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Isglg113\Desktop\01_決算統計担当\01_分掌事務(決算ポストH26～)\07_地方公会計関係\R5\240311回答★重要★大至急 【３11(月)〆】令和４年度財政状況資料集の作成等について\06_様式差替\市⇒県\"/>
    </mc:Choice>
  </mc:AlternateContent>
  <xr:revisionPtr revIDLastSave="0" documentId="13_ncr:1_{B0D877EE-B57D-4883-AEA0-78B01BA659F7}" xr6:coauthVersionLast="36" xr6:coauthVersionMax="36" xr10:uidLastSave="{00000000-0000-0000-0000-000000000000}"/>
  <bookViews>
    <workbookView xWindow="0" yWindow="0" windowWidth="15360" windowHeight="7632"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BE35" i="10"/>
  <c r="BW34" i="10"/>
  <c r="BW35" i="10" s="1"/>
  <c r="C34" i="10"/>
  <c r="BW36" i="10" l="1"/>
  <c r="BW37" i="10" s="1"/>
  <c r="BW38"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U34" i="10"/>
  <c r="U35" i="10" s="1"/>
  <c r="U36" i="10" s="1"/>
  <c r="C36" i="10"/>
  <c r="AM34" i="10" l="1"/>
  <c r="AM35" i="10" l="1"/>
  <c r="BE34" i="10"/>
</calcChain>
</file>

<file path=xl/sharedStrings.xml><?xml version="1.0" encoding="utf-8"?>
<sst xmlns="http://schemas.openxmlformats.org/spreadsheetml/2006/main" count="1098" uniqueCount="584">
  <si>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</si>
  <si>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</si>
  <si>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</si>
  <si>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</si>
  <si>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</si>
  <si>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</si>
  <si>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</si>
  <si>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</si>
  <si>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</si>
  <si>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</si>
  <si>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</si>
  <si>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</si>
  <si>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</si>
  <si>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</si>
  <si>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</si>
  <si>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</si>
  <si>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</si>
  <si>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</si>
  <si>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</si>
  <si>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</si>
  <si>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</si>
  <si>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</si>
  <si>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</si>
  <si>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</si>
  <si>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</si>
  <si>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</si>
  <si>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</si>
  <si>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</si>
  <si>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</si>
  <si>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</si>
  <si>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</si>
  <si>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</si>
  <si>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</si>
  <si>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</si>
  <si>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</si>
  <si>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</si>
  <si>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</si>
  <si>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</si>
  <si>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</si>
  <si>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</si>
  <si>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</si>
  <si>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</si>
  <si>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</si>
  <si>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</si>
  <si>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</si>
  <si>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</si>
  <si>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</si>
  <si>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</si>
  <si>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</si>
  <si>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</si>
  <si>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</si>
  <si>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</si>
  <si>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</si>
  <si>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</si>
  <si>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</si>
  <si>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</si>
  <si>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</si>
  <si>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</si>
  <si>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</si>
  <si>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</si>
  <si>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</si>
  <si>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</si>
  <si>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</si>
  <si>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</si>
  <si>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</si>
  <si>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</si>
  <si>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</si>
  <si>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</si>
  <si>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</si>
  <si>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</si>
  <si>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</si>
  <si>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</si>
  <si>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</si>
  <si>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</si>
  <si>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</si>
  <si>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</si>
  <si>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</si>
  <si>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</si>
  <si>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</si>
  <si>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</si>
  <si>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</si>
  <si>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</si>
  <si>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</si>
  <si>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</si>
  <si>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</si>
  <si>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</si>
  <si>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</si>
  <si>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</si>
  <si>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</si>
  <si>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</si>
  <si>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</si>
  <si>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</si>
  <si>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</si>
  <si>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</si>
  <si>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</si>
  <si>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</si>
  <si>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</si>
  <si>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</si>
  <si>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</si>
  <si>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</si>
  <si>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</si>
  <si>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</si>
  <si>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</si>
  <si>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</si>
  <si>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</si>
  <si>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</si>
  <si>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</si>
  <si>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</si>
  <si>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</si>
  <si>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</si>
  <si>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</si>
  <si>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</si>
  <si>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</si>
  <si>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</si>
  <si>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</si>
  <si>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</si>
  <si>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</si>
  <si>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</si>
  <si>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</si>
  <si>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</si>
  <si>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</si>
  <si>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</si>
  <si>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</si>
  <si>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</si>
  <si>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</si>
  <si>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</si>
  <si>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</si>
  <si>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</si>
  <si>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</si>
  <si>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</si>
  <si>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</si>
  <si>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</si>
  <si>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</si>
  <si>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</si>
  <si>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</si>
  <si>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</si>
  <si>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</si>
  <si>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</si>
  <si>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</si>
  <si>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</si>
  <si>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</si>
  <si>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</si>
  <si>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</si>
  <si>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</si>
  <si>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</si>
  <si>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</si>
  <si>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</si>
  <si>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</si>
  <si>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</si>
  <si>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</si>
  <si>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</si>
  <si>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</si>
  <si>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</si>
  <si>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</si>
  <si>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</si>
  <si>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</si>
  <si>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</si>
  <si>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</si>
  <si>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</si>
  <si>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</si>
  <si>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</si>
  <si>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</si>
  <si>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</si>
  <si>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</si>
  <si>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</si>
  <si>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</si>
  <si>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</si>
  <si>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</si>
  <si>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</si>
  <si>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</si>
  <si>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</si>
  <si>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</si>
  <si>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</si>
  <si>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</si>
  <si>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</si>
  <si>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</si>
  <si>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</si>
  <si>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</si>
  <si>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</si>
  <si>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</si>
  <si>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</si>
  <si>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</si>
  <si>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</si>
  <si>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</si>
  <si>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</si>
  <si>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</si>
  <si>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</si>
  <si>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</si>
  <si>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</si>
  <si>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</si>
  <si>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</si>
  <si>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</si>
  <si>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</si>
  <si>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</si>
  <si>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</si>
  <si>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</si>
  <si>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</si>
  <si>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</si>
  <si>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</si>
  <si>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</si>
  <si>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</si>
  <si>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</si>
  <si>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</si>
  <si>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</si>
  <si>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</si>
  <si>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</si>
  <si>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</si>
  <si>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</si>
  <si>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</si>
  <si>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</si>
  <si>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</si>
  <si>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</si>
  <si>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</si>
  <si>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</si>
  <si>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</si>
  <si>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</si>
  <si>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沖縄県石垣市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</si>
  <si>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</si>
  <si>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</si>
  <si>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</si>
  <si>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</si>
  <si>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</si>
  <si>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</si>
  <si>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</si>
  <si>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</si>
  <si>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</si>
  <si>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</si>
  <si>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</si>
  <si>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</si>
  <si>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</si>
  <si>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</si>
  <si>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</si>
  <si>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</si>
  <si>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</si>
  <si>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</si>
  <si>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</si>
  <si>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</si>
  <si>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</si>
  <si>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</si>
  <si>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</si>
  <si>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</si>
  <si>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</si>
  <si>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</si>
  <si>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</si>
  <si>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</si>
  <si>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</si>
  <si>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</si>
  <si>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</si>
  <si>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</si>
  <si>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</si>
  <si>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</si>
  <si>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</si>
  <si>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</si>
  <si>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</si>
  <si>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</si>
  <si>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</si>
  <si>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</si>
  <si>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</si>
  <si>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</si>
  <si>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</si>
  <si>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</si>
  <si>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</si>
  <si>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</si>
  <si>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</si>
  <si>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</si>
  <si>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</si>
  <si>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</si>
  <si>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</si>
  <si>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</si>
  <si>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</si>
  <si>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</si>
  <si>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</si>
  <si>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</si>
  <si>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</si>
  <si>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</si>
  <si>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</si>
  <si>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</si>
  <si>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</si>
  <si>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</si>
  <si>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</si>
  <si>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</si>
  <si>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</si>
  <si>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</si>
  <si>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</si>
  <si>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</si>
  <si>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</si>
  <si>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</si>
  <si>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</si>
  <si>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</si>
  <si>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</si>
  <si>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</si>
  <si>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</si>
  <si>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</si>
  <si>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</si>
  <si>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</si>
  <si>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</si>
  <si>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</si>
  <si>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</si>
  <si>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</si>
  <si>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</si>
  <si>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</si>
  <si>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</si>
  <si>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</si>
  <si>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</si>
  <si>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</si>
  <si>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</si>
  <si>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</si>
  <si>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</si>
  <si>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</si>
  <si>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</si>
  <si>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</si>
  <si>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</si>
  <si>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</si>
  <si>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</si>
  <si>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</si>
  <si>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</si>
  <si>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</si>
  <si>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</si>
  <si>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</si>
  <si>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</si>
  <si>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</si>
  <si>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</si>
  <si>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</si>
  <si>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</si>
  <si>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</si>
  <si>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</si>
  <si>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</si>
  <si>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</si>
  <si>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</si>
  <si>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</si>
  <si>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</si>
  <si>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</si>
  <si>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</si>
  <si>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</si>
  <si>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</si>
  <si>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</si>
  <si>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</si>
  <si>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</si>
  <si>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</si>
  <si>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</si>
  <si>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港湾整備</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</si>
  <si>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</si>
  <si>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</si>
  <si>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</si>
  <si>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</si>
  <si>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</si>
  <si>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</si>
  <si>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</si>
  <si>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</si>
  <si>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</si>
  <si>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</si>
  <si>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</si>
  <si>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</si>
  <si>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</si>
  <si>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</si>
  <si>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</si>
  <si>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</si>
  <si>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</si>
  <si>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</si>
  <si>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</si>
  <si>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</si>
  <si>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</si>
  <si>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</si>
  <si>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</si>
  <si>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</si>
  <si>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</si>
  <si>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</si>
  <si>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</si>
  <si>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沖縄県石垣市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</si>
  <si>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</si>
  <si>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</si>
  <si>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</si>
  <si>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</si>
  <si>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</si>
  <si>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</si>
  <si>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</si>
  <si>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</si>
  <si>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</si>
  <si>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</si>
  <si>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</si>
  <si>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</si>
  <si>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</si>
  <si>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</si>
  <si>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</si>
  <si>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</si>
  <si>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</si>
  <si>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</si>
  <si>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</si>
  <si>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</si>
  <si>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港湾事業特別会計（普通会計）</t>
    <phoneticPr fontId="5"/>
  </si>
  <si>
    <t>石垣都市計画土地区画整理事業特別会計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</si>
  <si>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</si>
  <si>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</si>
  <si>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</si>
  <si>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</si>
  <si>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</si>
  <si>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</si>
  <si>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</si>
  <si>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</si>
  <si>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</si>
  <si>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</si>
  <si>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</si>
  <si>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</si>
  <si>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</si>
  <si>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</si>
  <si>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</si>
  <si>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</si>
  <si>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</si>
  <si>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</si>
  <si>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</si>
  <si>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港湾事業特別会計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</si>
  <si>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</si>
  <si>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</si>
  <si>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</si>
  <si>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</si>
  <si>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</si>
  <si>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</si>
  <si>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</si>
  <si>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</si>
  <si>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</si>
  <si>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</si>
  <si>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</si>
  <si>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</si>
  <si>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</si>
  <si>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</si>
  <si>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</si>
  <si>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</si>
  <si>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</si>
  <si>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</si>
  <si>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</si>
  <si>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</si>
  <si>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</si>
  <si>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</si>
  <si>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</si>
  <si>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</si>
  <si>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</si>
  <si>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</si>
  <si>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</si>
  <si>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</si>
  <si>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</si>
  <si>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</si>
  <si>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</si>
  <si>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</si>
  <si>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</si>
  <si>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</si>
  <si>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</si>
  <si>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</si>
  <si>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</si>
  <si>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</si>
  <si>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</si>
  <si>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</si>
  <si>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</si>
  <si>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</si>
  <si>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</si>
  <si>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</si>
  <si>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</si>
  <si>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</si>
  <si>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</si>
  <si>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</si>
  <si>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</si>
  <si>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</si>
  <si>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</si>
  <si>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</si>
  <si>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</si>
  <si>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</si>
  <si>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</si>
  <si>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</si>
  <si>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</si>
  <si>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</si>
  <si>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</si>
  <si>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</si>
  <si>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</si>
  <si>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</si>
  <si>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港湾事業特別会計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</si>
  <si>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</si>
  <si>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</si>
  <si>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</si>
  <si>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</si>
  <si>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</si>
  <si>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</si>
  <si>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</si>
  <si>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</si>
  <si>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</si>
  <si>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</si>
  <si>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</si>
  <si>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</si>
  <si>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</si>
  <si>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</si>
  <si>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</si>
  <si>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</si>
  <si>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</si>
  <si>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</si>
  <si>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</si>
  <si>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</si>
  <si>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</si>
  <si>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</si>
  <si>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</si>
  <si>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</si>
  <si>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</si>
  <si>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</si>
  <si>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</si>
  <si>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</si>
  <si>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</si>
  <si>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</si>
  <si>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</si>
  <si>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</si>
  <si>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</si>
  <si>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</si>
  <si>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</si>
  <si>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</si>
  <si>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</si>
  <si>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</si>
  <si>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</si>
  <si>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</si>
  <si>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</si>
  <si>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</si>
  <si>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</si>
  <si>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</si>
  <si>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</si>
  <si>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</si>
  <si>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</si>
  <si>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</si>
  <si>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</si>
  <si>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</si>
  <si>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</si>
  <si>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</si>
  <si>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</si>
  <si>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</si>
  <si>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</si>
  <si>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</si>
  <si>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</si>
  <si>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</si>
  <si>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</si>
  <si>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</si>
  <si>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</si>
  <si>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</si>
  <si>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</si>
  <si>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</si>
  <si>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</si>
  <si>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</si>
  <si>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</si>
  <si>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</si>
  <si>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</si>
  <si>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</si>
  <si>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</si>
  <si>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</si>
  <si>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</si>
  <si>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</si>
  <si>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</si>
  <si>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</si>
  <si>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</si>
  <si>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</si>
  <si>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</si>
  <si>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</si>
  <si>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</si>
  <si>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</si>
  <si>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</si>
  <si>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</si>
  <si>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</si>
  <si>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2.46</t>
  </si>
  <si>
    <t>▲ 7.91</t>
  </si>
  <si>
    <t>水道事業会計</t>
  </si>
  <si>
    <t>一般会計</t>
  </si>
  <si>
    <t>下水道事業会計</t>
  </si>
  <si>
    <t>国民健康保険事業特別会計</t>
  </si>
  <si>
    <t>港湾事業特別会計</t>
  </si>
  <si>
    <t>介護保険事業特別会計</t>
  </si>
  <si>
    <t>石垣都市計画土地区画整理事業特別会計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</si>
  <si>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</si>
  <si>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</si>
  <si>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</si>
  <si>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</si>
  <si>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</si>
  <si>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</si>
  <si>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</si>
  <si>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</si>
  <si>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</si>
  <si>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八重山食肉センター</t>
    <rPh sb="0" eb="5">
      <t>ヤエヤマショクニク</t>
    </rPh>
    <phoneticPr fontId="2"/>
  </si>
  <si>
    <t>沖縄県信用保証協会</t>
    <rPh sb="0" eb="9">
      <t>オキナワケンシンヨウホショウキョウカイ</t>
    </rPh>
    <phoneticPr fontId="2"/>
  </si>
  <si>
    <t>沖縄県市町村総合事務組合　一般会計</t>
  </si>
  <si>
    <t>沖縄県後期高齢者医療広域連合　一般会計</t>
  </si>
  <si>
    <t>沖縄県後期高齢者医療広域連合　事業勘定</t>
  </si>
  <si>
    <t>八重山広域市町村圏事務組合　一般会計</t>
  </si>
  <si>
    <t>沖縄県市町村自治会館管理組合　一般会計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</si>
</sst>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00" xfId="15"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14CB-47F1-984A-2A9E0419BE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71095</c:v>
                </c:pt>
                <c:pt idx="1">
                  <c:v>112732</c:v>
                </c:pt>
                <c:pt idx="2">
                  <c:v>158163</c:v>
                </c:pt>
                <c:pt idx="3">
                  <c:v>241823</c:v>
                </c:pt>
                <c:pt idx="4">
                  <c:v>92156</c:v>
                </c:pt>
              </c:numCache>
            </c:numRef>
          </c:val>
          <c:smooth val="0"/>
          <c:extLst>
            <c:ext xmlns:c16="http://schemas.microsoft.com/office/drawing/2014/chart" uri="{C3380CC4-5D6E-409C-BE32-E72D297353CC}">
              <c16:uniqueId val="{00000001-14CB-47F1-984A-2A9E0419BE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4.05</c:v>
                </c:pt>
                <c:pt idx="1">
                  <c:v>2.31</c:v>
                </c:pt>
                <c:pt idx="2">
                  <c:v>1.05</c:v>
                </c:pt>
                <c:pt idx="3">
                  <c:v>5.19</c:v>
                </c:pt>
                <c:pt idx="4">
                  <c:v>6.6</c:v>
                </c:pt>
              </c:numCache>
            </c:numRef>
          </c:val>
          <c:extLst>
            <c:ext xmlns:c16="http://schemas.microsoft.com/office/drawing/2014/chart" uri="{C3380CC4-5D6E-409C-BE32-E72D297353CC}">
              <c16:uniqueId val="{00000000-0A23-416F-888C-4138D55E80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27.89</c:v>
                </c:pt>
                <c:pt idx="1">
                  <c:v>26.86</c:v>
                </c:pt>
                <c:pt idx="2">
                  <c:v>18.75</c:v>
                </c:pt>
                <c:pt idx="3">
                  <c:v>17.559999999999999</c:v>
                </c:pt>
                <c:pt idx="4">
                  <c:v>20.100000000000001</c:v>
                </c:pt>
              </c:numCache>
            </c:numRef>
          </c:val>
          <c:extLst>
            <c:ext xmlns:c16="http://schemas.microsoft.com/office/drawing/2014/chart" uri="{C3380CC4-5D6E-409C-BE32-E72D297353CC}">
              <c16:uniqueId val="{00000001-0A23-416F-888C-4138D55E80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0.04</c:v>
                </c:pt>
                <c:pt idx="1">
                  <c:v>-2.46</c:v>
                </c:pt>
                <c:pt idx="2">
                  <c:v>-7.91</c:v>
                </c:pt>
                <c:pt idx="3">
                  <c:v>4.04</c:v>
                </c:pt>
                <c:pt idx="4">
                  <c:v>3.96</c:v>
                </c:pt>
              </c:numCache>
            </c:numRef>
          </c:val>
          <c:smooth val="0"/>
          <c:extLst>
            <c:ext xmlns:c16="http://schemas.microsoft.com/office/drawing/2014/chart" uri="{C3380CC4-5D6E-409C-BE32-E72D297353CC}">
              <c16:uniqueId val="{00000002-0A23-416F-888C-4138D55E80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747-4982-8429-C09C702E96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47-4982-8429-C09C702E96D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2-7747-4982-8429-C09C702E96DB}"/>
            </c:ext>
          </c:extLst>
        </c:ser>
        <c:ser>
          <c:idx val="3"/>
          <c:order val="3"/>
          <c:tx>
            <c:strRef>
              <c:f>データシート!$A$30</c:f>
              <c:strCache>
                <c:ptCount val="1"/>
                <c:pt idx="0">
                  <c:v>石垣都市計画土地区画整理事業特別会計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0.18</c:v>
                </c:pt>
                <c:pt idx="2">
                  <c:v>#N/A</c:v>
                </c:pt>
                <c:pt idx="3">
                  <c:v>7.0000000000000007E-2</c:v>
                </c:pt>
                <c:pt idx="4">
                  <c:v>#N/A</c:v>
                </c:pt>
                <c:pt idx="5">
                  <c:v>0.24</c:v>
                </c:pt>
                <c:pt idx="6">
                  <c:v>#N/A</c:v>
                </c:pt>
                <c:pt idx="7">
                  <c:v>0.22</c:v>
                </c:pt>
                <c:pt idx="8">
                  <c:v>#N/A</c:v>
                </c:pt>
                <c:pt idx="9">
                  <c:v>0.24</c:v>
                </c:pt>
              </c:numCache>
            </c:numRef>
          </c:val>
          <c:extLst>
            <c:ext xmlns:c16="http://schemas.microsoft.com/office/drawing/2014/chart" uri="{C3380CC4-5D6E-409C-BE32-E72D297353CC}">
              <c16:uniqueId val="{00000003-7747-4982-8429-C09C702E96DB}"/>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1.1599999999999999</c:v>
                </c:pt>
                <c:pt idx="2">
                  <c:v>#N/A</c:v>
                </c:pt>
                <c:pt idx="3">
                  <c:v>1.57</c:v>
                </c:pt>
                <c:pt idx="4">
                  <c:v>#N/A</c:v>
                </c:pt>
                <c:pt idx="5">
                  <c:v>1.83</c:v>
                </c:pt>
                <c:pt idx="6">
                  <c:v>#N/A</c:v>
                </c:pt>
                <c:pt idx="7">
                  <c:v>1.37</c:v>
                </c:pt>
                <c:pt idx="8">
                  <c:v>#N/A</c:v>
                </c:pt>
                <c:pt idx="9">
                  <c:v>1.17</c:v>
                </c:pt>
              </c:numCache>
            </c:numRef>
          </c:val>
          <c:extLst>
            <c:ext xmlns:c16="http://schemas.microsoft.com/office/drawing/2014/chart" uri="{C3380CC4-5D6E-409C-BE32-E72D297353CC}">
              <c16:uniqueId val="{00000004-7747-4982-8429-C09C702E96DB}"/>
            </c:ext>
          </c:extLst>
        </c:ser>
        <c:ser>
          <c:idx val="5"/>
          <c:order val="5"/>
          <c:tx>
            <c:strRef>
              <c:f>データシート!$A$32</c:f>
              <c:strCache>
                <c:ptCount val="1"/>
                <c:pt idx="0">
                  <c:v>港湾事業特別会計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1.1000000000000001</c:v>
                </c:pt>
                <c:pt idx="2">
                  <c:v>#N/A</c:v>
                </c:pt>
                <c:pt idx="3">
                  <c:v>0.23</c:v>
                </c:pt>
                <c:pt idx="4">
                  <c:v>#N/A</c:v>
                </c:pt>
                <c:pt idx="5">
                  <c:v>0.87</c:v>
                </c:pt>
                <c:pt idx="6">
                  <c:v>#N/A</c:v>
                </c:pt>
                <c:pt idx="7">
                  <c:v>0.5</c:v>
                </c:pt>
                <c:pt idx="8">
                  <c:v>#N/A</c:v>
                </c:pt>
                <c:pt idx="9">
                  <c:v>1.4</c:v>
                </c:pt>
              </c:numCache>
            </c:numRef>
          </c:val>
          <c:extLst>
            <c:ext xmlns:c16="http://schemas.microsoft.com/office/drawing/2014/chart" uri="{C3380CC4-5D6E-409C-BE32-E72D297353CC}">
              <c16:uniqueId val="{00000005-7747-4982-8429-C09C702E96D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0.97</c:v>
                </c:pt>
                <c:pt idx="2">
                  <c:v>#N/A</c:v>
                </c:pt>
                <c:pt idx="3">
                  <c:v>1.64</c:v>
                </c:pt>
                <c:pt idx="4">
                  <c:v>#N/A</c:v>
                </c:pt>
                <c:pt idx="5">
                  <c:v>1.48</c:v>
                </c:pt>
                <c:pt idx="6">
                  <c:v>#N/A</c:v>
                </c:pt>
                <c:pt idx="7">
                  <c:v>1.33</c:v>
                </c:pt>
                <c:pt idx="8">
                  <c:v>#N/A</c:v>
                </c:pt>
                <c:pt idx="9">
                  <c:v>1.59</c:v>
                </c:pt>
              </c:numCache>
            </c:numRef>
          </c:val>
          <c:extLst>
            <c:ext xmlns:c16="http://schemas.microsoft.com/office/drawing/2014/chart" uri="{C3380CC4-5D6E-409C-BE32-E72D297353CC}">
              <c16:uniqueId val="{00000006-7747-4982-8429-C09C702E96D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1.42</c:v>
                </c:pt>
                <c:pt idx="4">
                  <c:v>#N/A</c:v>
                </c:pt>
                <c:pt idx="5">
                  <c:v>1.83</c:v>
                </c:pt>
                <c:pt idx="6">
                  <c:v>#N/A</c:v>
                </c:pt>
                <c:pt idx="7">
                  <c:v>2.73</c:v>
                </c:pt>
                <c:pt idx="8">
                  <c:v>#N/A</c:v>
                </c:pt>
                <c:pt idx="9">
                  <c:v>3.21</c:v>
                </c:pt>
              </c:numCache>
            </c:numRef>
          </c:val>
          <c:extLst>
            <c:ext xmlns:c16="http://schemas.microsoft.com/office/drawing/2014/chart" uri="{C3380CC4-5D6E-409C-BE32-E72D297353CC}">
              <c16:uniqueId val="{00000007-7747-4982-8429-C09C702E96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3.82</c:v>
                </c:pt>
                <c:pt idx="2">
                  <c:v>#N/A</c:v>
                </c:pt>
                <c:pt idx="3">
                  <c:v>2.2200000000000002</c:v>
                </c:pt>
                <c:pt idx="4">
                  <c:v>#N/A</c:v>
                </c:pt>
                <c:pt idx="5">
                  <c:v>0.81</c:v>
                </c:pt>
                <c:pt idx="6">
                  <c:v>#N/A</c:v>
                </c:pt>
                <c:pt idx="7">
                  <c:v>4.97</c:v>
                </c:pt>
                <c:pt idx="8">
                  <c:v>#N/A</c:v>
                </c:pt>
                <c:pt idx="9">
                  <c:v>6.35</c:v>
                </c:pt>
              </c:numCache>
            </c:numRef>
          </c:val>
          <c:extLst>
            <c:ext xmlns:c16="http://schemas.microsoft.com/office/drawing/2014/chart" uri="{C3380CC4-5D6E-409C-BE32-E72D297353CC}">
              <c16:uniqueId val="{00000008-7747-4982-8429-C09C702E96D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13.63</c:v>
                </c:pt>
                <c:pt idx="2">
                  <c:v>#N/A</c:v>
                </c:pt>
                <c:pt idx="3">
                  <c:v>22.83</c:v>
                </c:pt>
                <c:pt idx="4">
                  <c:v>#N/A</c:v>
                </c:pt>
                <c:pt idx="5">
                  <c:v>17.41</c:v>
                </c:pt>
                <c:pt idx="6">
                  <c:v>#N/A</c:v>
                </c:pt>
                <c:pt idx="7">
                  <c:v>17.510000000000002</c:v>
                </c:pt>
                <c:pt idx="8">
                  <c:v>#N/A</c:v>
                </c:pt>
                <c:pt idx="9">
                  <c:v>19.059999999999999</c:v>
                </c:pt>
              </c:numCache>
            </c:numRef>
          </c:val>
          <c:extLst>
            <c:ext xmlns:c16="http://schemas.microsoft.com/office/drawing/2014/chart" uri="{C3380CC4-5D6E-409C-BE32-E72D297353CC}">
              <c16:uniqueId val="{00000009-7747-4982-8429-C09C702E96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1662</c:v>
                </c:pt>
                <c:pt idx="5">
                  <c:v>1619</c:v>
                </c:pt>
                <c:pt idx="8">
                  <c:v>1632</c:v>
                </c:pt>
                <c:pt idx="11">
                  <c:v>1610</c:v>
                </c:pt>
                <c:pt idx="14">
                  <c:v>1547</c:v>
                </c:pt>
              </c:numCache>
            </c:numRef>
          </c:val>
          <c:extLst>
            <c:ext xmlns:c16="http://schemas.microsoft.com/office/drawing/2014/chart" uri="{C3380CC4-5D6E-409C-BE32-E72D297353CC}">
              <c16:uniqueId val="{00000000-C5E5-492E-ABF8-C12E49C188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E5-492E-ABF8-C12E49C188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5E5-492E-ABF8-C12E49C188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E5-492E-ABF8-C12E49C188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467</c:v>
                </c:pt>
                <c:pt idx="3">
                  <c:v>502</c:v>
                </c:pt>
                <c:pt idx="6">
                  <c:v>466</c:v>
                </c:pt>
                <c:pt idx="9">
                  <c:v>549</c:v>
                </c:pt>
                <c:pt idx="12">
                  <c:v>501</c:v>
                </c:pt>
              </c:numCache>
            </c:numRef>
          </c:val>
          <c:extLst>
            <c:ext xmlns:c16="http://schemas.microsoft.com/office/drawing/2014/chart" uri="{C3380CC4-5D6E-409C-BE32-E72D297353CC}">
              <c16:uniqueId val="{00000004-C5E5-492E-ABF8-C12E49C188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E5-492E-ABF8-C12E49C188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E5-492E-ABF8-C12E49C188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2132</c:v>
                </c:pt>
                <c:pt idx="3">
                  <c:v>2015</c:v>
                </c:pt>
                <c:pt idx="6">
                  <c:v>2053</c:v>
                </c:pt>
                <c:pt idx="9">
                  <c:v>2016</c:v>
                </c:pt>
                <c:pt idx="12">
                  <c:v>2056</c:v>
                </c:pt>
              </c:numCache>
            </c:numRef>
          </c:val>
          <c:extLst>
            <c:ext xmlns:c16="http://schemas.microsoft.com/office/drawing/2014/chart" uri="{C3380CC4-5D6E-409C-BE32-E72D297353CC}">
              <c16:uniqueId val="{00000007-C5E5-492E-ABF8-C12E49C188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937</c:v>
                </c:pt>
                <c:pt idx="2">
                  <c:v>#N/A</c:v>
                </c:pt>
                <c:pt idx="3">
                  <c:v>#N/A</c:v>
                </c:pt>
                <c:pt idx="4">
                  <c:v>898</c:v>
                </c:pt>
                <c:pt idx="5">
                  <c:v>#N/A</c:v>
                </c:pt>
                <c:pt idx="6">
                  <c:v>#N/A</c:v>
                </c:pt>
                <c:pt idx="7">
                  <c:v>887</c:v>
                </c:pt>
                <c:pt idx="8">
                  <c:v>#N/A</c:v>
                </c:pt>
                <c:pt idx="9">
                  <c:v>#N/A</c:v>
                </c:pt>
                <c:pt idx="10">
                  <c:v>955</c:v>
                </c:pt>
                <c:pt idx="11">
                  <c:v>#N/A</c:v>
                </c:pt>
                <c:pt idx="12">
                  <c:v>#N/A</c:v>
                </c:pt>
                <c:pt idx="13">
                  <c:v>1010</c:v>
                </c:pt>
                <c:pt idx="14">
                  <c:v>#N/A</c:v>
                </c:pt>
              </c:numCache>
            </c:numRef>
          </c:val>
          <c:smooth val="0"/>
          <c:extLst>
            <c:ext xmlns:c16="http://schemas.microsoft.com/office/drawing/2014/chart" uri="{C3380CC4-5D6E-409C-BE32-E72D297353CC}">
              <c16:uniqueId val="{00000008-C5E5-492E-ABF8-C12E49C188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17833</c:v>
                </c:pt>
                <c:pt idx="5">
                  <c:v>18773</c:v>
                </c:pt>
                <c:pt idx="8">
                  <c:v>18345</c:v>
                </c:pt>
                <c:pt idx="11">
                  <c:v>19220</c:v>
                </c:pt>
                <c:pt idx="14">
                  <c:v>18356</c:v>
                </c:pt>
              </c:numCache>
            </c:numRef>
          </c:val>
          <c:extLst>
            <c:ext xmlns:c16="http://schemas.microsoft.com/office/drawing/2014/chart" uri="{C3380CC4-5D6E-409C-BE32-E72D297353CC}">
              <c16:uniqueId val="{00000000-28CA-45FE-90C4-A8322C0D5D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310</c:v>
                </c:pt>
                <c:pt idx="5">
                  <c:v>281</c:v>
                </c:pt>
                <c:pt idx="8">
                  <c:v>247</c:v>
                </c:pt>
                <c:pt idx="11">
                  <c:v>479</c:v>
                </c:pt>
                <c:pt idx="14">
                  <c:v>818</c:v>
                </c:pt>
              </c:numCache>
            </c:numRef>
          </c:val>
          <c:extLst>
            <c:ext xmlns:c16="http://schemas.microsoft.com/office/drawing/2014/chart" uri="{C3380CC4-5D6E-409C-BE32-E72D297353CC}">
              <c16:uniqueId val="{00000001-28CA-45FE-90C4-A8322C0D5D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6570</c:v>
                </c:pt>
                <c:pt idx="5">
                  <c:v>6763</c:v>
                </c:pt>
                <c:pt idx="8">
                  <c:v>5128</c:v>
                </c:pt>
                <c:pt idx="11">
                  <c:v>4058</c:v>
                </c:pt>
                <c:pt idx="14">
                  <c:v>6052</c:v>
                </c:pt>
              </c:numCache>
            </c:numRef>
          </c:val>
          <c:extLst>
            <c:ext xmlns:c16="http://schemas.microsoft.com/office/drawing/2014/chart" uri="{C3380CC4-5D6E-409C-BE32-E72D297353CC}">
              <c16:uniqueId val="{00000002-28CA-45FE-90C4-A8322C0D5D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CA-45FE-90C4-A8322C0D5D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CA-45FE-90C4-A8322C0D5D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34</c:v>
                </c:pt>
                <c:pt idx="3">
                  <c:v>16</c:v>
                </c:pt>
                <c:pt idx="6">
                  <c:v>2</c:v>
                </c:pt>
                <c:pt idx="9">
                  <c:v>2</c:v>
                </c:pt>
                <c:pt idx="12">
                  <c:v>0</c:v>
                </c:pt>
              </c:numCache>
            </c:numRef>
          </c:val>
          <c:extLst>
            <c:ext xmlns:c16="http://schemas.microsoft.com/office/drawing/2014/chart" uri="{C3380CC4-5D6E-409C-BE32-E72D297353CC}">
              <c16:uniqueId val="{00000005-28CA-45FE-90C4-A8322C0D5D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616</c:v>
                </c:pt>
                <c:pt idx="3">
                  <c:v>248</c:v>
                </c:pt>
                <c:pt idx="6">
                  <c:v>221</c:v>
                </c:pt>
                <c:pt idx="9">
                  <c:v>71</c:v>
                </c:pt>
                <c:pt idx="12">
                  <c:v>0</c:v>
                </c:pt>
              </c:numCache>
            </c:numRef>
          </c:val>
          <c:extLst>
            <c:ext xmlns:c16="http://schemas.microsoft.com/office/drawing/2014/chart" uri="{C3380CC4-5D6E-409C-BE32-E72D297353CC}">
              <c16:uniqueId val="{00000006-28CA-45FE-90C4-A8322C0D5D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8CA-45FE-90C4-A8322C0D5D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5013</c:v>
                </c:pt>
                <c:pt idx="3">
                  <c:v>6112</c:v>
                </c:pt>
                <c:pt idx="6">
                  <c:v>6256</c:v>
                </c:pt>
                <c:pt idx="9">
                  <c:v>5866</c:v>
                </c:pt>
                <c:pt idx="12">
                  <c:v>5677</c:v>
                </c:pt>
              </c:numCache>
            </c:numRef>
          </c:val>
          <c:extLst>
            <c:ext xmlns:c16="http://schemas.microsoft.com/office/drawing/2014/chart" uri="{C3380CC4-5D6E-409C-BE32-E72D297353CC}">
              <c16:uniqueId val="{00000008-28CA-45FE-90C4-A8322C0D5D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9-28CA-45FE-90C4-A8322C0D5D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21039</c:v>
                </c:pt>
                <c:pt idx="3">
                  <c:v>22651</c:v>
                </c:pt>
                <c:pt idx="6">
                  <c:v>24878</c:v>
                </c:pt>
                <c:pt idx="9">
                  <c:v>28319</c:v>
                </c:pt>
                <c:pt idx="12">
                  <c:v>27959</c:v>
                </c:pt>
              </c:numCache>
            </c:numRef>
          </c:val>
          <c:extLst>
            <c:ext xmlns:c16="http://schemas.microsoft.com/office/drawing/2014/chart" uri="{C3380CC4-5D6E-409C-BE32-E72D297353CC}">
              <c16:uniqueId val="{0000000A-28CA-45FE-90C4-A8322C0D5D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1989</c:v>
                </c:pt>
                <c:pt idx="2">
                  <c:v>#N/A</c:v>
                </c:pt>
                <c:pt idx="3">
                  <c:v>#N/A</c:v>
                </c:pt>
                <c:pt idx="4">
                  <c:v>3212</c:v>
                </c:pt>
                <c:pt idx="5">
                  <c:v>#N/A</c:v>
                </c:pt>
                <c:pt idx="6">
                  <c:v>#N/A</c:v>
                </c:pt>
                <c:pt idx="7">
                  <c:v>7636</c:v>
                </c:pt>
                <c:pt idx="8">
                  <c:v>#N/A</c:v>
                </c:pt>
                <c:pt idx="9">
                  <c:v>#N/A</c:v>
                </c:pt>
                <c:pt idx="10">
                  <c:v>10502</c:v>
                </c:pt>
                <c:pt idx="11">
                  <c:v>#N/A</c:v>
                </c:pt>
                <c:pt idx="12">
                  <c:v>#N/A</c:v>
                </c:pt>
                <c:pt idx="13">
                  <c:v>8410</c:v>
                </c:pt>
                <c:pt idx="14">
                  <c:v>#N/A</c:v>
                </c:pt>
              </c:numCache>
            </c:numRef>
          </c:val>
          <c:smooth val="0"/>
          <c:extLst>
            <c:ext xmlns:c16="http://schemas.microsoft.com/office/drawing/2014/chart" uri="{C3380CC4-5D6E-409C-BE32-E72D297353CC}">
              <c16:uniqueId val="{0000000B-28CA-45FE-90C4-A8322C0D5D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2722</c:v>
                </c:pt>
                <c:pt idx="1">
                  <c:v>2682</c:v>
                </c:pt>
                <c:pt idx="2">
                  <c:v>3062</c:v>
                </c:pt>
              </c:numCache>
            </c:numRef>
          </c:val>
          <c:extLst>
            <c:ext xmlns:c16="http://schemas.microsoft.com/office/drawing/2014/chart" uri="{C3380CC4-5D6E-409C-BE32-E72D297353CC}">
              <c16:uniqueId val="{00000000-F489-4BE0-8838-9C34B1ABC9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152</c:v>
                </c:pt>
                <c:pt idx="1">
                  <c:v>314</c:v>
                </c:pt>
                <c:pt idx="2">
                  <c:v>245</c:v>
                </c:pt>
              </c:numCache>
            </c:numRef>
          </c:val>
          <c:extLst>
            <c:ext xmlns:c16="http://schemas.microsoft.com/office/drawing/2014/chart" uri="{C3380CC4-5D6E-409C-BE32-E72D297353CC}">
              <c16:uniqueId val="{00000001-F489-4BE0-8838-9C34B1ABC9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2254</c:v>
                </c:pt>
                <c:pt idx="1">
                  <c:v>1063</c:v>
                </c:pt>
                <c:pt idx="2">
                  <c:v>2746</c:v>
                </c:pt>
              </c:numCache>
            </c:numRef>
          </c:val>
          <c:extLst>
            <c:ext xmlns:c16="http://schemas.microsoft.com/office/drawing/2014/chart" uri="{C3380CC4-5D6E-409C-BE32-E72D297353CC}">
              <c16:uniqueId val="{00000002-F489-4BE0-8838-9C34B1ABC9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公営企業債の元利償還金に対する繰入金は、下水道整備事業による繰入金の増加のため、平成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年度より上昇傾向となっているが、令和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年度においては前年度比</a:t>
          </a:r>
          <a:r>
            <a:rPr kumimoji="1" lang="en-US" altLang="ja-JP" sz="1100" b="0" i="0" baseline="0">
              <a:solidFill>
                <a:schemeClr val="dk1"/>
              </a:solidFill>
              <a:effectLst/>
              <a:latin typeface="+mn-lt"/>
              <a:ea typeface="+mn-ea"/>
              <a:cs typeface="+mn-cs"/>
            </a:rPr>
            <a:t>48</a:t>
          </a:r>
          <a:r>
            <a:rPr kumimoji="1" lang="ja-JP" altLang="ja-JP" sz="1100" b="0" i="0" baseline="0">
              <a:solidFill>
                <a:schemeClr val="dk1"/>
              </a:solidFill>
              <a:effectLst/>
              <a:latin typeface="+mn-lt"/>
              <a:ea typeface="+mn-ea"/>
              <a:cs typeface="+mn-cs"/>
            </a:rPr>
            <a:t>百万円の減とやや下がった。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元利償還金については前年度と比較して</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百万円増となっており、今後も新庁舎建設事業等大規模建設事業に係る地方債の償還が、令和</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年度頃より本格的に始まるため、更に増加が見込まれる。普通建設事業費については、公共施設の老朽化による耐震補強工事等により今後も増加する見込みであるため、公共施設等総合管理計画等に基づき、事業の取捨選択を徹底していくことで、事業費の減少を目指し、地方債発行の抑制に努めなければならない。</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aseline="0">
              <a:latin typeface="ＭＳ ゴシック" pitchFamily="49" charset="-128"/>
              <a:ea typeface="ＭＳ ゴシック" pitchFamily="49" charset="-128"/>
            </a:rPr>
            <a:t> </a:t>
          </a:r>
          <a:r>
            <a:rPr kumimoji="1" lang="ja-JP" altLang="ja-JP" sz="1200" b="0" i="0" baseline="0">
              <a:solidFill>
                <a:schemeClr val="dk1"/>
              </a:solidFill>
              <a:effectLst/>
              <a:latin typeface="+mn-lt"/>
              <a:ea typeface="+mn-ea"/>
              <a:cs typeface="+mn-cs"/>
            </a:rPr>
            <a:t>将来負担額の地方債の現在高については、大型建設事業の完了等に伴い、地方債の発行を抑制したため前年度比</a:t>
          </a:r>
          <a:r>
            <a:rPr kumimoji="1" lang="en-US" altLang="ja-JP" sz="1200" b="0" i="0" baseline="0">
              <a:solidFill>
                <a:schemeClr val="dk1"/>
              </a:solidFill>
              <a:effectLst/>
              <a:latin typeface="+mn-lt"/>
              <a:ea typeface="+mn-ea"/>
              <a:cs typeface="+mn-cs"/>
            </a:rPr>
            <a:t>360</a:t>
          </a:r>
          <a:r>
            <a:rPr kumimoji="1" lang="ja-JP" altLang="ja-JP" sz="1200" b="0" i="0" baseline="0">
              <a:solidFill>
                <a:schemeClr val="dk1"/>
              </a:solidFill>
              <a:effectLst/>
              <a:latin typeface="+mn-lt"/>
              <a:ea typeface="+mn-ea"/>
              <a:cs typeface="+mn-cs"/>
            </a:rPr>
            <a:t>百万円の減となっている。今後、廃棄物処理施設整備や旧市庁舎解体事業を予定しているため増が見込まれる。</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充当可能基金においては、まちづくり支援基金の増や各基金の積立の増により前年度比</a:t>
          </a:r>
          <a:r>
            <a:rPr kumimoji="1" lang="en-US" altLang="ja-JP" sz="1200" b="0" i="0" baseline="0">
              <a:solidFill>
                <a:schemeClr val="dk1"/>
              </a:solidFill>
              <a:effectLst/>
              <a:latin typeface="+mn-lt"/>
              <a:ea typeface="+mn-ea"/>
              <a:cs typeface="+mn-cs"/>
            </a:rPr>
            <a:t>1,994</a:t>
          </a:r>
          <a:r>
            <a:rPr kumimoji="1" lang="ja-JP" altLang="ja-JP" sz="1200" b="0" i="0" baseline="0">
              <a:solidFill>
                <a:schemeClr val="dk1"/>
              </a:solidFill>
              <a:effectLst/>
              <a:latin typeface="+mn-lt"/>
              <a:ea typeface="+mn-ea"/>
              <a:cs typeface="+mn-cs"/>
            </a:rPr>
            <a:t>百万円の増となっている。</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沖縄県石垣市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年度においては、ふるさと納税の寄附額増により</a:t>
          </a:r>
          <a:r>
            <a:rPr kumimoji="1" lang="ja-JP" altLang="ja-JP" sz="1400" b="0" i="0" baseline="0">
              <a:solidFill>
                <a:schemeClr val="dk1"/>
              </a:solidFill>
              <a:effectLst/>
              <a:latin typeface="+mn-lt"/>
              <a:ea typeface="+mn-ea"/>
              <a:cs typeface="+mn-cs"/>
            </a:rPr>
            <a:t>「まちづくり支援基金」で約</a:t>
          </a:r>
          <a:r>
            <a:rPr kumimoji="1" lang="en-US" altLang="ja-JP" sz="1400" b="0" i="0" baseline="0">
              <a:solidFill>
                <a:schemeClr val="dk1"/>
              </a:solidFill>
              <a:effectLst/>
              <a:latin typeface="+mn-lt"/>
              <a:ea typeface="+mn-ea"/>
              <a:cs typeface="+mn-cs"/>
            </a:rPr>
            <a:t>1,000</a:t>
          </a:r>
          <a:r>
            <a:rPr kumimoji="1" lang="ja-JP" altLang="ja-JP" sz="1400" b="0" i="0" baseline="0">
              <a:solidFill>
                <a:schemeClr val="dk1"/>
              </a:solidFill>
              <a:effectLst/>
              <a:latin typeface="+mn-lt"/>
              <a:ea typeface="+mn-ea"/>
              <a:cs typeface="+mn-cs"/>
            </a:rPr>
            <a:t>百万円「まち・ひと・しごと創生基</a:t>
          </a:r>
          <a:r>
            <a:rPr kumimoji="1" lang="en-US" altLang="ja-JP"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金」で約</a:t>
          </a:r>
          <a:r>
            <a:rPr kumimoji="1" lang="en-US" altLang="ja-JP" sz="1400" b="0" i="0" baseline="0">
              <a:solidFill>
                <a:schemeClr val="dk1"/>
              </a:solidFill>
              <a:effectLst/>
              <a:latin typeface="+mn-lt"/>
              <a:ea typeface="+mn-ea"/>
              <a:cs typeface="+mn-cs"/>
            </a:rPr>
            <a:t>600</a:t>
          </a:r>
          <a:r>
            <a:rPr kumimoji="1" lang="ja-JP" altLang="ja-JP" sz="1400" b="0" i="0" baseline="0">
              <a:solidFill>
                <a:schemeClr val="dk1"/>
              </a:solidFill>
              <a:effectLst/>
              <a:latin typeface="+mn-lt"/>
              <a:ea typeface="+mn-ea"/>
              <a:cs typeface="+mn-cs"/>
            </a:rPr>
            <a:t>百万円の積立てたこと、前年度と比較して取崩額も約</a:t>
          </a:r>
          <a:r>
            <a:rPr kumimoji="1" lang="en-US" altLang="ja-JP" sz="1400" b="0" i="0" baseline="0">
              <a:solidFill>
                <a:schemeClr val="dk1"/>
              </a:solidFill>
              <a:effectLst/>
              <a:latin typeface="+mn-lt"/>
              <a:ea typeface="+mn-ea"/>
              <a:cs typeface="+mn-cs"/>
            </a:rPr>
            <a:t>1,300</a:t>
          </a:r>
          <a:r>
            <a:rPr kumimoji="1" lang="ja-JP" altLang="ja-JP" sz="1400" b="0" i="0" baseline="0">
              <a:solidFill>
                <a:schemeClr val="dk1"/>
              </a:solidFill>
              <a:effectLst/>
              <a:latin typeface="+mn-lt"/>
              <a:ea typeface="+mn-ea"/>
              <a:cs typeface="+mn-cs"/>
            </a:rPr>
            <a:t>百万円減となったことにより、基金全体としては前年度と比較して</a:t>
          </a:r>
          <a:r>
            <a:rPr kumimoji="1" lang="en-US" altLang="ja-JP" sz="1400" b="0" i="0" baseline="0">
              <a:solidFill>
                <a:schemeClr val="dk1"/>
              </a:solidFill>
              <a:effectLst/>
              <a:latin typeface="+mn-lt"/>
              <a:ea typeface="+mn-ea"/>
              <a:cs typeface="+mn-cs"/>
            </a:rPr>
            <a:t>1,994</a:t>
          </a:r>
          <a:r>
            <a:rPr kumimoji="1" lang="ja-JP" altLang="ja-JP" sz="1400" b="0" i="0" baseline="0">
              <a:solidFill>
                <a:schemeClr val="dk1"/>
              </a:solidFill>
              <a:effectLst/>
              <a:latin typeface="+mn-lt"/>
              <a:ea typeface="+mn-ea"/>
              <a:cs typeface="+mn-cs"/>
            </a:rPr>
            <a:t>百万円の増となった。</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今後もふるさと納税の寄附額増を見込んでおり、「まちづくり支援基金」で積立を行いながら事業に活用していく。また公共施設老朽化に伴う更新事業に備えた基金については、計画的な積立を行っていく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mn-lt"/>
              <a:ea typeface="+mn-ea"/>
              <a:cs typeface="+mn-cs"/>
            </a:rPr>
            <a:t>まちづくり支援基金：石垣市のまちづくりに賛同する人々の寄附金を財源として、寄附者の意向を具体化することにより、</a:t>
          </a:r>
          <a:endParaRPr kumimoji="1" lang="en-US" altLang="ja-JP" sz="1400" b="0" i="0" baseline="0">
            <a:solidFill>
              <a:schemeClr val="dk1"/>
            </a:solidFill>
            <a:effectLst/>
            <a:latin typeface="+mn-lt"/>
            <a:ea typeface="+mn-ea"/>
            <a:cs typeface="+mn-cs"/>
          </a:endParaRPr>
        </a:p>
        <a:p>
          <a:pPr eaLnBrk="1" fontAlgn="auto" latinLnBrk="0" hangingPunct="1"/>
          <a:r>
            <a:rPr kumimoji="1" lang="en-US" altLang="ja-JP"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多様な人々の参加による個性あふれるまちづくりに資することを目的とする。</a:t>
          </a:r>
          <a:endParaRPr lang="ja-JP" altLang="ja-JP" sz="1800">
            <a:effectLst/>
          </a:endParaRPr>
        </a:p>
        <a:p>
          <a:r>
            <a:rPr kumimoji="1" lang="ja-JP" altLang="ja-JP" sz="140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奨学基金　　　　　：経済的に学費の捻出が困難な生徒に対して貸付又は給付を行うための基金。</a:t>
          </a:r>
          <a:endParaRPr lang="ja-JP" altLang="ja-JP" sz="1800">
            <a:effectLst/>
          </a:endParaRPr>
        </a:p>
        <a:p>
          <a:r>
            <a:rPr kumimoji="1" lang="ja-JP" altLang="ja-JP" sz="140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公共施設整備基金　：公共施設整備に関する事業を円滑かつ効率的に行うための基金。</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mn-lt"/>
              <a:ea typeface="+mn-ea"/>
              <a:cs typeface="+mn-cs"/>
            </a:rPr>
            <a:t>まちづくり支援基金　　　　：寄附金受入額の増による</a:t>
          </a:r>
          <a:r>
            <a:rPr kumimoji="1" lang="en-US" altLang="ja-JP" sz="1400" b="0" i="0" baseline="0">
              <a:solidFill>
                <a:schemeClr val="dk1"/>
              </a:solidFill>
              <a:effectLst/>
              <a:latin typeface="+mn-lt"/>
              <a:ea typeface="+mn-ea"/>
              <a:cs typeface="+mn-cs"/>
            </a:rPr>
            <a:t>821</a:t>
          </a:r>
          <a:r>
            <a:rPr kumimoji="1" lang="ja-JP" altLang="ja-JP" sz="1400" b="0" i="0" baseline="0">
              <a:solidFill>
                <a:schemeClr val="dk1"/>
              </a:solidFill>
              <a:effectLst/>
              <a:latin typeface="+mn-lt"/>
              <a:ea typeface="+mn-ea"/>
              <a:cs typeface="+mn-cs"/>
            </a:rPr>
            <a:t>百万円の増</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まち・ひと・しごと創生基金：寄附金受入額の増による</a:t>
          </a:r>
          <a:r>
            <a:rPr kumimoji="1" lang="en-US" altLang="ja-JP" sz="1400" b="0" i="0" baseline="0">
              <a:solidFill>
                <a:schemeClr val="dk1"/>
              </a:solidFill>
              <a:effectLst/>
              <a:latin typeface="+mn-lt"/>
              <a:ea typeface="+mn-ea"/>
              <a:cs typeface="+mn-cs"/>
            </a:rPr>
            <a:t>580</a:t>
          </a:r>
          <a:r>
            <a:rPr kumimoji="1" lang="ja-JP" altLang="ja-JP" sz="1400" b="0" i="0" baseline="0">
              <a:solidFill>
                <a:schemeClr val="dk1"/>
              </a:solidFill>
              <a:effectLst/>
              <a:latin typeface="+mn-lt"/>
              <a:ea typeface="+mn-ea"/>
              <a:cs typeface="+mn-cs"/>
            </a:rPr>
            <a:t>百万円の増</a:t>
          </a:r>
          <a:endParaRPr lang="ja-JP" altLang="ja-JP" sz="1800">
            <a:effectLst/>
          </a:endParaRPr>
        </a:p>
        <a:p>
          <a:r>
            <a:rPr kumimoji="1" lang="ja-JP" altLang="ja-JP" sz="1400">
              <a:solidFill>
                <a:schemeClr val="dk1"/>
              </a:solidFill>
              <a:effectLst/>
              <a:latin typeface="+mn-lt"/>
              <a:ea typeface="+mn-ea"/>
              <a:cs typeface="+mn-cs"/>
            </a:rPr>
            <a:t>　新石垣市立八重山博物館建設：建設に備えた積立額の増による</a:t>
          </a:r>
          <a:r>
            <a:rPr kumimoji="1" lang="en-US" altLang="ja-JP" sz="1400">
              <a:solidFill>
                <a:schemeClr val="dk1"/>
              </a:solidFill>
              <a:effectLst/>
              <a:latin typeface="+mn-lt"/>
              <a:ea typeface="+mn-ea"/>
              <a:cs typeface="+mn-cs"/>
            </a:rPr>
            <a:t>200</a:t>
          </a:r>
          <a:r>
            <a:rPr kumimoji="1" lang="ja-JP" altLang="ja-JP" sz="1400">
              <a:solidFill>
                <a:schemeClr val="dk1"/>
              </a:solidFill>
              <a:effectLst/>
              <a:latin typeface="+mn-lt"/>
              <a:ea typeface="+mn-ea"/>
              <a:cs typeface="+mn-cs"/>
            </a:rPr>
            <a:t>百万円の増</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mn-lt"/>
              <a:ea typeface="+mn-ea"/>
              <a:cs typeface="+mn-cs"/>
            </a:rPr>
            <a:t>まちづくり支援基金　　　　：寄附者の意向を踏まえて事業を実施するため、事業規模によって増減が考えられる。</a:t>
          </a:r>
          <a:endParaRPr lang="ja-JP" altLang="ja-JP" sz="1800">
            <a:effectLst/>
          </a:endParaRPr>
        </a:p>
        <a:p>
          <a:r>
            <a:rPr kumimoji="1" lang="ja-JP" altLang="ja-JP" sz="140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まち・ひと・しごと創生基金：寄附者の意向に沿った事業を実施していくため、事業実施状況により増減が考えられる。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新石垣市立八重山博物館建設：博物館建設に備えて計画的な積立を行う。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財政調整基金は、取崩しはせず積立を行ったため、前年度から</a:t>
          </a:r>
          <a:r>
            <a:rPr kumimoji="1" lang="en-US" altLang="ja-JP" sz="1400">
              <a:solidFill>
                <a:schemeClr val="dk1"/>
              </a:solidFill>
              <a:effectLst/>
              <a:latin typeface="+mn-lt"/>
              <a:ea typeface="+mn-ea"/>
              <a:cs typeface="+mn-cs"/>
            </a:rPr>
            <a:t>380</a:t>
          </a:r>
          <a:r>
            <a:rPr kumimoji="1" lang="ja-JP" altLang="ja-JP" sz="1400">
              <a:solidFill>
                <a:schemeClr val="dk1"/>
              </a:solidFill>
              <a:effectLst/>
              <a:latin typeface="+mn-lt"/>
              <a:ea typeface="+mn-ea"/>
              <a:cs typeface="+mn-cs"/>
            </a:rPr>
            <a:t>百万円の増となった。</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mn-lt"/>
              <a:ea typeface="+mn-ea"/>
              <a:cs typeface="+mn-cs"/>
            </a:rPr>
            <a:t>今後もクリーンセンター事業などの大規模事業や社会福祉費の増により、財政調整基金の一部取崩しが見込まれるため、普通建設事業の取捨選択を実施し、抑制</a:t>
          </a:r>
          <a:r>
            <a:rPr kumimoji="1" lang="en-US" altLang="ja-JP"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に努めていく。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償還に充てるため</a:t>
          </a:r>
          <a:r>
            <a:rPr kumimoji="1" lang="en-US" altLang="ja-JP" sz="1400">
              <a:solidFill>
                <a:schemeClr val="dk1"/>
              </a:solidFill>
              <a:effectLst/>
              <a:latin typeface="+mn-lt"/>
              <a:ea typeface="+mn-ea"/>
              <a:cs typeface="+mn-cs"/>
            </a:rPr>
            <a:t>139</a:t>
          </a:r>
          <a:r>
            <a:rPr kumimoji="1" lang="ja-JP" altLang="ja-JP" sz="1400">
              <a:solidFill>
                <a:schemeClr val="dk1"/>
              </a:solidFill>
              <a:effectLst/>
              <a:latin typeface="+mn-lt"/>
              <a:ea typeface="+mn-ea"/>
              <a:cs typeface="+mn-cs"/>
            </a:rPr>
            <a:t>百万円を取崩したため、前年度から</a:t>
          </a:r>
          <a:r>
            <a:rPr kumimoji="1" lang="en-US" altLang="ja-JP" sz="1400">
              <a:solidFill>
                <a:schemeClr val="dk1"/>
              </a:solidFill>
              <a:effectLst/>
              <a:latin typeface="+mn-lt"/>
              <a:ea typeface="+mn-ea"/>
              <a:cs typeface="+mn-cs"/>
            </a:rPr>
            <a:t>69</a:t>
          </a:r>
          <a:r>
            <a:rPr kumimoji="1" lang="ja-JP" altLang="ja-JP" sz="1400">
              <a:solidFill>
                <a:schemeClr val="dk1"/>
              </a:solidFill>
              <a:effectLst/>
              <a:latin typeface="+mn-lt"/>
              <a:ea typeface="+mn-ea"/>
              <a:cs typeface="+mn-cs"/>
            </a:rPr>
            <a:t>百万円の減となった。</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年度から新庁舎建設推進事業等の償還額が増となるため、計画的な積立を行っていく。</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49,530
48,927
229.15
35,583,348
34,273,640
1,005,165
15,235,612
27,958,708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財政基盤の強さを表す財政力指数は、平成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年度から類似団体内平均値を上回っており、令和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年度においては前年度と同率の</a:t>
          </a:r>
          <a:r>
            <a:rPr kumimoji="1" lang="en-US" altLang="ja-JP" sz="1100" b="0" i="0" baseline="0">
              <a:solidFill>
                <a:schemeClr val="dk1"/>
              </a:solidFill>
              <a:effectLst/>
              <a:latin typeface="+mn-lt"/>
              <a:ea typeface="+mn-ea"/>
              <a:cs typeface="+mn-cs"/>
            </a:rPr>
            <a:t>0.46</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要因としては、基準財政需要額における公債費等は増額しているものの、市町村民税・固定資産税、地方譲与税等の基準財政収入額が増加していることが挙げられる。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今後も引き続き市税等の徴収体制を強化し歳入確保に努める。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52070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8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52070</xdr:rowOff>
    </xdr:from>
    <xdr:to>
      <xdr:col>19</xdr:col>
      <xdr:colOff>133350</xdr:colOff>
      <xdr:row>41</xdr:row>
      <xdr:rowOff>76200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17797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1270</xdr:rowOff>
    </xdr:from>
    <xdr:to>
      <xdr:col>19</xdr:col>
      <xdr:colOff>184150</xdr:colOff>
      <xdr:row>41</xdr:row>
      <xdr:rowOff>102870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財政構造の弾力性を示す経常収支比率は、平成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年度までは改善傾向にあったが、平成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年度からは新庁舎建設事業等の影響による公債費の増加や、施設管理経費の増、社会保障経費の増加などにより悪化傾向にある。</a:t>
          </a:r>
          <a:endParaRPr lang="ja-JP" altLang="ja-JP" sz="1400">
            <a:effectLst/>
          </a:endParaRPr>
        </a:p>
        <a:p>
          <a:r>
            <a:rPr kumimoji="1" lang="ja-JP" altLang="ja-JP" sz="1100" b="0" i="0" baseline="0">
              <a:solidFill>
                <a:schemeClr val="dk1"/>
              </a:solidFill>
              <a:effectLst/>
              <a:latin typeface="+mn-lt"/>
              <a:ea typeface="+mn-ea"/>
              <a:cs typeface="+mn-cs"/>
            </a:rPr>
            <a:t>　今後も、クリーンセンター整備事業や消防庁舎建設事業等が控えており、公債費の増加が見込まれるため、事業の優先度を点検し経常経費の削減に努める。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138249</xdr:rowOff>
    </xdr:from>
    <xdr:to>
      <xdr:col>23</xdr:col>
      <xdr:colOff>133350</xdr:colOff>
      <xdr:row>59</xdr:row>
      <xdr:rowOff>158931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5379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62412</xdr:rowOff>
    </xdr:from>
    <xdr:to>
      <xdr:col>19</xdr:col>
      <xdr:colOff>133350</xdr:colOff>
      <xdr:row>59</xdr:row>
      <xdr:rowOff>138249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17796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62412</xdr:rowOff>
    </xdr:from>
    <xdr:to>
      <xdr:col>15</xdr:col>
      <xdr:colOff>82550</xdr:colOff>
      <xdr:row>59</xdr:row>
      <xdr:rowOff>62412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177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38281</xdr:rowOff>
    </xdr:from>
    <xdr:to>
      <xdr:col>11</xdr:col>
      <xdr:colOff>31750</xdr:colOff>
      <xdr:row>59</xdr:row>
      <xdr:rowOff>62412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1538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108131</xdr:rowOff>
    </xdr:from>
    <xdr:to>
      <xdr:col>23</xdr:col>
      <xdr:colOff>184150</xdr:colOff>
      <xdr:row>60</xdr:row>
      <xdr:rowOff>38281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124658</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87449</xdr:rowOff>
    </xdr:from>
    <xdr:to>
      <xdr:col>19</xdr:col>
      <xdr:colOff>184150</xdr:colOff>
      <xdr:row>60</xdr:row>
      <xdr:rowOff>17599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2376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89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11612</xdr:rowOff>
    </xdr:from>
    <xdr:to>
      <xdr:col>15</xdr:col>
      <xdr:colOff>133350</xdr:colOff>
      <xdr:row>59</xdr:row>
      <xdr:rowOff>113212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123389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11612</xdr:rowOff>
    </xdr:from>
    <xdr:to>
      <xdr:col>11</xdr:col>
      <xdr:colOff>82550</xdr:colOff>
      <xdr:row>59</xdr:row>
      <xdr:rowOff>113212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123389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158931</xdr:rowOff>
    </xdr:from>
    <xdr:to>
      <xdr:col>7</xdr:col>
      <xdr:colOff>31750</xdr:colOff>
      <xdr:row>59</xdr:row>
      <xdr:rowOff>89081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99258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人あたりの人件費・物件費がここ数年で上昇傾向にあり、令和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年度は前年比</a:t>
          </a:r>
          <a:r>
            <a:rPr kumimoji="1" lang="en-US" altLang="ja-JP" sz="1100" b="0" i="0" baseline="0">
              <a:solidFill>
                <a:schemeClr val="dk1"/>
              </a:solidFill>
              <a:effectLst/>
              <a:latin typeface="+mn-lt"/>
              <a:ea typeface="+mn-ea"/>
              <a:cs typeface="+mn-cs"/>
            </a:rPr>
            <a:t>14,624</a:t>
          </a:r>
          <a:r>
            <a:rPr kumimoji="1" lang="ja-JP" altLang="ja-JP" sz="1100" b="0" i="0" baseline="0">
              <a:solidFill>
                <a:schemeClr val="dk1"/>
              </a:solidFill>
              <a:effectLst/>
              <a:latin typeface="+mn-lt"/>
              <a:ea typeface="+mn-ea"/>
              <a:cs typeface="+mn-cs"/>
            </a:rPr>
            <a:t>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人件費については、会計年度任用職員（フルタイム）や再任用職員分については増となっているが、任期の定めのない職員については前年比</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％の減となっている。物件費については、保有する公共施設の運営や維持管理に費用がかかっているため、指定管理者制度の導入などにより委託化を進め、コストの低減を図っていく方針である。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23836</xdr:rowOff>
    </xdr:from>
    <xdr:to>
      <xdr:col>23</xdr:col>
      <xdr:colOff>133350</xdr:colOff>
      <xdr:row>82</xdr:row>
      <xdr:rowOff>49040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82736"/>
          <a:ext cx="838200" cy="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15816</xdr:rowOff>
    </xdr:from>
    <xdr:to>
      <xdr:col>19</xdr:col>
      <xdr:colOff>133350</xdr:colOff>
      <xdr:row>82</xdr:row>
      <xdr:rowOff>23836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74716"/>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145879</xdr:rowOff>
    </xdr:from>
    <xdr:to>
      <xdr:col>15</xdr:col>
      <xdr:colOff>82550</xdr:colOff>
      <xdr:row>82</xdr:row>
      <xdr:rowOff>15816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33329"/>
          <a:ext cx="889000" cy="4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129104</xdr:rowOff>
    </xdr:from>
    <xdr:to>
      <xdr:col>11</xdr:col>
      <xdr:colOff>31750</xdr:colOff>
      <xdr:row>81</xdr:row>
      <xdr:rowOff>145879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16554"/>
          <a:ext cx="889000" cy="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169690</xdr:rowOff>
    </xdr:from>
    <xdr:to>
      <xdr:col>23</xdr:col>
      <xdr:colOff>184150</xdr:colOff>
      <xdr:row>82</xdr:row>
      <xdr:rowOff>99840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14767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0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144486</xdr:rowOff>
    </xdr:from>
    <xdr:to>
      <xdr:col>19</xdr:col>
      <xdr:colOff>184150</xdr:colOff>
      <xdr:row>82</xdr:row>
      <xdr:rowOff>74636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3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84813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00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136466</xdr:rowOff>
    </xdr:from>
    <xdr:to>
      <xdr:col>15</xdr:col>
      <xdr:colOff>133350</xdr:colOff>
      <xdr:row>82</xdr:row>
      <xdr:rowOff>66616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76793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9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95079</xdr:rowOff>
    </xdr:from>
    <xdr:to>
      <xdr:col>11</xdr:col>
      <xdr:colOff>82550</xdr:colOff>
      <xdr:row>82</xdr:row>
      <xdr:rowOff>25229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35406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5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78304</xdr:rowOff>
    </xdr:from>
    <xdr:to>
      <xdr:col>7</xdr:col>
      <xdr:colOff>31750</xdr:colOff>
      <xdr:row>82</xdr:row>
      <xdr:rowOff>8454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18631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3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ラスパイレス指数については、平成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年度から類似団体内平均値を下回っており、また全国市平均と比較しても下回っている。しかし、前年比</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ポイント増となっているため、今後も適切な定員管理を実施し、給与の適正化に努める。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72028"/>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112184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21166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21166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本市は離島であるがゆえに空港や港湾を保有しており、それらの施設管理にも職員配置が必要であるため、類似団体内及び全国、沖縄県平均を上回っている。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今後も定員適正化計画に基づき、行政需要の変化等に対応するため必要に応じて適切な人材配置に努める。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67914</xdr:rowOff>
    </xdr:from>
    <xdr:to>
      <xdr:col>81</xdr:col>
      <xdr:colOff>44450</xdr:colOff>
      <xdr:row>60</xdr:row>
      <xdr:rowOff>77107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354914"/>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74809</xdr:rowOff>
    </xdr:from>
    <xdr:to>
      <xdr:col>77</xdr:col>
      <xdr:colOff>44450</xdr:colOff>
      <xdr:row>60</xdr:row>
      <xdr:rowOff>77107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6180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74809</xdr:rowOff>
    </xdr:from>
    <xdr:to>
      <xdr:col>72</xdr:col>
      <xdr:colOff>203200</xdr:colOff>
      <xdr:row>60</xdr:row>
      <xdr:rowOff>81704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36180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81704</xdr:rowOff>
    </xdr:from>
    <xdr:to>
      <xdr:col>68</xdr:col>
      <xdr:colOff>152400</xdr:colOff>
      <xdr:row>60</xdr:row>
      <xdr:rowOff>84001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36870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17114</xdr:rowOff>
    </xdr:from>
    <xdr:to>
      <xdr:col>81</xdr:col>
      <xdr:colOff>95250</xdr:colOff>
      <xdr:row>60</xdr:row>
      <xdr:rowOff>118714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33641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4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24009</xdr:rowOff>
    </xdr:from>
    <xdr:to>
      <xdr:col>73</xdr:col>
      <xdr:colOff>44450</xdr:colOff>
      <xdr:row>60</xdr:row>
      <xdr:rowOff>125609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135786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30904</xdr:rowOff>
    </xdr:from>
    <xdr:to>
      <xdr:col>68</xdr:col>
      <xdr:colOff>203200</xdr:colOff>
      <xdr:row>60</xdr:row>
      <xdr:rowOff>132504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142681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実質公債費比率については、類似団体内平均を</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a:p>
          <a:r>
            <a:rPr kumimoji="1" lang="ja-JP" altLang="ja-JP" sz="1100" b="0" i="0" baseline="0">
              <a:solidFill>
                <a:schemeClr val="dk1"/>
              </a:solidFill>
              <a:effectLst/>
              <a:latin typeface="+mn-lt"/>
              <a:ea typeface="+mn-ea"/>
              <a:cs typeface="+mn-cs"/>
            </a:rPr>
            <a:t>今後、令和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年度までの新庁舎建設事業や小学校新増改築事業等の起債の償還等により、公債費比率にも影響が出るため、新規事業の整理・縮小をするなど起債依存型の事業実施の見直しを図る。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149225</xdr:rowOff>
    </xdr:from>
    <xdr:to>
      <xdr:col>81</xdr:col>
      <xdr:colOff>44450</xdr:colOff>
      <xdr:row>36</xdr:row>
      <xdr:rowOff>149225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21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149225</xdr:rowOff>
    </xdr:from>
    <xdr:to>
      <xdr:col>77</xdr:col>
      <xdr:colOff>44450</xdr:colOff>
      <xdr:row>36</xdr:row>
      <xdr:rowOff>153247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2142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36</xdr:row>
      <xdr:rowOff>155258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2544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151236</xdr:rowOff>
    </xdr:from>
    <xdr:to>
      <xdr:col>68</xdr:col>
      <xdr:colOff>152400</xdr:colOff>
      <xdr:row>36</xdr:row>
      <xdr:rowOff>155258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2343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98425</xdr:rowOff>
    </xdr:from>
    <xdr:to>
      <xdr:col>81</xdr:col>
      <xdr:colOff>95250</xdr:colOff>
      <xdr:row>37</xdr:row>
      <xdr:rowOff>28575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114952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98425</xdr:rowOff>
    </xdr:from>
    <xdr:to>
      <xdr:col>77</xdr:col>
      <xdr:colOff>95250</xdr:colOff>
      <xdr:row>37</xdr:row>
      <xdr:rowOff>28575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38752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102447</xdr:rowOff>
    </xdr:from>
    <xdr:to>
      <xdr:col>73</xdr:col>
      <xdr:colOff>44450</xdr:colOff>
      <xdr:row>37</xdr:row>
      <xdr:rowOff>32597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42774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104458</xdr:rowOff>
    </xdr:from>
    <xdr:to>
      <xdr:col>68</xdr:col>
      <xdr:colOff>203200</xdr:colOff>
      <xdr:row>37</xdr:row>
      <xdr:rowOff>34608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44785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100436</xdr:rowOff>
    </xdr:from>
    <xdr:to>
      <xdr:col>64</xdr:col>
      <xdr:colOff>152400</xdr:colOff>
      <xdr:row>37</xdr:row>
      <xdr:rowOff>30586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40763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将来負担比率については、前年度と比較して</a:t>
          </a:r>
          <a:r>
            <a:rPr lang="en-US" altLang="ja-JP" sz="1100" b="0" i="0" baseline="0">
              <a:solidFill>
                <a:schemeClr val="dk1"/>
              </a:solidFill>
              <a:effectLst/>
              <a:latin typeface="+mn-lt"/>
              <a:ea typeface="+mn-ea"/>
              <a:cs typeface="+mn-cs"/>
            </a:rPr>
            <a:t>15.4</a:t>
          </a:r>
          <a:r>
            <a:rPr lang="ja-JP" altLang="ja-JP" sz="1100" b="0" i="0" baseline="0">
              <a:solidFill>
                <a:schemeClr val="dk1"/>
              </a:solidFill>
              <a:effectLst/>
              <a:latin typeface="+mn-lt"/>
              <a:ea typeface="+mn-ea"/>
              <a:cs typeface="+mn-cs"/>
            </a:rPr>
            <a:t>ポイント減となっている。主な要因としては、大規模事業完了による地方債の発行の抑制が図られたこと、充当可能財源である基金の残高が約</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億円増となったこと等が挙げられる。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令和</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以降も旧庁舎の解体や児童厚生施設整備事業、クリーンセンター整備事業等が控えており、将来負担比率の増が見込まれていることから、後世への負担を少しでも軽減するよう、新規事業実施等について総点検を図るなど、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26892</xdr:rowOff>
    </xdr:from>
    <xdr:to>
      <xdr:col>81</xdr:col>
      <xdr:colOff>44450</xdr:colOff>
      <xdr:row>17</xdr:row>
      <xdr:rowOff>119793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941542"/>
          <a:ext cx="838200" cy="9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13621</xdr:rowOff>
    </xdr:from>
    <xdr:to>
      <xdr:col>77</xdr:col>
      <xdr:colOff>44450</xdr:colOff>
      <xdr:row>17</xdr:row>
      <xdr:rowOff>119793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928271"/>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155639</xdr:rowOff>
    </xdr:from>
    <xdr:to>
      <xdr:col>72</xdr:col>
      <xdr:colOff>203200</xdr:colOff>
      <xdr:row>17</xdr:row>
      <xdr:rowOff>13621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727389"/>
          <a:ext cx="889000" cy="20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97123</xdr:rowOff>
    </xdr:from>
    <xdr:to>
      <xdr:col>68</xdr:col>
      <xdr:colOff>152400</xdr:colOff>
      <xdr:row>15</xdr:row>
      <xdr:rowOff>155639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668873"/>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147542</xdr:rowOff>
    </xdr:from>
    <xdr:to>
      <xdr:col>81</xdr:col>
      <xdr:colOff>95250</xdr:colOff>
      <xdr:row>17</xdr:row>
      <xdr:rowOff>77692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8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119619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86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68993</xdr:rowOff>
    </xdr:from>
    <xdr:to>
      <xdr:col>77</xdr:col>
      <xdr:colOff>95250</xdr:colOff>
      <xdr:row>17</xdr:row>
      <xdr:rowOff>170593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155370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70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134271</xdr:rowOff>
    </xdr:from>
    <xdr:to>
      <xdr:col>73</xdr:col>
      <xdr:colOff>44450</xdr:colOff>
      <xdr:row>17</xdr:row>
      <xdr:rowOff>64421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49198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6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104839</xdr:rowOff>
    </xdr:from>
    <xdr:to>
      <xdr:col>68</xdr:col>
      <xdr:colOff>203200</xdr:colOff>
      <xdr:row>16</xdr:row>
      <xdr:rowOff>34989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45166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44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46323</xdr:rowOff>
    </xdr:from>
    <xdr:to>
      <xdr:col>64</xdr:col>
      <xdr:colOff>152400</xdr:colOff>
      <xdr:row>15</xdr:row>
      <xdr:rowOff>147923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158100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3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49,530
48,927
229.15
35,583,348
34,273,640
1,005,165
15,235,612
27,958,708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ついては、類似団体内及び全国、沖縄県平均と比較して高くなっている。本市は、空港・港湾等を所有しており、それらの施設にも職員を配置しているため、職員数が類似団体平均と比較して多いことが主な要因である。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年度からの減少分については、任期の定めのない常勤職員の基本給や手当の減となっている。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今後も民間に委託できる事業等は、指定管理者制度の導入等を検討し、職員の定員管理の適正化に努め人件費を抑制する。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8890</xdr:rowOff>
    </xdr:from>
    <xdr:to>
      <xdr:col>24</xdr:col>
      <xdr:colOff>25400</xdr:colOff>
      <xdr:row>39</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95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46990</xdr:rowOff>
    </xdr:from>
    <xdr:to>
      <xdr:col>19</xdr:col>
      <xdr:colOff>187325</xdr:colOff>
      <xdr:row>39</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39</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97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物件費に係る経常収支比率について、前年度比</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ポイント増となった。令和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年度は類似団体内平均と比較して</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保有する公共施設が多いこと、指定管理者制度の導入などにより委託化を進めていることなどから、今後も増加が見込まれる。施設管理の在り方や人件費を抑えるなど、工夫していく必要がある。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19</xdr:row>
      <xdr:rowOff>75293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73614"/>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17</xdr:row>
      <xdr:rowOff>58964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776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17</xdr:row>
      <xdr:rowOff>26307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776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26307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24493</xdr:rowOff>
    </xdr:from>
    <xdr:to>
      <xdr:col>82</xdr:col>
      <xdr:colOff>158750</xdr:colOff>
      <xdr:row>19</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168020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8164</xdr:rowOff>
    </xdr:from>
    <xdr:to>
      <xdr:col>78</xdr:col>
      <xdr:colOff>120650</xdr:colOff>
      <xdr:row>17</xdr:row>
      <xdr:rowOff>109764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扶助費に係る経常収支比率は、類似団体内順位では最下位となっている。令和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年度には改善がみられたが、令和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年度で前年比</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ポイント増となり、類似団体を大きく上回っている。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児童運営費や介護、訓練等給付費等の増加が挙げらる。子育て支援等の事業に取り組んでいるため、今後も扶助費の増加が見込まれるが、事業内容を精査し必要経費以外の縮減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56243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28320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56243</xdr:rowOff>
    </xdr:from>
    <xdr:to>
      <xdr:col>24</xdr:col>
      <xdr:colOff>114300</xdr:colOff>
      <xdr:row>60</xdr:row>
      <xdr:rowOff>56243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4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1815</xdr:rowOff>
    </xdr:from>
    <xdr:to>
      <xdr:col>24</xdr:col>
      <xdr:colOff>25400</xdr:colOff>
      <xdr:row>60</xdr:row>
      <xdr:rowOff>56243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2888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128105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86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162378</xdr:rowOff>
    </xdr:from>
    <xdr:to>
      <xdr:col>19</xdr:col>
      <xdr:colOff>187325</xdr:colOff>
      <xdr:row>60</xdr:row>
      <xdr:rowOff>1815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277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78922</xdr:rowOff>
    </xdr:from>
    <xdr:to>
      <xdr:col>20</xdr:col>
      <xdr:colOff>38100</xdr:colOff>
      <xdr:row>56</xdr:row>
      <xdr:rowOff>9072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162378</xdr:rowOff>
    </xdr:from>
    <xdr:to>
      <xdr:col>15</xdr:col>
      <xdr:colOff>98425</xdr:colOff>
      <xdr:row>61</xdr:row>
      <xdr:rowOff>91622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2779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26307</xdr:rowOff>
    </xdr:from>
    <xdr:to>
      <xdr:col>11</xdr:col>
      <xdr:colOff>9525</xdr:colOff>
      <xdr:row>61</xdr:row>
      <xdr:rowOff>91622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484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5443</xdr:rowOff>
    </xdr:from>
    <xdr:to>
      <xdr:col>24</xdr:col>
      <xdr:colOff>76200</xdr:colOff>
      <xdr:row>60</xdr:row>
      <xdr:rowOff>107043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85470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0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122465</xdr:rowOff>
    </xdr:from>
    <xdr:to>
      <xdr:col>20</xdr:col>
      <xdr:colOff>38100</xdr:colOff>
      <xdr:row>60</xdr:row>
      <xdr:rowOff>52615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37392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2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111578</xdr:rowOff>
    </xdr:from>
    <xdr:to>
      <xdr:col>15</xdr:col>
      <xdr:colOff>149225</xdr:colOff>
      <xdr:row>60</xdr:row>
      <xdr:rowOff>41728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26505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40822</xdr:rowOff>
    </xdr:from>
    <xdr:to>
      <xdr:col>11</xdr:col>
      <xdr:colOff>60325</xdr:colOff>
      <xdr:row>61</xdr:row>
      <xdr:rowOff>142422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127199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5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146957</xdr:rowOff>
    </xdr:from>
    <xdr:to>
      <xdr:col>6</xdr:col>
      <xdr:colOff>171450</xdr:colOff>
      <xdr:row>61</xdr:row>
      <xdr:rowOff>77107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61884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その他経常収支比率については、前年度と比較して</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ポイント減となったが依然として類似団体内平均値を上回っている。ごみ処理施設や教育関係施設に係る維持補修費が要因となっている。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公共施設の老朽化が進んでいることにより、今後も増加が見込まれるため、優先順位をつけ内容を精査しながら事業を実施していく。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58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165100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56</xdr:row>
      <xdr:rowOff>165100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補助費等については、全国及び沖縄県平均を大きく下回っている。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年度については、前年度と比較して</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の減となった。その要因として、下水道事業にかかる公営企業会計への繰出金等の減少があげられる。下水道事業については独立採算の原則に立ち返った料金の値上げ等による健全化を図り、更に普通会計の負担額を減らしていく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xdr:rowOff>
    </xdr:from>
    <xdr:to>
      <xdr:col>82</xdr:col>
      <xdr:colOff>107950</xdr:colOff>
      <xdr:row>34</xdr:row>
      <xdr:rowOff>90424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58374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90424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892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53848</xdr:rowOff>
    </xdr:from>
    <xdr:to>
      <xdr:col>73</xdr:col>
      <xdr:colOff>180975</xdr:colOff>
      <xdr:row>34</xdr:row>
      <xdr:rowOff>62992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883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26416</xdr:rowOff>
    </xdr:from>
    <xdr:to>
      <xdr:col>69</xdr:col>
      <xdr:colOff>92075</xdr:colOff>
      <xdr:row>34</xdr:row>
      <xdr:rowOff>53848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855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128778</xdr:rowOff>
    </xdr:from>
    <xdr:to>
      <xdr:col>82</xdr:col>
      <xdr:colOff>158750</xdr:colOff>
      <xdr:row>34</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37355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39624</xdr:rowOff>
    </xdr:from>
    <xdr:to>
      <xdr:col>78</xdr:col>
      <xdr:colOff>120650</xdr:colOff>
      <xdr:row>34</xdr:row>
      <xdr:rowOff>141224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151401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xdr:rowOff>
    </xdr:from>
    <xdr:to>
      <xdr:col>74</xdr:col>
      <xdr:colOff>31750</xdr:colOff>
      <xdr:row>34</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123969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xdr:rowOff>
    </xdr:from>
    <xdr:to>
      <xdr:col>69</xdr:col>
      <xdr:colOff>142875</xdr:colOff>
      <xdr:row>34</xdr:row>
      <xdr:rowOff>104648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114825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147066</xdr:rowOff>
    </xdr:from>
    <xdr:to>
      <xdr:col>65</xdr:col>
      <xdr:colOff>53975</xdr:colOff>
      <xdr:row>34</xdr:row>
      <xdr:rowOff>77216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87393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公債費に係る経常収支比率は、令和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年度は減少傾向にあったが、令和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年度においては新庁舎建設事業等の大規模事業で発行した地方債の償還が始まり、前年度比</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ポイント増となった。次年度以降も増加が見込まれるため、事業の優先順位を精査し、地方債の新規発行を伴う普通建設事業の抑制に努めていく。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67945</xdr:rowOff>
    </xdr:from>
    <xdr:to>
      <xdr:col>24</xdr:col>
      <xdr:colOff>25400</xdr:colOff>
      <xdr:row>74</xdr:row>
      <xdr:rowOff>71755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7552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67945</xdr:rowOff>
    </xdr:from>
    <xdr:to>
      <xdr:col>19</xdr:col>
      <xdr:colOff>187325</xdr:colOff>
      <xdr:row>74</xdr:row>
      <xdr:rowOff>96520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552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81280</xdr:rowOff>
    </xdr:from>
    <xdr:to>
      <xdr:col>15</xdr:col>
      <xdr:colOff>98425</xdr:colOff>
      <xdr:row>74</xdr:row>
      <xdr:rowOff>96520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768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81280</xdr:rowOff>
    </xdr:from>
    <xdr:to>
      <xdr:col>11</xdr:col>
      <xdr:colOff>9525</xdr:colOff>
      <xdr:row>74</xdr:row>
      <xdr:rowOff>104140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68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20955</xdr:rowOff>
    </xdr:from>
    <xdr:to>
      <xdr:col>24</xdr:col>
      <xdr:colOff>76200</xdr:colOff>
      <xdr:row>74</xdr:row>
      <xdr:rowOff>122555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100982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1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17145</xdr:rowOff>
    </xdr:from>
    <xdr:to>
      <xdr:col>20</xdr:col>
      <xdr:colOff>38100</xdr:colOff>
      <xdr:row>74</xdr:row>
      <xdr:rowOff>118745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128922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7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45720</xdr:rowOff>
    </xdr:from>
    <xdr:to>
      <xdr:col>15</xdr:col>
      <xdr:colOff>149225</xdr:colOff>
      <xdr:row>74</xdr:row>
      <xdr:rowOff>147320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157497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公債費以外の経常収支比率についても上昇傾向にあり、前年度と比較して</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ポイントの増となった。類似団体内及び全国及び沖縄県平均値を上回っている。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今後も社会保障のための扶助費、維持管理費等の増が見込まれるが、優先順位をつけ内容を精査しながら事業を実施していく。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77</xdr:row>
      <xdr:rowOff>152146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35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133858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1663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1270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166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1270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160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20342</xdr:rowOff>
    </xdr:from>
    <xdr:to>
      <xdr:col>29</xdr:col>
      <xdr:colOff>127000</xdr:colOff>
      <xdr:row>18</xdr:row>
      <xdr:rowOff>65234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54067"/>
          <a:ext cx="647700" cy="4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20342</xdr:rowOff>
    </xdr:from>
    <xdr:to>
      <xdr:col>26</xdr:col>
      <xdr:colOff>50800</xdr:colOff>
      <xdr:row>18</xdr:row>
      <xdr:rowOff>100450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54067"/>
          <a:ext cx="698500" cy="80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100450</xdr:rowOff>
    </xdr:from>
    <xdr:to>
      <xdr:col>22</xdr:col>
      <xdr:colOff>114300</xdr:colOff>
      <xdr:row>18</xdr:row>
      <xdr:rowOff>134174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34175"/>
          <a:ext cx="698500" cy="33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123418</xdr:rowOff>
    </xdr:from>
    <xdr:to>
      <xdr:col>18</xdr:col>
      <xdr:colOff>177800</xdr:colOff>
      <xdr:row>18</xdr:row>
      <xdr:rowOff>134174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57143"/>
          <a:ext cx="698500" cy="10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14434</xdr:rowOff>
    </xdr:from>
    <xdr:to>
      <xdr:col>29</xdr:col>
      <xdr:colOff>177800</xdr:colOff>
      <xdr:row>18</xdr:row>
      <xdr:rowOff>116034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8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157961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140992</xdr:rowOff>
    </xdr:from>
    <xdr:to>
      <xdr:col>26</xdr:col>
      <xdr:colOff>101600</xdr:colOff>
      <xdr:row>18</xdr:row>
      <xdr:rowOff>71142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03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55919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8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49650</xdr:rowOff>
    </xdr:from>
    <xdr:to>
      <xdr:col>22</xdr:col>
      <xdr:colOff>165100</xdr:colOff>
      <xdr:row>18</xdr:row>
      <xdr:rowOff>151250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8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136027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6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83374</xdr:rowOff>
    </xdr:from>
    <xdr:to>
      <xdr:col>19</xdr:col>
      <xdr:colOff>38100</xdr:colOff>
      <xdr:row>19</xdr:row>
      <xdr:rowOff>13524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169751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72619</xdr:rowOff>
    </xdr:from>
    <xdr:to>
      <xdr:col>15</xdr:col>
      <xdr:colOff>101600</xdr:colOff>
      <xdr:row>19</xdr:row>
      <xdr:rowOff>2769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0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158995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11172</xdr:rowOff>
    </xdr:from>
    <xdr:to>
      <xdr:col>29</xdr:col>
      <xdr:colOff>127000</xdr:colOff>
      <xdr:row>38</xdr:row>
      <xdr:rowOff>15660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78772"/>
          <a:ext cx="647700" cy="4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15660</xdr:rowOff>
    </xdr:from>
    <xdr:to>
      <xdr:col>26</xdr:col>
      <xdr:colOff>50800</xdr:colOff>
      <xdr:row>38</xdr:row>
      <xdr:rowOff>21135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83260"/>
          <a:ext cx="698500" cy="5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20084</xdr:rowOff>
    </xdr:from>
    <xdr:to>
      <xdr:col>22</xdr:col>
      <xdr:colOff>114300</xdr:colOff>
      <xdr:row>38</xdr:row>
      <xdr:rowOff>21135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87684"/>
          <a:ext cx="698500" cy="1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16808</xdr:rowOff>
    </xdr:from>
    <xdr:to>
      <xdr:col>18</xdr:col>
      <xdr:colOff>177800</xdr:colOff>
      <xdr:row>38</xdr:row>
      <xdr:rowOff>20084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84408"/>
          <a:ext cx="698500" cy="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303272</xdr:rowOff>
    </xdr:from>
    <xdr:to>
      <xdr:col>29</xdr:col>
      <xdr:colOff>177800</xdr:colOff>
      <xdr:row>38</xdr:row>
      <xdr:rowOff>61972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2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275349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0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307760</xdr:rowOff>
    </xdr:from>
    <xdr:to>
      <xdr:col>26</xdr:col>
      <xdr:colOff>101600</xdr:colOff>
      <xdr:row>38</xdr:row>
      <xdr:rowOff>66460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51237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1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313235</xdr:rowOff>
    </xdr:from>
    <xdr:to>
      <xdr:col>22</xdr:col>
      <xdr:colOff>165100</xdr:colOff>
      <xdr:row>38</xdr:row>
      <xdr:rowOff>71935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56712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312184</xdr:rowOff>
    </xdr:from>
    <xdr:to>
      <xdr:col>19</xdr:col>
      <xdr:colOff>38100</xdr:colOff>
      <xdr:row>38</xdr:row>
      <xdr:rowOff>70884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6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55661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2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308908</xdr:rowOff>
    </xdr:from>
    <xdr:to>
      <xdr:col>15</xdr:col>
      <xdr:colOff>101600</xdr:colOff>
      <xdr:row>38</xdr:row>
      <xdr:rowOff>67608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3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52385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49,530
48,927
229.15
35,583,348
34,273,640
1,005,165
15,235,612
27,958,708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53988</xdr:rowOff>
    </xdr:from>
    <xdr:to>
      <xdr:col>24</xdr:col>
      <xdr:colOff>63500</xdr:colOff>
      <xdr:row>36</xdr:row>
      <xdr:rowOff>63411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26188"/>
          <a:ext cx="8382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53988</xdr:rowOff>
    </xdr:from>
    <xdr:to>
      <xdr:col>19</xdr:col>
      <xdr:colOff>177800</xdr:colOff>
      <xdr:row>36</xdr:row>
      <xdr:rowOff>104635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6188"/>
          <a:ext cx="889000" cy="5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104635</xdr:rowOff>
    </xdr:from>
    <xdr:to>
      <xdr:col>15</xdr:col>
      <xdr:colOff>50800</xdr:colOff>
      <xdr:row>37</xdr:row>
      <xdr:rowOff>66332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76835"/>
          <a:ext cx="889000" cy="1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57467</xdr:rowOff>
    </xdr:from>
    <xdr:to>
      <xdr:col>10</xdr:col>
      <xdr:colOff>114300</xdr:colOff>
      <xdr:row>37</xdr:row>
      <xdr:rowOff>66332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1117"/>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12611</xdr:rowOff>
    </xdr:from>
    <xdr:to>
      <xdr:col>24</xdr:col>
      <xdr:colOff>114300</xdr:colOff>
      <xdr:row>36</xdr:row>
      <xdr:rowOff>114211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162488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3188</xdr:rowOff>
    </xdr:from>
    <xdr:to>
      <xdr:col>20</xdr:col>
      <xdr:colOff>38100</xdr:colOff>
      <xdr:row>36</xdr:row>
      <xdr:rowOff>104788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95915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6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53835</xdr:rowOff>
    </xdr:from>
    <xdr:to>
      <xdr:col>15</xdr:col>
      <xdr:colOff>101600</xdr:colOff>
      <xdr:row>36</xdr:row>
      <xdr:rowOff>155435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146562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15532</xdr:rowOff>
    </xdr:from>
    <xdr:to>
      <xdr:col>10</xdr:col>
      <xdr:colOff>165100</xdr:colOff>
      <xdr:row>37</xdr:row>
      <xdr:rowOff>117132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108259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6667</xdr:rowOff>
    </xdr:from>
    <xdr:to>
      <xdr:col>6</xdr:col>
      <xdr:colOff>38100</xdr:colOff>
      <xdr:row>37</xdr:row>
      <xdr:rowOff>108267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99394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34947</xdr:rowOff>
    </xdr:from>
    <xdr:to>
      <xdr:col>24</xdr:col>
      <xdr:colOff>63500</xdr:colOff>
      <xdr:row>58</xdr:row>
      <xdr:rowOff>65270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79047"/>
          <a:ext cx="838200" cy="3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57888</xdr:rowOff>
    </xdr:from>
    <xdr:to>
      <xdr:col>19</xdr:col>
      <xdr:colOff>177800</xdr:colOff>
      <xdr:row>58</xdr:row>
      <xdr:rowOff>65270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01988"/>
          <a:ext cx="889000" cy="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57888</xdr:rowOff>
    </xdr:from>
    <xdr:to>
      <xdr:col>15</xdr:col>
      <xdr:colOff>50800</xdr:colOff>
      <xdr:row>58</xdr:row>
      <xdr:rowOff>81592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01988"/>
          <a:ext cx="889000" cy="2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81592</xdr:rowOff>
    </xdr:from>
    <xdr:to>
      <xdr:col>10</xdr:col>
      <xdr:colOff>114300</xdr:colOff>
      <xdr:row>58</xdr:row>
      <xdr:rowOff>102848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25692"/>
          <a:ext cx="889000" cy="2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155597</xdr:rowOff>
    </xdr:from>
    <xdr:to>
      <xdr:col>24</xdr:col>
      <xdr:colOff>114300</xdr:colOff>
      <xdr:row>58</xdr:row>
      <xdr:rowOff>85747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14470</xdr:rowOff>
    </xdr:from>
    <xdr:to>
      <xdr:col>20</xdr:col>
      <xdr:colOff>38100</xdr:colOff>
      <xdr:row>58</xdr:row>
      <xdr:rowOff>116070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107197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5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7088</xdr:rowOff>
    </xdr:from>
    <xdr:to>
      <xdr:col>15</xdr:col>
      <xdr:colOff>101600</xdr:colOff>
      <xdr:row>58</xdr:row>
      <xdr:rowOff>108688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99815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30792</xdr:rowOff>
    </xdr:from>
    <xdr:to>
      <xdr:col>10</xdr:col>
      <xdr:colOff>165100</xdr:colOff>
      <xdr:row>58</xdr:row>
      <xdr:rowOff>132392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123519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52048</xdr:rowOff>
    </xdr:from>
    <xdr:to>
      <xdr:col>6</xdr:col>
      <xdr:colOff>38100</xdr:colOff>
      <xdr:row>58</xdr:row>
      <xdr:rowOff>153648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9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144775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30674</xdr:rowOff>
    </xdr:from>
    <xdr:to>
      <xdr:col>24</xdr:col>
      <xdr:colOff>63500</xdr:colOff>
      <xdr:row>77</xdr:row>
      <xdr:rowOff>37385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232324"/>
          <a:ext cx="8382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30674</xdr:rowOff>
    </xdr:from>
    <xdr:to>
      <xdr:col>19</xdr:col>
      <xdr:colOff>177800</xdr:colOff>
      <xdr:row>77</xdr:row>
      <xdr:rowOff>99124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32324"/>
          <a:ext cx="8890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84347</xdr:rowOff>
    </xdr:from>
    <xdr:to>
      <xdr:col>15</xdr:col>
      <xdr:colOff>50800</xdr:colOff>
      <xdr:row>77</xdr:row>
      <xdr:rowOff>99124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285997"/>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84347</xdr:rowOff>
    </xdr:from>
    <xdr:to>
      <xdr:col>10</xdr:col>
      <xdr:colOff>114300</xdr:colOff>
      <xdr:row>77</xdr:row>
      <xdr:rowOff>85572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285997"/>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158035</xdr:rowOff>
    </xdr:from>
    <xdr:to>
      <xdr:col>24</xdr:col>
      <xdr:colOff>114300</xdr:colOff>
      <xdr:row>77</xdr:row>
      <xdr:rowOff>88185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9462</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151324</xdr:rowOff>
    </xdr:from>
    <xdr:to>
      <xdr:col>20</xdr:col>
      <xdr:colOff>38100</xdr:colOff>
      <xdr:row>77</xdr:row>
      <xdr:rowOff>81474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98001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5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48324</xdr:rowOff>
    </xdr:from>
    <xdr:to>
      <xdr:col>15</xdr:col>
      <xdr:colOff>101600</xdr:colOff>
      <xdr:row>77</xdr:row>
      <xdr:rowOff>149924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166451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33547</xdr:rowOff>
    </xdr:from>
    <xdr:to>
      <xdr:col>10</xdr:col>
      <xdr:colOff>165100</xdr:colOff>
      <xdr:row>77</xdr:row>
      <xdr:rowOff>135147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151674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34772</xdr:rowOff>
    </xdr:from>
    <xdr:to>
      <xdr:col>6</xdr:col>
      <xdr:colOff>38100</xdr:colOff>
      <xdr:row>77</xdr:row>
      <xdr:rowOff>136372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152899</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142269</xdr:rowOff>
    </xdr:from>
    <xdr:to>
      <xdr:col>24</xdr:col>
      <xdr:colOff>63500</xdr:colOff>
      <xdr:row>91</xdr:row>
      <xdr:rowOff>71087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572769"/>
          <a:ext cx="838200" cy="10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142269</xdr:rowOff>
    </xdr:from>
    <xdr:to>
      <xdr:col>19</xdr:col>
      <xdr:colOff>177800</xdr:colOff>
      <xdr:row>92</xdr:row>
      <xdr:rowOff>112072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572769"/>
          <a:ext cx="889000" cy="3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112072</xdr:rowOff>
    </xdr:from>
    <xdr:to>
      <xdr:col>15</xdr:col>
      <xdr:colOff>50800</xdr:colOff>
      <xdr:row>93</xdr:row>
      <xdr:rowOff>6285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5885472"/>
          <a:ext cx="889000" cy="6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6285</xdr:rowOff>
    </xdr:from>
    <xdr:to>
      <xdr:col>10</xdr:col>
      <xdr:colOff>114300</xdr:colOff>
      <xdr:row>93</xdr:row>
      <xdr:rowOff>74473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5951135"/>
          <a:ext cx="889000" cy="6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20287</xdr:rowOff>
    </xdr:from>
    <xdr:to>
      <xdr:col>24</xdr:col>
      <xdr:colOff>114300</xdr:colOff>
      <xdr:row>91</xdr:row>
      <xdr:rowOff>121887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6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43164</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47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91469</xdr:rowOff>
    </xdr:from>
    <xdr:to>
      <xdr:col>20</xdr:col>
      <xdr:colOff>38100</xdr:colOff>
      <xdr:row>91</xdr:row>
      <xdr:rowOff>21619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52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38146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29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61272</xdr:rowOff>
    </xdr:from>
    <xdr:to>
      <xdr:col>15</xdr:col>
      <xdr:colOff>101600</xdr:colOff>
      <xdr:row>92</xdr:row>
      <xdr:rowOff>162872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8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7949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60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126935</xdr:rowOff>
    </xdr:from>
    <xdr:to>
      <xdr:col>10</xdr:col>
      <xdr:colOff>165100</xdr:colOff>
      <xdr:row>93</xdr:row>
      <xdr:rowOff>57085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59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73612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67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23673</xdr:rowOff>
    </xdr:from>
    <xdr:to>
      <xdr:col>6</xdr:col>
      <xdr:colOff>38100</xdr:colOff>
      <xdr:row>93</xdr:row>
      <xdr:rowOff>125273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596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141800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74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34828</xdr:rowOff>
    </xdr:from>
    <xdr:to>
      <xdr:col>55</xdr:col>
      <xdr:colOff>0</xdr:colOff>
      <xdr:row>38</xdr:row>
      <xdr:rowOff>68426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549928"/>
          <a:ext cx="838200" cy="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128417</xdr:rowOff>
    </xdr:from>
    <xdr:to>
      <xdr:col>50</xdr:col>
      <xdr:colOff>114300</xdr:colOff>
      <xdr:row>38</xdr:row>
      <xdr:rowOff>34828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300617"/>
          <a:ext cx="889000" cy="24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128417</xdr:rowOff>
    </xdr:from>
    <xdr:to>
      <xdr:col>45</xdr:col>
      <xdr:colOff>177800</xdr:colOff>
      <xdr:row>38</xdr:row>
      <xdr:rowOff>138681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00617"/>
          <a:ext cx="889000" cy="35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138681</xdr:rowOff>
    </xdr:from>
    <xdr:to>
      <xdr:col>41</xdr:col>
      <xdr:colOff>50800</xdr:colOff>
      <xdr:row>39</xdr:row>
      <xdr:rowOff>4904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53781"/>
          <a:ext cx="8890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17626</xdr:rowOff>
    </xdr:from>
    <xdr:to>
      <xdr:col>55</xdr:col>
      <xdr:colOff>50800</xdr:colOff>
      <xdr:row>38</xdr:row>
      <xdr:rowOff>119226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104003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155478</xdr:rowOff>
    </xdr:from>
    <xdr:to>
      <xdr:col>50</xdr:col>
      <xdr:colOff>165100</xdr:colOff>
      <xdr:row>38</xdr:row>
      <xdr:rowOff>85628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76755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77617</xdr:rowOff>
    </xdr:from>
    <xdr:to>
      <xdr:col>46</xdr:col>
      <xdr:colOff>38100</xdr:colOff>
      <xdr:row>37</xdr:row>
      <xdr:rowOff>7767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170344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34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87881</xdr:rowOff>
    </xdr:from>
    <xdr:to>
      <xdr:col>41</xdr:col>
      <xdr:colOff>101600</xdr:colOff>
      <xdr:row>39</xdr:row>
      <xdr:rowOff>18031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0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9158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9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125554</xdr:rowOff>
    </xdr:from>
    <xdr:to>
      <xdr:col>36</xdr:col>
      <xdr:colOff>165100</xdr:colOff>
      <xdr:row>39</xdr:row>
      <xdr:rowOff>55704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46831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166404</xdr:rowOff>
    </xdr:from>
    <xdr:to>
      <xdr:col>55</xdr:col>
      <xdr:colOff>0</xdr:colOff>
      <xdr:row>57</xdr:row>
      <xdr:rowOff>140823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424704"/>
          <a:ext cx="838200" cy="48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166404</xdr:rowOff>
    </xdr:from>
    <xdr:to>
      <xdr:col>50</xdr:col>
      <xdr:colOff>114300</xdr:colOff>
      <xdr:row>56</xdr:row>
      <xdr:rowOff>96713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424704"/>
          <a:ext cx="889000" cy="27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96713</xdr:rowOff>
    </xdr:from>
    <xdr:to>
      <xdr:col>45</xdr:col>
      <xdr:colOff>177800</xdr:colOff>
      <xdr:row>57</xdr:row>
      <xdr:rowOff>73628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697913"/>
          <a:ext cx="889000" cy="1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73628</xdr:rowOff>
    </xdr:from>
    <xdr:to>
      <xdr:col>41</xdr:col>
      <xdr:colOff>50800</xdr:colOff>
      <xdr:row>58</xdr:row>
      <xdr:rowOff>38153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846278"/>
          <a:ext cx="889000" cy="13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90023</xdr:rowOff>
    </xdr:from>
    <xdr:to>
      <xdr:col>55</xdr:col>
      <xdr:colOff>50800</xdr:colOff>
      <xdr:row>58</xdr:row>
      <xdr:rowOff>20173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112900</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1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115604</xdr:rowOff>
    </xdr:from>
    <xdr:to>
      <xdr:col>50</xdr:col>
      <xdr:colOff>165100</xdr:colOff>
      <xdr:row>55</xdr:row>
      <xdr:rowOff>45754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3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62281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14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45913</xdr:rowOff>
    </xdr:from>
    <xdr:to>
      <xdr:col>46</xdr:col>
      <xdr:colOff>38100</xdr:colOff>
      <xdr:row>56</xdr:row>
      <xdr:rowOff>147513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64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164040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42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22828</xdr:rowOff>
    </xdr:from>
    <xdr:to>
      <xdr:col>41</xdr:col>
      <xdr:colOff>101600</xdr:colOff>
      <xdr:row>57</xdr:row>
      <xdr:rowOff>124428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140955</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7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158803</xdr:rowOff>
    </xdr:from>
    <xdr:to>
      <xdr:col>36</xdr:col>
      <xdr:colOff>165100</xdr:colOff>
      <xdr:row>58</xdr:row>
      <xdr:rowOff>88953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3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80080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2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15059</xdr:rowOff>
    </xdr:from>
    <xdr:to>
      <xdr:col>54</xdr:col>
      <xdr:colOff>189865</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359459"/>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133186</xdr:rowOff>
    </xdr:from>
    <xdr:ext cx="599010"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21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15059</xdr:rowOff>
    </xdr:from>
    <xdr:to>
      <xdr:col>55</xdr:col>
      <xdr:colOff>88900</xdr:colOff>
      <xdr:row>72</xdr:row>
      <xdr:rowOff>15059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3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60430</xdr:rowOff>
    </xdr:from>
    <xdr:to>
      <xdr:col>55</xdr:col>
      <xdr:colOff>0</xdr:colOff>
      <xdr:row>77</xdr:row>
      <xdr:rowOff>14188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2919180"/>
          <a:ext cx="838200" cy="29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168031</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369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18154</xdr:rowOff>
    </xdr:from>
    <xdr:to>
      <xdr:col>55</xdr:col>
      <xdr:colOff>50800</xdr:colOff>
      <xdr:row>78</xdr:row>
      <xdr:rowOff>119754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3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78250</xdr:rowOff>
    </xdr:from>
    <xdr:to>
      <xdr:col>50</xdr:col>
      <xdr:colOff>114300</xdr:colOff>
      <xdr:row>75</xdr:row>
      <xdr:rowOff>60430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2079750"/>
          <a:ext cx="889000" cy="83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122472</xdr:rowOff>
    </xdr:from>
    <xdr:to>
      <xdr:col>50</xdr:col>
      <xdr:colOff>165100</xdr:colOff>
      <xdr:row>78</xdr:row>
      <xdr:rowOff>52622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32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43749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1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78250</xdr:rowOff>
    </xdr:from>
    <xdr:to>
      <xdr:col>45</xdr:col>
      <xdr:colOff>177800</xdr:colOff>
      <xdr:row>73</xdr:row>
      <xdr:rowOff>87743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2079750"/>
          <a:ext cx="889000" cy="52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99654</xdr:rowOff>
    </xdr:from>
    <xdr:to>
      <xdr:col>46</xdr:col>
      <xdr:colOff>38100</xdr:colOff>
      <xdr:row>78</xdr:row>
      <xdr:rowOff>29804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3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20931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9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87743</xdr:rowOff>
    </xdr:from>
    <xdr:to>
      <xdr:col>41</xdr:col>
      <xdr:colOff>50800</xdr:colOff>
      <xdr:row>76</xdr:row>
      <xdr:rowOff>134562</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flipV="1">
          <a:off x="6972300" y="12603593"/>
          <a:ext cx="889000" cy="56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107820</xdr:rowOff>
    </xdr:from>
    <xdr:to>
      <xdr:col>41</xdr:col>
      <xdr:colOff>101600</xdr:colOff>
      <xdr:row>78</xdr:row>
      <xdr:rowOff>37970</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30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29097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123941</xdr:rowOff>
    </xdr:from>
    <xdr:to>
      <xdr:col>36</xdr:col>
      <xdr:colOff>165100</xdr:colOff>
      <xdr:row>78</xdr:row>
      <xdr:rowOff>54091</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32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45218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4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134838</xdr:rowOff>
    </xdr:from>
    <xdr:to>
      <xdr:col>55</xdr:col>
      <xdr:colOff>50800</xdr:colOff>
      <xdr:row>77</xdr:row>
      <xdr:rowOff>64988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1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157715</xdr:rowOff>
    </xdr:from>
    <xdr:ext cx="534377"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01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9630</xdr:rowOff>
    </xdr:from>
    <xdr:to>
      <xdr:col>50</xdr:col>
      <xdr:colOff>165100</xdr:colOff>
      <xdr:row>75</xdr:row>
      <xdr:rowOff>111230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28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127757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372111" y="1264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27450</xdr:rowOff>
    </xdr:from>
    <xdr:to>
      <xdr:col>46</xdr:col>
      <xdr:colOff>38100</xdr:colOff>
      <xdr:row>70</xdr:row>
      <xdr:rowOff>129050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2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145577</xdr:rowOff>
    </xdr:from>
    <xdr:ext cx="599010"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50795" y="118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36943</xdr:rowOff>
    </xdr:from>
    <xdr:to>
      <xdr:col>41</xdr:col>
      <xdr:colOff>101600</xdr:colOff>
      <xdr:row>73</xdr:row>
      <xdr:rowOff>138543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25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155070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23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83762</xdr:rowOff>
    </xdr:from>
    <xdr:to>
      <xdr:col>36</xdr:col>
      <xdr:colOff>165100</xdr:colOff>
      <xdr:row>77</xdr:row>
      <xdr:rowOff>13912</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311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30439</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28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140346</xdr:rowOff>
    </xdr:from>
    <xdr:to>
      <xdr:col>55</xdr:col>
      <xdr:colOff>0</xdr:colOff>
      <xdr:row>98</xdr:row>
      <xdr:rowOff>133965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9639300" y="16599546"/>
          <a:ext cx="838200" cy="3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140346</xdr:rowOff>
    </xdr:from>
    <xdr:to>
      <xdr:col>50</xdr:col>
      <xdr:colOff>114300</xdr:colOff>
      <xdr:row>99</xdr:row>
      <xdr:rowOff>73850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599546"/>
          <a:ext cx="889000" cy="4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64040</xdr:rowOff>
    </xdr:from>
    <xdr:to>
      <xdr:col>45</xdr:col>
      <xdr:colOff>177800</xdr:colOff>
      <xdr:row>99</xdr:row>
      <xdr:rowOff>73850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7861300" y="17037590"/>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64040</xdr:rowOff>
    </xdr:from>
    <xdr:to>
      <xdr:col>41</xdr:col>
      <xdr:colOff>50800</xdr:colOff>
      <xdr:row>99</xdr:row>
      <xdr:rowOff>79970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7037590"/>
          <a:ext cx="889000" cy="1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83165</xdr:rowOff>
    </xdr:from>
    <xdr:to>
      <xdr:col>55</xdr:col>
      <xdr:colOff>50800</xdr:colOff>
      <xdr:row>99</xdr:row>
      <xdr:rowOff>13315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8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26541</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8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89546</xdr:rowOff>
    </xdr:from>
    <xdr:to>
      <xdr:col>50</xdr:col>
      <xdr:colOff>165100</xdr:colOff>
      <xdr:row>97</xdr:row>
      <xdr:rowOff>19696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5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36223</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39795" y="1632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23050</xdr:rowOff>
    </xdr:from>
    <xdr:to>
      <xdr:col>46</xdr:col>
      <xdr:colOff>38100</xdr:colOff>
      <xdr:row>99</xdr:row>
      <xdr:rowOff>124650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9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115777</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515428" y="170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13240</xdr:rowOff>
    </xdr:from>
    <xdr:to>
      <xdr:col>41</xdr:col>
      <xdr:colOff>101600</xdr:colOff>
      <xdr:row>99</xdr:row>
      <xdr:rowOff>114840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9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105967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70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29170</xdr:rowOff>
    </xdr:from>
    <xdr:to>
      <xdr:col>36</xdr:col>
      <xdr:colOff>165100</xdr:colOff>
      <xdr:row>99</xdr:row>
      <xdr:rowOff>130770</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70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121897</xdr:rowOff>
    </xdr:from>
    <xdr:ext cx="469744"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37428" y="1709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a:extLst>
            <a:ext uri="{FF2B5EF4-FFF2-40B4-BE49-F238E27FC236}">
              <a16:creationId xmlns:a16="http://schemas.microsoft.com/office/drawing/2014/main" id="{00000000-0008-0000-06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a:extLst>
            <a:ext uri="{FF2B5EF4-FFF2-40B4-BE49-F238E27FC236}">
              <a16:creationId xmlns:a16="http://schemas.microsoft.com/office/drawing/2014/main" id="{00000000-0008-0000-0600-00001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30" name="災害復旧事業費最大値テキスト">
          <a:extLst>
            <a:ext uri="{FF2B5EF4-FFF2-40B4-BE49-F238E27FC236}">
              <a16:creationId xmlns:a16="http://schemas.microsoft.com/office/drawing/2014/main" id="{00000000-0008-0000-0600-000012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3" name="災害復旧事業費平均値テキスト">
          <a:extLst>
            <a:ext uri="{FF2B5EF4-FFF2-40B4-BE49-F238E27FC236}">
              <a16:creationId xmlns:a16="http://schemas.microsoft.com/office/drawing/2014/main" id="{00000000-0008-0000-0600-000015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4" name="フローチャート: 判断 543">
          <a:extLst>
            <a:ext uri="{FF2B5EF4-FFF2-40B4-BE49-F238E27FC236}">
              <a16:creationId xmlns:a16="http://schemas.microsoft.com/office/drawing/2014/main" id="{00000000-0008-0000-0600-000020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2" name="災害復旧事業費該当値テキスト">
          <a:extLst>
            <a:ext uri="{FF2B5EF4-FFF2-40B4-BE49-F238E27FC236}">
              <a16:creationId xmlns:a16="http://schemas.microsoft.com/office/drawing/2014/main" id="{00000000-0008-0000-0600-000028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9" name="楕円 558">
          <a:extLst>
            <a:ext uri="{FF2B5EF4-FFF2-40B4-BE49-F238E27FC236}">
              <a16:creationId xmlns:a16="http://schemas.microsoft.com/office/drawing/2014/main" id="{00000000-0008-0000-0600-00002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a:extLst>
            <a:ext uri="{FF2B5EF4-FFF2-40B4-BE49-F238E27FC236}">
              <a16:creationId xmlns:a16="http://schemas.microsoft.com/office/drawing/2014/main" id="{00000000-0008-0000-06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9" name="失業対策事業費最小値テキスト">
          <a:extLst>
            <a:ext uri="{FF2B5EF4-FFF2-40B4-BE49-F238E27FC236}">
              <a16:creationId xmlns:a16="http://schemas.microsoft.com/office/drawing/2014/main" id="{00000000-0008-0000-0600-000043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81" name="失業対策事業費最大値テキスト">
          <a:extLst>
            <a:ext uri="{FF2B5EF4-FFF2-40B4-BE49-F238E27FC236}">
              <a16:creationId xmlns:a16="http://schemas.microsoft.com/office/drawing/2014/main" id="{00000000-0008-0000-0600-000045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4" name="失業対策事業費平均値テキスト">
          <a:extLst>
            <a:ext uri="{FF2B5EF4-FFF2-40B4-BE49-F238E27FC236}">
              <a16:creationId xmlns:a16="http://schemas.microsoft.com/office/drawing/2014/main" id="{00000000-0008-0000-0600-000048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5" name="フローチャート: 判断 594">
          <a:extLst>
            <a:ext uri="{FF2B5EF4-FFF2-40B4-BE49-F238E27FC236}">
              <a16:creationId xmlns:a16="http://schemas.microsoft.com/office/drawing/2014/main" id="{00000000-0008-0000-0600-000053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3" name="失業対策事業費該当値テキスト">
          <a:extLst>
            <a:ext uri="{FF2B5EF4-FFF2-40B4-BE49-F238E27FC236}">
              <a16:creationId xmlns:a16="http://schemas.microsoft.com/office/drawing/2014/main" id="{00000000-0008-0000-0600-00005B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10" name="楕円 609">
          <a:extLst>
            <a:ext uri="{FF2B5EF4-FFF2-40B4-BE49-F238E27FC236}">
              <a16:creationId xmlns:a16="http://schemas.microsoft.com/office/drawing/2014/main" id="{00000000-0008-0000-0600-000062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公債費グラフ枠">
          <a:extLst>
            <a:ext uri="{FF2B5EF4-FFF2-40B4-BE49-F238E27FC236}">
              <a16:creationId xmlns:a16="http://schemas.microsoft.com/office/drawing/2014/main" id="{00000000-0008-0000-06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8" name="公債費最小値テキスト">
          <a:extLst>
            <a:ext uri="{FF2B5EF4-FFF2-40B4-BE49-F238E27FC236}">
              <a16:creationId xmlns:a16="http://schemas.microsoft.com/office/drawing/2014/main" id="{00000000-0008-0000-0600-00007E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40" name="公債費最大値テキスト">
          <a:extLst>
            <a:ext uri="{FF2B5EF4-FFF2-40B4-BE49-F238E27FC236}">
              <a16:creationId xmlns:a16="http://schemas.microsoft.com/office/drawing/2014/main" id="{00000000-0008-0000-0600-000080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134021</xdr:rowOff>
    </xdr:from>
    <xdr:to>
      <xdr:col>85</xdr:col>
      <xdr:colOff>127000</xdr:colOff>
      <xdr:row>78</xdr:row>
      <xdr:rowOff>136820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5481300" y="13507121"/>
          <a:ext cx="8382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3" name="公債費平均値テキスト">
          <a:extLst>
            <a:ext uri="{FF2B5EF4-FFF2-40B4-BE49-F238E27FC236}">
              <a16:creationId xmlns:a16="http://schemas.microsoft.com/office/drawing/2014/main" id="{00000000-0008-0000-0600-000083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131657</xdr:rowOff>
    </xdr:from>
    <xdr:to>
      <xdr:col>81</xdr:col>
      <xdr:colOff>50800</xdr:colOff>
      <xdr:row>78</xdr:row>
      <xdr:rowOff>136820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4592300" y="13504757"/>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131657</xdr:rowOff>
    </xdr:from>
    <xdr:to>
      <xdr:col>76</xdr:col>
      <xdr:colOff>114300</xdr:colOff>
      <xdr:row>78</xdr:row>
      <xdr:rowOff>136261</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3703300" y="13504757"/>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128769</xdr:rowOff>
    </xdr:from>
    <xdr:to>
      <xdr:col>71</xdr:col>
      <xdr:colOff>177800</xdr:colOff>
      <xdr:row>78</xdr:row>
      <xdr:rowOff>136261</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814300" y="13501869"/>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4" name="フローチャート: 判断 653">
          <a:extLst>
            <a:ext uri="{FF2B5EF4-FFF2-40B4-BE49-F238E27FC236}">
              <a16:creationId xmlns:a16="http://schemas.microsoft.com/office/drawing/2014/main" id="{00000000-0008-0000-0600-00008E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83221</xdr:rowOff>
    </xdr:from>
    <xdr:to>
      <xdr:col>85</xdr:col>
      <xdr:colOff>177800</xdr:colOff>
      <xdr:row>79</xdr:row>
      <xdr:rowOff>13371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6268700" y="134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169598</xdr:rowOff>
    </xdr:from>
    <xdr:ext cx="534377" cy="259045"/>
    <xdr:sp macro="" textlink="">
      <xdr:nvSpPr>
        <xdr:cNvPr id="662" name="公債費該当値テキスト">
          <a:extLst>
            <a:ext uri="{FF2B5EF4-FFF2-40B4-BE49-F238E27FC236}">
              <a16:creationId xmlns:a16="http://schemas.microsoft.com/office/drawing/2014/main" id="{00000000-0008-0000-0600-000096020000}"/>
            </a:ext>
          </a:extLst>
        </xdr:cNvPr>
        <xdr:cNvSpPr txBox="1"/>
      </xdr:nvSpPr>
      <xdr:spPr>
        <a:xfrm>
          <a:off x="16370300" y="133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86020</xdr:rowOff>
    </xdr:from>
    <xdr:to>
      <xdr:col>81</xdr:col>
      <xdr:colOff>101600</xdr:colOff>
      <xdr:row>79</xdr:row>
      <xdr:rowOff>16170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5430500" y="134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7297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5214111" y="135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80857</xdr:rowOff>
    </xdr:from>
    <xdr:to>
      <xdr:col>76</xdr:col>
      <xdr:colOff>165100</xdr:colOff>
      <xdr:row>79</xdr:row>
      <xdr:rowOff>11007</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4541500" y="134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2134</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4325111" y="135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85461</xdr:rowOff>
    </xdr:from>
    <xdr:to>
      <xdr:col>72</xdr:col>
      <xdr:colOff>38100</xdr:colOff>
      <xdr:row>79</xdr:row>
      <xdr:rowOff>15611</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3652500" y="1345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6738</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3436111" y="1355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77969</xdr:rowOff>
    </xdr:from>
    <xdr:to>
      <xdr:col>67</xdr:col>
      <xdr:colOff>101600</xdr:colOff>
      <xdr:row>79</xdr:row>
      <xdr:rowOff>8119</xdr:rowOff>
    </xdr:to>
    <xdr:sp macro="" textlink="">
      <xdr:nvSpPr>
        <xdr:cNvPr id="669" name="楕円 668">
          <a:extLst>
            <a:ext uri="{FF2B5EF4-FFF2-40B4-BE49-F238E27FC236}">
              <a16:creationId xmlns:a16="http://schemas.microsoft.com/office/drawing/2014/main" id="{00000000-0008-0000-0600-00009D020000}"/>
            </a:ext>
          </a:extLst>
        </xdr:cNvPr>
        <xdr:cNvSpPr/>
      </xdr:nvSpPr>
      <xdr:spPr>
        <a:xfrm>
          <a:off x="12763500" y="1345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170696</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547111" y="135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積立金グラフ枠">
          <a:extLst>
            <a:ext uri="{FF2B5EF4-FFF2-40B4-BE49-F238E27FC236}">
              <a16:creationId xmlns:a16="http://schemas.microsoft.com/office/drawing/2014/main" id="{00000000-0008-0000-06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5" name="積立金最小値テキスト">
          <a:extLst>
            <a:ext uri="{FF2B5EF4-FFF2-40B4-BE49-F238E27FC236}">
              <a16:creationId xmlns:a16="http://schemas.microsoft.com/office/drawing/2014/main" id="{00000000-0008-0000-0600-0000B7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7" name="積立金最大値テキスト">
          <a:extLst>
            <a:ext uri="{FF2B5EF4-FFF2-40B4-BE49-F238E27FC236}">
              <a16:creationId xmlns:a16="http://schemas.microsoft.com/office/drawing/2014/main" id="{00000000-0008-0000-0600-0000B9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122923</xdr:rowOff>
    </xdr:from>
    <xdr:to>
      <xdr:col>85</xdr:col>
      <xdr:colOff>127000</xdr:colOff>
      <xdr:row>99</xdr:row>
      <xdr:rowOff>20179</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5481300" y="16925023"/>
          <a:ext cx="838200" cy="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700" name="積立金平均値テキスト">
          <a:extLst>
            <a:ext uri="{FF2B5EF4-FFF2-40B4-BE49-F238E27FC236}">
              <a16:creationId xmlns:a16="http://schemas.microsoft.com/office/drawing/2014/main" id="{00000000-0008-0000-0600-0000BC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20179</xdr:rowOff>
    </xdr:from>
    <xdr:to>
      <xdr:col>81</xdr:col>
      <xdr:colOff>50800</xdr:colOff>
      <xdr:row>99</xdr:row>
      <xdr:rowOff>25915</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4592300" y="16993729"/>
          <a:ext cx="889000" cy="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18542</xdr:rowOff>
    </xdr:from>
    <xdr:to>
      <xdr:col>76</xdr:col>
      <xdr:colOff>114300</xdr:colOff>
      <xdr:row>99</xdr:row>
      <xdr:rowOff>25915</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3703300" y="16992092"/>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7741</xdr:rowOff>
    </xdr:from>
    <xdr:to>
      <xdr:col>71</xdr:col>
      <xdr:colOff>177800</xdr:colOff>
      <xdr:row>99</xdr:row>
      <xdr:rowOff>18542</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2814300" y="16981291"/>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11" name="フローチャート: 判断 710">
          <a:extLst>
            <a:ext uri="{FF2B5EF4-FFF2-40B4-BE49-F238E27FC236}">
              <a16:creationId xmlns:a16="http://schemas.microsoft.com/office/drawing/2014/main" id="{00000000-0008-0000-0600-0000C7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72123</xdr:rowOff>
    </xdr:from>
    <xdr:to>
      <xdr:col>85</xdr:col>
      <xdr:colOff>177800</xdr:colOff>
      <xdr:row>99</xdr:row>
      <xdr:rowOff>2273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6268700" y="168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31500</xdr:rowOff>
    </xdr:from>
    <xdr:ext cx="534377" cy="259045"/>
    <xdr:sp macro="" textlink="">
      <xdr:nvSpPr>
        <xdr:cNvPr id="719" name="積立金該当値テキスト">
          <a:extLst>
            <a:ext uri="{FF2B5EF4-FFF2-40B4-BE49-F238E27FC236}">
              <a16:creationId xmlns:a16="http://schemas.microsoft.com/office/drawing/2014/main" id="{00000000-0008-0000-0600-0000CF020000}"/>
            </a:ext>
          </a:extLst>
        </xdr:cNvPr>
        <xdr:cNvSpPr txBox="1"/>
      </xdr:nvSpPr>
      <xdr:spPr>
        <a:xfrm>
          <a:off x="16370300" y="1666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140829</xdr:rowOff>
    </xdr:from>
    <xdr:to>
      <xdr:col>81</xdr:col>
      <xdr:colOff>101600</xdr:colOff>
      <xdr:row>99</xdr:row>
      <xdr:rowOff>70979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5430500" y="1694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62106</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5214111" y="1703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146565</xdr:rowOff>
    </xdr:from>
    <xdr:to>
      <xdr:col>76</xdr:col>
      <xdr:colOff>165100</xdr:colOff>
      <xdr:row>99</xdr:row>
      <xdr:rowOff>76715</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4541500" y="169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67842</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4357428" y="1704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139192</xdr:rowOff>
    </xdr:from>
    <xdr:to>
      <xdr:col>72</xdr:col>
      <xdr:colOff>38100</xdr:colOff>
      <xdr:row>99</xdr:row>
      <xdr:rowOff>69342</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3652500" y="169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60469</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3436111" y="1703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128391</xdr:rowOff>
    </xdr:from>
    <xdr:to>
      <xdr:col>67</xdr:col>
      <xdr:colOff>101600</xdr:colOff>
      <xdr:row>99</xdr:row>
      <xdr:rowOff>58541</xdr:rowOff>
    </xdr:to>
    <xdr:sp macro="" textlink="">
      <xdr:nvSpPr>
        <xdr:cNvPr id="726" name="楕円 725">
          <a:extLst>
            <a:ext uri="{FF2B5EF4-FFF2-40B4-BE49-F238E27FC236}">
              <a16:creationId xmlns:a16="http://schemas.microsoft.com/office/drawing/2014/main" id="{00000000-0008-0000-0600-0000D6020000}"/>
            </a:ext>
          </a:extLst>
        </xdr:cNvPr>
        <xdr:cNvSpPr/>
      </xdr:nvSpPr>
      <xdr:spPr>
        <a:xfrm>
          <a:off x="12763500" y="1693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49668</xdr:rowOff>
    </xdr:from>
    <xdr:ext cx="534377"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2547111" y="170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投資及び出資金グラフ枠">
          <a:extLst>
            <a:ext uri="{FF2B5EF4-FFF2-40B4-BE49-F238E27FC236}">
              <a16:creationId xmlns:a16="http://schemas.microsoft.com/office/drawing/2014/main" id="{00000000-0008-0000-06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投資及び出資金最小値テキスト">
          <a:extLst>
            <a:ext uri="{FF2B5EF4-FFF2-40B4-BE49-F238E27FC236}">
              <a16:creationId xmlns:a16="http://schemas.microsoft.com/office/drawing/2014/main" id="{00000000-0008-0000-0600-0000F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6" name="投資及び出資金最大値テキスト">
          <a:extLst>
            <a:ext uri="{FF2B5EF4-FFF2-40B4-BE49-F238E27FC236}">
              <a16:creationId xmlns:a16="http://schemas.microsoft.com/office/drawing/2014/main" id="{00000000-0008-0000-0600-0000F4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9" name="投資及び出資金平均値テキスト">
          <a:extLst>
            <a:ext uri="{FF2B5EF4-FFF2-40B4-BE49-F238E27FC236}">
              <a16:creationId xmlns:a16="http://schemas.microsoft.com/office/drawing/2014/main" id="{00000000-0008-0000-0600-0000F7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70" name="フローチャート: 判断 769">
          <a:extLst>
            <a:ext uri="{FF2B5EF4-FFF2-40B4-BE49-F238E27FC236}">
              <a16:creationId xmlns:a16="http://schemas.microsoft.com/office/drawing/2014/main" id="{00000000-0008-0000-0600-000002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8" name="投資及び出資金該当値テキスト">
          <a:extLst>
            <a:ext uri="{FF2B5EF4-FFF2-40B4-BE49-F238E27FC236}">
              <a16:creationId xmlns:a16="http://schemas.microsoft.com/office/drawing/2014/main" id="{00000000-0008-0000-0600-00000A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a:extLst>
            <a:ext uri="{FF2B5EF4-FFF2-40B4-BE49-F238E27FC236}">
              <a16:creationId xmlns:a16="http://schemas.microsoft.com/office/drawing/2014/main" id="{00000000-0008-0000-0600-00001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6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貸付金グラフ枠">
          <a:extLst>
            <a:ext uri="{FF2B5EF4-FFF2-40B4-BE49-F238E27FC236}">
              <a16:creationId xmlns:a16="http://schemas.microsoft.com/office/drawing/2014/main" id="{00000000-0008-0000-06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9" name="貸付金最小値テキスト">
          <a:extLst>
            <a:ext uri="{FF2B5EF4-FFF2-40B4-BE49-F238E27FC236}">
              <a16:creationId xmlns:a16="http://schemas.microsoft.com/office/drawing/2014/main" id="{00000000-0008-0000-0600-00002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11" name="貸付金最大値テキスト">
          <a:extLst>
            <a:ext uri="{FF2B5EF4-FFF2-40B4-BE49-F238E27FC236}">
              <a16:creationId xmlns:a16="http://schemas.microsoft.com/office/drawing/2014/main" id="{00000000-0008-0000-0600-00002B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132888</xdr:rowOff>
    </xdr:from>
    <xdr:to>
      <xdr:col>116</xdr:col>
      <xdr:colOff>63500</xdr:colOff>
      <xdr:row>58</xdr:row>
      <xdr:rowOff>134328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1323300" y="10076988"/>
          <a:ext cx="838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4" name="貸付金平均値テキスト">
          <a:extLst>
            <a:ext uri="{FF2B5EF4-FFF2-40B4-BE49-F238E27FC236}">
              <a16:creationId xmlns:a16="http://schemas.microsoft.com/office/drawing/2014/main" id="{00000000-0008-0000-0600-00002E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134008</xdr:rowOff>
    </xdr:from>
    <xdr:to>
      <xdr:col>111</xdr:col>
      <xdr:colOff>177800</xdr:colOff>
      <xdr:row>58</xdr:row>
      <xdr:rowOff>134328</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20434300" y="1007810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132019</xdr:rowOff>
    </xdr:from>
    <xdr:to>
      <xdr:col>107</xdr:col>
      <xdr:colOff>50800</xdr:colOff>
      <xdr:row>58</xdr:row>
      <xdr:rowOff>134008</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9545300" y="10076119"/>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131745</xdr:rowOff>
    </xdr:from>
    <xdr:to>
      <xdr:col>102</xdr:col>
      <xdr:colOff>114300</xdr:colOff>
      <xdr:row>58</xdr:row>
      <xdr:rowOff>132019</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656300" y="1007584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5" name="フローチャート: 判断 824">
          <a:extLst>
            <a:ext uri="{FF2B5EF4-FFF2-40B4-BE49-F238E27FC236}">
              <a16:creationId xmlns:a16="http://schemas.microsoft.com/office/drawing/2014/main" id="{00000000-0008-0000-0600-000039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82088</xdr:rowOff>
    </xdr:from>
    <xdr:to>
      <xdr:col>116</xdr:col>
      <xdr:colOff>114300</xdr:colOff>
      <xdr:row>59</xdr:row>
      <xdr:rowOff>12238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21107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168465</xdr:rowOff>
    </xdr:from>
    <xdr:ext cx="378565" cy="259045"/>
    <xdr:sp macro="" textlink="">
      <xdr:nvSpPr>
        <xdr:cNvPr id="833" name="貸付金該当値テキスト">
          <a:extLst>
            <a:ext uri="{FF2B5EF4-FFF2-40B4-BE49-F238E27FC236}">
              <a16:creationId xmlns:a16="http://schemas.microsoft.com/office/drawing/2014/main" id="{00000000-0008-0000-0600-000041030000}"/>
            </a:ext>
          </a:extLst>
        </xdr:cNvPr>
        <xdr:cNvSpPr txBox="1"/>
      </xdr:nvSpPr>
      <xdr:spPr>
        <a:xfrm>
          <a:off x="22212300" y="9941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83528</xdr:rowOff>
    </xdr:from>
    <xdr:to>
      <xdr:col>112</xdr:col>
      <xdr:colOff>38100</xdr:colOff>
      <xdr:row>59</xdr:row>
      <xdr:rowOff>13678</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1272500" y="100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4805</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134017" y="1012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83208</xdr:rowOff>
    </xdr:from>
    <xdr:to>
      <xdr:col>107</xdr:col>
      <xdr:colOff>101600</xdr:colOff>
      <xdr:row>59</xdr:row>
      <xdr:rowOff>13358</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20383500" y="100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4485</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245017" y="10120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81219</xdr:rowOff>
    </xdr:from>
    <xdr:to>
      <xdr:col>102</xdr:col>
      <xdr:colOff>165100</xdr:colOff>
      <xdr:row>59</xdr:row>
      <xdr:rowOff>11369</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9494500" y="100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2496</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356017" y="1011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80945</xdr:rowOff>
    </xdr:from>
    <xdr:to>
      <xdr:col>98</xdr:col>
      <xdr:colOff>38100</xdr:colOff>
      <xdr:row>59</xdr:row>
      <xdr:rowOff>11095</xdr:rowOff>
    </xdr:to>
    <xdr:sp macro="" textlink="">
      <xdr:nvSpPr>
        <xdr:cNvPr id="840" name="楕円 839">
          <a:extLst>
            <a:ext uri="{FF2B5EF4-FFF2-40B4-BE49-F238E27FC236}">
              <a16:creationId xmlns:a16="http://schemas.microsoft.com/office/drawing/2014/main" id="{00000000-0008-0000-0600-000048030000}"/>
            </a:ext>
          </a:extLst>
        </xdr:cNvPr>
        <xdr:cNvSpPr/>
      </xdr:nvSpPr>
      <xdr:spPr>
        <a:xfrm>
          <a:off x="18605500" y="100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2222</xdr:rowOff>
    </xdr:from>
    <xdr:ext cx="378565"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467017" y="1011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9" name="正方形/長方形 848">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7" name="繰出金グラフ枠">
          <a:extLst>
            <a:ext uri="{FF2B5EF4-FFF2-40B4-BE49-F238E27FC236}">
              <a16:creationId xmlns:a16="http://schemas.microsoft.com/office/drawing/2014/main" id="{00000000-0008-0000-0600-00006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9" name="繰出金最小値テキスト">
          <a:extLst>
            <a:ext uri="{FF2B5EF4-FFF2-40B4-BE49-F238E27FC236}">
              <a16:creationId xmlns:a16="http://schemas.microsoft.com/office/drawing/2014/main" id="{00000000-0008-0000-0600-000065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71" name="繰出金最大値テキスト">
          <a:extLst>
            <a:ext uri="{FF2B5EF4-FFF2-40B4-BE49-F238E27FC236}">
              <a16:creationId xmlns:a16="http://schemas.microsoft.com/office/drawing/2014/main" id="{00000000-0008-0000-0600-000067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117852</xdr:rowOff>
    </xdr:from>
    <xdr:to>
      <xdr:col>116</xdr:col>
      <xdr:colOff>63500</xdr:colOff>
      <xdr:row>77</xdr:row>
      <xdr:rowOff>144991</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1323300" y="13319502"/>
          <a:ext cx="8382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4" name="繰出金平均値テキスト">
          <a:extLst>
            <a:ext uri="{FF2B5EF4-FFF2-40B4-BE49-F238E27FC236}">
              <a16:creationId xmlns:a16="http://schemas.microsoft.com/office/drawing/2014/main" id="{00000000-0008-0000-0600-00006A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144991</xdr:rowOff>
    </xdr:from>
    <xdr:to>
      <xdr:col>111</xdr:col>
      <xdr:colOff>177800</xdr:colOff>
      <xdr:row>77</xdr:row>
      <xdr:rowOff>159719</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20434300" y="13346641"/>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159719</xdr:rowOff>
    </xdr:from>
    <xdr:to>
      <xdr:col>107</xdr:col>
      <xdr:colOff>50800</xdr:colOff>
      <xdr:row>78</xdr:row>
      <xdr:rowOff>8908</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9545300" y="13361369"/>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155375</xdr:rowOff>
    </xdr:from>
    <xdr:to>
      <xdr:col>102</xdr:col>
      <xdr:colOff>114300</xdr:colOff>
      <xdr:row>78</xdr:row>
      <xdr:rowOff>8908</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656300" y="13185575"/>
          <a:ext cx="889000" cy="19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67052</xdr:rowOff>
    </xdr:from>
    <xdr:to>
      <xdr:col>116</xdr:col>
      <xdr:colOff>114300</xdr:colOff>
      <xdr:row>77</xdr:row>
      <xdr:rowOff>168652</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2110700" y="1326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45479</xdr:rowOff>
    </xdr:from>
    <xdr:ext cx="534377" cy="259045"/>
    <xdr:sp macro="" textlink="">
      <xdr:nvSpPr>
        <xdr:cNvPr id="893" name="繰出金該当値テキスト">
          <a:extLst>
            <a:ext uri="{FF2B5EF4-FFF2-40B4-BE49-F238E27FC236}">
              <a16:creationId xmlns:a16="http://schemas.microsoft.com/office/drawing/2014/main" id="{00000000-0008-0000-0600-00007D030000}"/>
            </a:ext>
          </a:extLst>
        </xdr:cNvPr>
        <xdr:cNvSpPr txBox="1"/>
      </xdr:nvSpPr>
      <xdr:spPr>
        <a:xfrm>
          <a:off x="22212300" y="13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94191</xdr:rowOff>
    </xdr:from>
    <xdr:to>
      <xdr:col>112</xdr:col>
      <xdr:colOff>38100</xdr:colOff>
      <xdr:row>78</xdr:row>
      <xdr:rowOff>24341</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1272500" y="132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15468</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056111" y="133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108919</xdr:rowOff>
    </xdr:from>
    <xdr:to>
      <xdr:col>107</xdr:col>
      <xdr:colOff>101600</xdr:colOff>
      <xdr:row>78</xdr:row>
      <xdr:rowOff>39069</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0383500" y="133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30196</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167111" y="134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129558</xdr:rowOff>
    </xdr:from>
    <xdr:to>
      <xdr:col>102</xdr:col>
      <xdr:colOff>165100</xdr:colOff>
      <xdr:row>78</xdr:row>
      <xdr:rowOff>59708</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9494500" y="133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50835</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278111" y="134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104575</xdr:rowOff>
    </xdr:from>
    <xdr:to>
      <xdr:col>98</xdr:col>
      <xdr:colOff>38100</xdr:colOff>
      <xdr:row>77</xdr:row>
      <xdr:rowOff>34725</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8605500" y="131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25852</xdr:rowOff>
    </xdr:from>
    <xdr:ext cx="534377"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389111" y="132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6" name="前年度繰上充用金グラフ枠">
          <a:extLst>
            <a:ext uri="{FF2B5EF4-FFF2-40B4-BE49-F238E27FC236}">
              <a16:creationId xmlns:a16="http://schemas.microsoft.com/office/drawing/2014/main" id="{00000000-0008-0000-0600-00009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8" name="前年度繰上充用金最小値テキスト">
          <a:extLst>
            <a:ext uri="{FF2B5EF4-FFF2-40B4-BE49-F238E27FC236}">
              <a16:creationId xmlns:a16="http://schemas.microsoft.com/office/drawing/2014/main" id="{00000000-0008-0000-0600-0000A0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30" name="前年度繰上充用金最大値テキスト">
          <a:extLst>
            <a:ext uri="{FF2B5EF4-FFF2-40B4-BE49-F238E27FC236}">
              <a16:creationId xmlns:a16="http://schemas.microsoft.com/office/drawing/2014/main" id="{00000000-0008-0000-0600-0000A2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31" name="直線コネクタ 930">
          <a:extLst>
            <a:ext uri="{FF2B5EF4-FFF2-40B4-BE49-F238E27FC236}">
              <a16:creationId xmlns:a16="http://schemas.microsoft.com/office/drawing/2014/main" id="{00000000-0008-0000-0600-0000A3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2" name="直線コネクタ 931">
          <a:extLst>
            <a:ext uri="{FF2B5EF4-FFF2-40B4-BE49-F238E27FC236}">
              <a16:creationId xmlns:a16="http://schemas.microsoft.com/office/drawing/2014/main" id="{00000000-0008-0000-0600-0000A4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3" name="前年度繰上充用金平均値テキスト">
          <a:extLst>
            <a:ext uri="{FF2B5EF4-FFF2-40B4-BE49-F238E27FC236}">
              <a16:creationId xmlns:a16="http://schemas.microsoft.com/office/drawing/2014/main" id="{00000000-0008-0000-0600-0000A5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5" name="直線コネクタ 934">
          <a:extLst>
            <a:ext uri="{FF2B5EF4-FFF2-40B4-BE49-F238E27FC236}">
              <a16:creationId xmlns:a16="http://schemas.microsoft.com/office/drawing/2014/main" id="{00000000-0008-0000-0600-0000A7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6" name="フローチャート: 判断 935">
          <a:extLst>
            <a:ext uri="{FF2B5EF4-FFF2-40B4-BE49-F238E27FC236}">
              <a16:creationId xmlns:a16="http://schemas.microsoft.com/office/drawing/2014/main" id="{00000000-0008-0000-0600-0000A8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8" name="直線コネクタ 937">
          <a:extLst>
            <a:ext uri="{FF2B5EF4-FFF2-40B4-BE49-F238E27FC236}">
              <a16:creationId xmlns:a16="http://schemas.microsoft.com/office/drawing/2014/main" id="{00000000-0008-0000-0600-0000AA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9" name="フローチャート: 判断 938">
          <a:extLst>
            <a:ext uri="{FF2B5EF4-FFF2-40B4-BE49-F238E27FC236}">
              <a16:creationId xmlns:a16="http://schemas.microsoft.com/office/drawing/2014/main" id="{00000000-0008-0000-0600-0000AB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41" name="直線コネクタ 940">
          <a:extLst>
            <a:ext uri="{FF2B5EF4-FFF2-40B4-BE49-F238E27FC236}">
              <a16:creationId xmlns:a16="http://schemas.microsoft.com/office/drawing/2014/main" id="{00000000-0008-0000-0600-0000AD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4" name="フローチャート: 判断 943">
          <a:extLst>
            <a:ext uri="{FF2B5EF4-FFF2-40B4-BE49-F238E27FC236}">
              <a16:creationId xmlns:a16="http://schemas.microsoft.com/office/drawing/2014/main" id="{00000000-0008-0000-0600-0000B0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2" name="前年度繰上充用金該当値テキスト">
          <a:extLst>
            <a:ext uri="{FF2B5EF4-FFF2-40B4-BE49-F238E27FC236}">
              <a16:creationId xmlns:a16="http://schemas.microsoft.com/office/drawing/2014/main" id="{00000000-0008-0000-0600-0000B8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9" name="楕円 958">
          <a:extLst>
            <a:ext uri="{FF2B5EF4-FFF2-40B4-BE49-F238E27FC236}">
              <a16:creationId xmlns:a16="http://schemas.microsoft.com/office/drawing/2014/main" id="{00000000-0008-0000-0600-0000BF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60" name="テキスト ボックス 959">
          <a:extLst>
            <a:ext uri="{FF2B5EF4-FFF2-40B4-BE49-F238E27FC236}">
              <a16:creationId xmlns:a16="http://schemas.microsoft.com/office/drawing/2014/main" id="{00000000-0008-0000-0600-0000C0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61" name="正方形/長方形 960">
          <a:extLst>
            <a:ext uri="{FF2B5EF4-FFF2-40B4-BE49-F238E27FC236}">
              <a16:creationId xmlns:a16="http://schemas.microsoft.com/office/drawing/2014/main" id="{00000000-0008-0000-0600-0000C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2" name="正方形/長方形 961">
          <a:extLst>
            <a:ext uri="{FF2B5EF4-FFF2-40B4-BE49-F238E27FC236}">
              <a16:creationId xmlns:a16="http://schemas.microsoft.com/office/drawing/2014/main" id="{00000000-0008-0000-0600-0000C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3" name="テキスト ボックス 962">
          <a:extLst>
            <a:ext uri="{FF2B5EF4-FFF2-40B4-BE49-F238E27FC236}">
              <a16:creationId xmlns:a16="http://schemas.microsoft.com/office/drawing/2014/main" id="{00000000-0008-0000-0600-0000C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普通建設事業費については、前年度と比較し、</a:t>
          </a:r>
          <a:r>
            <a:rPr kumimoji="1" lang="en-US" altLang="ja-JP" sz="1100">
              <a:solidFill>
                <a:schemeClr val="dk1"/>
              </a:solidFill>
              <a:effectLst/>
              <a:latin typeface="+mn-lt"/>
              <a:ea typeface="+mn-ea"/>
              <a:cs typeface="+mn-cs"/>
            </a:rPr>
            <a:t>149,667</a:t>
          </a:r>
          <a:r>
            <a:rPr kumimoji="1" lang="ja-JP" altLang="ja-JP" sz="1100">
              <a:solidFill>
                <a:schemeClr val="dk1"/>
              </a:solidFill>
              <a:effectLst/>
              <a:latin typeface="+mn-lt"/>
              <a:ea typeface="+mn-ea"/>
              <a:cs typeface="+mn-cs"/>
            </a:rPr>
            <a:t>円の減となっている。新庁舎建設推進事業の完了や、公営住宅及びの</a:t>
          </a:r>
          <a:r>
            <a:rPr kumimoji="1" lang="ja-JP" altLang="ja-JP" sz="1100" b="0" i="0" baseline="0">
              <a:solidFill>
                <a:schemeClr val="dk1"/>
              </a:solidFill>
              <a:effectLst/>
              <a:latin typeface="+mn-lt"/>
              <a:ea typeface="+mn-ea"/>
              <a:cs typeface="+mn-cs"/>
            </a:rPr>
            <a:t>石垣小学校新増改築事業の</a:t>
          </a:r>
          <a:r>
            <a:rPr kumimoji="1" lang="ja-JP" altLang="ja-JP" sz="1100">
              <a:solidFill>
                <a:schemeClr val="dk1"/>
              </a:solidFill>
              <a:effectLst/>
              <a:latin typeface="+mn-lt"/>
              <a:ea typeface="+mn-ea"/>
              <a:cs typeface="+mn-cs"/>
            </a:rPr>
            <a:t>大部分の完了により、前年度と比較し大幅な減となった。ただ、次年度以降も廃棄物処理施設の更新工事が予定されているため一人当たりコストが上がる見込みである。</a:t>
          </a:r>
          <a:r>
            <a:rPr kumimoji="1" lang="ja-JP" altLang="ja-JP" sz="1100" b="0" i="0" baseline="0">
              <a:solidFill>
                <a:schemeClr val="dk1"/>
              </a:solidFill>
              <a:effectLst/>
              <a:latin typeface="+mn-lt"/>
              <a:ea typeface="+mn-ea"/>
              <a:cs typeface="+mn-cs"/>
            </a:rPr>
            <a:t>このため、公共施設等総合管理計画等に基づき、事業の取捨選択を行いながら事業費の減少を目指したい。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扶助費については、新型コロナウイルス感染症対策のための臨時給付の減により、前年度と比較し</a:t>
          </a:r>
          <a:r>
            <a:rPr kumimoji="1" lang="en-US" altLang="ja-JP" sz="1100">
              <a:solidFill>
                <a:schemeClr val="dk1"/>
              </a:solidFill>
              <a:effectLst/>
              <a:latin typeface="+mn-lt"/>
              <a:ea typeface="+mn-ea"/>
              <a:cs typeface="+mn-cs"/>
            </a:rPr>
            <a:t>9,211</a:t>
          </a:r>
          <a:r>
            <a:rPr kumimoji="1" lang="ja-JP" altLang="ja-JP" sz="1100">
              <a:solidFill>
                <a:schemeClr val="dk1"/>
              </a:solidFill>
              <a:effectLst/>
              <a:latin typeface="+mn-lt"/>
              <a:ea typeface="+mn-ea"/>
              <a:cs typeface="+mn-cs"/>
            </a:rPr>
            <a:t>円の減となっている。しかし類似団体平均と比較すると依然として高い数値となっている。今後も児童福祉費や社会福祉費は増加していくものとみられる。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49,530
48,927
229.15
35,583,348
34,273,640
1,005,165
15,235,612
27,958,708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148844</xdr:rowOff>
    </xdr:from>
    <xdr:to>
      <xdr:col>24</xdr:col>
      <xdr:colOff>63500</xdr:colOff>
      <xdr:row>36</xdr:row>
      <xdr:rowOff>30353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49594"/>
          <a:ext cx="8382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24447</xdr:rowOff>
    </xdr:from>
    <xdr:to>
      <xdr:col>19</xdr:col>
      <xdr:colOff>177800</xdr:colOff>
      <xdr:row>36</xdr:row>
      <xdr:rowOff>30353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96647"/>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146939</xdr:rowOff>
    </xdr:from>
    <xdr:to>
      <xdr:col>15</xdr:col>
      <xdr:colOff>50800</xdr:colOff>
      <xdr:row>36</xdr:row>
      <xdr:rowOff>24447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7689"/>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146939</xdr:rowOff>
    </xdr:from>
    <xdr:to>
      <xdr:col>10</xdr:col>
      <xdr:colOff>114300</xdr:colOff>
      <xdr:row>35</xdr:row>
      <xdr:rowOff>152464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47689"/>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98044</xdr:rowOff>
    </xdr:from>
    <xdr:to>
      <xdr:col>24</xdr:col>
      <xdr:colOff>114300</xdr:colOff>
      <xdr:row>36</xdr:row>
      <xdr:rowOff>28194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76471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151003</xdr:rowOff>
    </xdr:from>
    <xdr:to>
      <xdr:col>20</xdr:col>
      <xdr:colOff>38100</xdr:colOff>
      <xdr:row>36</xdr:row>
      <xdr:rowOff>81153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72280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145097</xdr:rowOff>
    </xdr:from>
    <xdr:to>
      <xdr:col>15</xdr:col>
      <xdr:colOff>101600</xdr:colOff>
      <xdr:row>36</xdr:row>
      <xdr:rowOff>75247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66374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3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96139</xdr:rowOff>
    </xdr:from>
    <xdr:to>
      <xdr:col>10</xdr:col>
      <xdr:colOff>165100</xdr:colOff>
      <xdr:row>36</xdr:row>
      <xdr:rowOff>26289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17416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101664</xdr:rowOff>
    </xdr:from>
    <xdr:to>
      <xdr:col>6</xdr:col>
      <xdr:colOff>38100</xdr:colOff>
      <xdr:row>36</xdr:row>
      <xdr:rowOff>31814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22941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101008</xdr:rowOff>
    </xdr:from>
    <xdr:to>
      <xdr:col>24</xdr:col>
      <xdr:colOff>63500</xdr:colOff>
      <xdr:row>58</xdr:row>
      <xdr:rowOff>154058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45108"/>
          <a:ext cx="838200" cy="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25724</xdr:rowOff>
    </xdr:from>
    <xdr:to>
      <xdr:col>19</xdr:col>
      <xdr:colOff>177800</xdr:colOff>
      <xdr:row>58</xdr:row>
      <xdr:rowOff>101008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9824"/>
          <a:ext cx="889000" cy="7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25724</xdr:rowOff>
    </xdr:from>
    <xdr:to>
      <xdr:col>15</xdr:col>
      <xdr:colOff>50800</xdr:colOff>
      <xdr:row>58</xdr:row>
      <xdr:rowOff>142608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9824"/>
          <a:ext cx="889000" cy="1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142608</xdr:rowOff>
    </xdr:from>
    <xdr:to>
      <xdr:col>10</xdr:col>
      <xdr:colOff>114300</xdr:colOff>
      <xdr:row>59</xdr:row>
      <xdr:rowOff>27931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6708"/>
          <a:ext cx="889000" cy="5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103258</xdr:rowOff>
    </xdr:from>
    <xdr:to>
      <xdr:col>24</xdr:col>
      <xdr:colOff>114300</xdr:colOff>
      <xdr:row>59</xdr:row>
      <xdr:rowOff>33408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50208</xdr:rowOff>
    </xdr:from>
    <xdr:to>
      <xdr:col>20</xdr:col>
      <xdr:colOff>38100</xdr:colOff>
      <xdr:row>58</xdr:row>
      <xdr:rowOff>151808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168335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6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146374</xdr:rowOff>
    </xdr:from>
    <xdr:to>
      <xdr:col>15</xdr:col>
      <xdr:colOff>101600</xdr:colOff>
      <xdr:row>58</xdr:row>
      <xdr:rowOff>76524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93051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91808</xdr:rowOff>
    </xdr:from>
    <xdr:to>
      <xdr:col>10</xdr:col>
      <xdr:colOff>165100</xdr:colOff>
      <xdr:row>59</xdr:row>
      <xdr:rowOff>21958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38485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1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148581</xdr:rowOff>
    </xdr:from>
    <xdr:to>
      <xdr:col>6</xdr:col>
      <xdr:colOff>38100</xdr:colOff>
      <xdr:row>59</xdr:row>
      <xdr:rowOff>78731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69858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8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122537</xdr:rowOff>
    </xdr:from>
    <xdr:to>
      <xdr:col>24</xdr:col>
      <xdr:colOff>63500</xdr:colOff>
      <xdr:row>74</xdr:row>
      <xdr:rowOff>44470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38387"/>
          <a:ext cx="8382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122537</xdr:rowOff>
    </xdr:from>
    <xdr:to>
      <xdr:col>19</xdr:col>
      <xdr:colOff>177800</xdr:colOff>
      <xdr:row>74</xdr:row>
      <xdr:rowOff>121243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38387"/>
          <a:ext cx="889000" cy="17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121243</xdr:rowOff>
    </xdr:from>
    <xdr:to>
      <xdr:col>15</xdr:col>
      <xdr:colOff>50800</xdr:colOff>
      <xdr:row>74</xdr:row>
      <xdr:rowOff>165788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08543"/>
          <a:ext cx="889000" cy="4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165788</xdr:rowOff>
    </xdr:from>
    <xdr:to>
      <xdr:col>10</xdr:col>
      <xdr:colOff>114300</xdr:colOff>
      <xdr:row>75</xdr:row>
      <xdr:rowOff>55726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53088"/>
          <a:ext cx="889000" cy="6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165120</xdr:rowOff>
    </xdr:from>
    <xdr:to>
      <xdr:col>24</xdr:col>
      <xdr:colOff>114300</xdr:colOff>
      <xdr:row>74</xdr:row>
      <xdr:rowOff>95270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16547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3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71737</xdr:rowOff>
    </xdr:from>
    <xdr:to>
      <xdr:col>20</xdr:col>
      <xdr:colOff>38100</xdr:colOff>
      <xdr:row>74</xdr:row>
      <xdr:rowOff>1887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8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18414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6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70443</xdr:rowOff>
    </xdr:from>
    <xdr:to>
      <xdr:col>15</xdr:col>
      <xdr:colOff>101600</xdr:colOff>
      <xdr:row>75</xdr:row>
      <xdr:rowOff>593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5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3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114988</xdr:rowOff>
    </xdr:from>
    <xdr:to>
      <xdr:col>10</xdr:col>
      <xdr:colOff>165100</xdr:colOff>
      <xdr:row>75</xdr:row>
      <xdr:rowOff>45138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61665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7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4926</xdr:rowOff>
    </xdr:from>
    <xdr:to>
      <xdr:col>6</xdr:col>
      <xdr:colOff>38100</xdr:colOff>
      <xdr:row>75</xdr:row>
      <xdr:rowOff>106526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123053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3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92201</xdr:rowOff>
    </xdr:from>
    <xdr:to>
      <xdr:col>24</xdr:col>
      <xdr:colOff>63500</xdr:colOff>
      <xdr:row>98</xdr:row>
      <xdr:rowOff>135288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94301"/>
          <a:ext cx="838200" cy="4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92201</xdr:rowOff>
    </xdr:from>
    <xdr:to>
      <xdr:col>19</xdr:col>
      <xdr:colOff>177800</xdr:colOff>
      <xdr:row>98</xdr:row>
      <xdr:rowOff>151423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94301"/>
          <a:ext cx="889000" cy="5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151423</xdr:rowOff>
    </xdr:from>
    <xdr:to>
      <xdr:col>15</xdr:col>
      <xdr:colOff>50800</xdr:colOff>
      <xdr:row>99</xdr:row>
      <xdr:rowOff>8474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53523"/>
          <a:ext cx="889000" cy="2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7837</xdr:rowOff>
    </xdr:from>
    <xdr:to>
      <xdr:col>10</xdr:col>
      <xdr:colOff>114300</xdr:colOff>
      <xdr:row>99</xdr:row>
      <xdr:rowOff>8474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81387"/>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84488</xdr:rowOff>
    </xdr:from>
    <xdr:to>
      <xdr:col>24</xdr:col>
      <xdr:colOff>114300</xdr:colOff>
      <xdr:row>99</xdr:row>
      <xdr:rowOff>14638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170865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41401</xdr:rowOff>
    </xdr:from>
    <xdr:to>
      <xdr:col>20</xdr:col>
      <xdr:colOff>38100</xdr:colOff>
      <xdr:row>98</xdr:row>
      <xdr:rowOff>143001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4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134128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3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100623</xdr:rowOff>
    </xdr:from>
    <xdr:to>
      <xdr:col>15</xdr:col>
      <xdr:colOff>101600</xdr:colOff>
      <xdr:row>99</xdr:row>
      <xdr:rowOff>30773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21900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129124</xdr:rowOff>
    </xdr:from>
    <xdr:to>
      <xdr:col>10</xdr:col>
      <xdr:colOff>165100</xdr:colOff>
      <xdr:row>99</xdr:row>
      <xdr:rowOff>59274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3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50401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2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128487</xdr:rowOff>
    </xdr:from>
    <xdr:to>
      <xdr:col>6</xdr:col>
      <xdr:colOff>38100</xdr:colOff>
      <xdr:row>99</xdr:row>
      <xdr:rowOff>58637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49764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2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30299</xdr:rowOff>
    </xdr:from>
    <xdr:to>
      <xdr:col>55</xdr:col>
      <xdr:colOff>0</xdr:colOff>
      <xdr:row>39</xdr:row>
      <xdr:rowOff>30625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16849"/>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30625</xdr:rowOff>
    </xdr:from>
    <xdr:to>
      <xdr:col>50</xdr:col>
      <xdr:colOff>114300</xdr:colOff>
      <xdr:row>39</xdr:row>
      <xdr:rowOff>30625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17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30625</xdr:rowOff>
    </xdr:from>
    <xdr:to>
      <xdr:col>45</xdr:col>
      <xdr:colOff>177800</xdr:colOff>
      <xdr:row>39</xdr:row>
      <xdr:rowOff>30625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17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29972</xdr:rowOff>
    </xdr:from>
    <xdr:to>
      <xdr:col>41</xdr:col>
      <xdr:colOff>50800</xdr:colOff>
      <xdr:row>39</xdr:row>
      <xdr:rowOff>30625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1652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150949</xdr:rowOff>
    </xdr:from>
    <xdr:to>
      <xdr:col>55</xdr:col>
      <xdr:colOff>50800</xdr:colOff>
      <xdr:row>39</xdr:row>
      <xdr:rowOff>81099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65876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80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151275</xdr:rowOff>
    </xdr:from>
    <xdr:to>
      <xdr:col>50</xdr:col>
      <xdr:colOff>165100</xdr:colOff>
      <xdr:row>39</xdr:row>
      <xdr:rowOff>81425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72552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5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151275</xdr:rowOff>
    </xdr:from>
    <xdr:to>
      <xdr:col>46</xdr:col>
      <xdr:colOff>38100</xdr:colOff>
      <xdr:row>39</xdr:row>
      <xdr:rowOff>81425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72552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5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151275</xdr:rowOff>
    </xdr:from>
    <xdr:to>
      <xdr:col>41</xdr:col>
      <xdr:colOff>101600</xdr:colOff>
      <xdr:row>39</xdr:row>
      <xdr:rowOff>81425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72552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5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150622</xdr:rowOff>
    </xdr:from>
    <xdr:to>
      <xdr:col>36</xdr:col>
      <xdr:colOff>165100</xdr:colOff>
      <xdr:row>39</xdr:row>
      <xdr:rowOff>80772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71899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70010</xdr:rowOff>
    </xdr:from>
    <xdr:to>
      <xdr:col>55</xdr:col>
      <xdr:colOff>0</xdr:colOff>
      <xdr:row>55</xdr:row>
      <xdr:rowOff>133288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499760"/>
          <a:ext cx="838200" cy="6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70010</xdr:rowOff>
    </xdr:from>
    <xdr:to>
      <xdr:col>50</xdr:col>
      <xdr:colOff>114300</xdr:colOff>
      <xdr:row>56</xdr:row>
      <xdr:rowOff>49326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499760"/>
          <a:ext cx="889000" cy="1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49326</xdr:rowOff>
    </xdr:from>
    <xdr:to>
      <xdr:col>45</xdr:col>
      <xdr:colOff>177800</xdr:colOff>
      <xdr:row>57</xdr:row>
      <xdr:rowOff>109448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650526"/>
          <a:ext cx="889000" cy="2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102220</xdr:rowOff>
    </xdr:from>
    <xdr:to>
      <xdr:col>41</xdr:col>
      <xdr:colOff>50800</xdr:colOff>
      <xdr:row>57</xdr:row>
      <xdr:rowOff>109448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874870"/>
          <a:ext cx="889000" cy="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82488</xdr:rowOff>
    </xdr:from>
    <xdr:to>
      <xdr:col>55</xdr:col>
      <xdr:colOff>50800</xdr:colOff>
      <xdr:row>56</xdr:row>
      <xdr:rowOff>12638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51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105365</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19210</xdr:rowOff>
    </xdr:from>
    <xdr:to>
      <xdr:col>50</xdr:col>
      <xdr:colOff>165100</xdr:colOff>
      <xdr:row>55</xdr:row>
      <xdr:rowOff>120810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4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137337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22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169976</xdr:rowOff>
    </xdr:from>
    <xdr:to>
      <xdr:col>46</xdr:col>
      <xdr:colOff>38100</xdr:colOff>
      <xdr:row>56</xdr:row>
      <xdr:rowOff>100126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5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116653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3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58648</xdr:rowOff>
    </xdr:from>
    <xdr:to>
      <xdr:col>41</xdr:col>
      <xdr:colOff>101600</xdr:colOff>
      <xdr:row>57</xdr:row>
      <xdr:rowOff>160248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151375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51420</xdr:rowOff>
    </xdr:from>
    <xdr:to>
      <xdr:col>36</xdr:col>
      <xdr:colOff>165100</xdr:colOff>
      <xdr:row>57</xdr:row>
      <xdr:rowOff>153020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8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144147</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91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84415</xdr:rowOff>
    </xdr:from>
    <xdr:to>
      <xdr:col>55</xdr:col>
      <xdr:colOff>0</xdr:colOff>
      <xdr:row>78</xdr:row>
      <xdr:rowOff>88178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57515"/>
          <a:ext cx="838200" cy="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70050</xdr:rowOff>
    </xdr:from>
    <xdr:to>
      <xdr:col>50</xdr:col>
      <xdr:colOff>114300</xdr:colOff>
      <xdr:row>78</xdr:row>
      <xdr:rowOff>88178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43150"/>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70050</xdr:rowOff>
    </xdr:from>
    <xdr:to>
      <xdr:col>45</xdr:col>
      <xdr:colOff>177800</xdr:colOff>
      <xdr:row>78</xdr:row>
      <xdr:rowOff>96814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43150"/>
          <a:ext cx="889000" cy="2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79911</xdr:rowOff>
    </xdr:from>
    <xdr:to>
      <xdr:col>41</xdr:col>
      <xdr:colOff>50800</xdr:colOff>
      <xdr:row>78</xdr:row>
      <xdr:rowOff>96814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53011"/>
          <a:ext cx="889000" cy="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33615</xdr:rowOff>
    </xdr:from>
    <xdr:to>
      <xdr:col>55</xdr:col>
      <xdr:colOff>50800</xdr:colOff>
      <xdr:row>78</xdr:row>
      <xdr:rowOff>135215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119992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2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37378</xdr:rowOff>
    </xdr:from>
    <xdr:to>
      <xdr:col>50</xdr:col>
      <xdr:colOff>165100</xdr:colOff>
      <xdr:row>78</xdr:row>
      <xdr:rowOff>138978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130105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19250</xdr:rowOff>
    </xdr:from>
    <xdr:to>
      <xdr:col>46</xdr:col>
      <xdr:colOff>38100</xdr:colOff>
      <xdr:row>78</xdr:row>
      <xdr:rowOff>120850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111977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46014</xdr:rowOff>
    </xdr:from>
    <xdr:to>
      <xdr:col>41</xdr:col>
      <xdr:colOff>101600</xdr:colOff>
      <xdr:row>78</xdr:row>
      <xdr:rowOff>147614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138741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29111</xdr:rowOff>
    </xdr:from>
    <xdr:to>
      <xdr:col>36</xdr:col>
      <xdr:colOff>165100</xdr:colOff>
      <xdr:row>78</xdr:row>
      <xdr:rowOff>130711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121838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9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25657</xdr:rowOff>
    </xdr:from>
    <xdr:to>
      <xdr:col>55</xdr:col>
      <xdr:colOff>0</xdr:colOff>
      <xdr:row>95</xdr:row>
      <xdr:rowOff>27991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313407"/>
          <a:ext cx="8382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27991</xdr:rowOff>
    </xdr:from>
    <xdr:to>
      <xdr:col>50</xdr:col>
      <xdr:colOff>114300</xdr:colOff>
      <xdr:row>96</xdr:row>
      <xdr:rowOff>62776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315741"/>
          <a:ext cx="889000" cy="2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62776</xdr:rowOff>
    </xdr:from>
    <xdr:to>
      <xdr:col>45</xdr:col>
      <xdr:colOff>177800</xdr:colOff>
      <xdr:row>96</xdr:row>
      <xdr:rowOff>136634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521976"/>
          <a:ext cx="889000" cy="7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101591</xdr:rowOff>
    </xdr:from>
    <xdr:to>
      <xdr:col>41</xdr:col>
      <xdr:colOff>50800</xdr:colOff>
      <xdr:row>96</xdr:row>
      <xdr:rowOff>136634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560791"/>
          <a:ext cx="889000" cy="3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146307</xdr:rowOff>
    </xdr:from>
    <xdr:to>
      <xdr:col>55</xdr:col>
      <xdr:colOff>50800</xdr:colOff>
      <xdr:row>95</xdr:row>
      <xdr:rowOff>76457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2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169184</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11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148641</xdr:rowOff>
    </xdr:from>
    <xdr:to>
      <xdr:col>50</xdr:col>
      <xdr:colOff>165100</xdr:colOff>
      <xdr:row>95</xdr:row>
      <xdr:rowOff>78791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2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95318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04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11976</xdr:rowOff>
    </xdr:from>
    <xdr:to>
      <xdr:col>46</xdr:col>
      <xdr:colOff>38100</xdr:colOff>
      <xdr:row>96</xdr:row>
      <xdr:rowOff>113576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4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130103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2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85834</xdr:rowOff>
    </xdr:from>
    <xdr:to>
      <xdr:col>41</xdr:col>
      <xdr:colOff>101600</xdr:colOff>
      <xdr:row>97</xdr:row>
      <xdr:rowOff>15984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7111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50791</xdr:rowOff>
    </xdr:from>
    <xdr:to>
      <xdr:col>36</xdr:col>
      <xdr:colOff>165100</xdr:colOff>
      <xdr:row>96</xdr:row>
      <xdr:rowOff>152391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168918</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111316</xdr:rowOff>
    </xdr:from>
    <xdr:to>
      <xdr:col>85</xdr:col>
      <xdr:colOff>127000</xdr:colOff>
      <xdr:row>37</xdr:row>
      <xdr:rowOff>133776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454966"/>
          <a:ext cx="8382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111316</xdr:rowOff>
    </xdr:from>
    <xdr:to>
      <xdr:col>81</xdr:col>
      <xdr:colOff>50800</xdr:colOff>
      <xdr:row>37</xdr:row>
      <xdr:rowOff>146501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454966"/>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146501</xdr:rowOff>
    </xdr:from>
    <xdr:to>
      <xdr:col>76</xdr:col>
      <xdr:colOff>114300</xdr:colOff>
      <xdr:row>37</xdr:row>
      <xdr:rowOff>154616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490151"/>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154616</xdr:rowOff>
    </xdr:from>
    <xdr:to>
      <xdr:col>71</xdr:col>
      <xdr:colOff>177800</xdr:colOff>
      <xdr:row>37</xdr:row>
      <xdr:rowOff>156997</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498266"/>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82976</xdr:rowOff>
    </xdr:from>
    <xdr:to>
      <xdr:col>85</xdr:col>
      <xdr:colOff>177800</xdr:colOff>
      <xdr:row>38</xdr:row>
      <xdr:rowOff>13126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4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169353</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4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60516</xdr:rowOff>
    </xdr:from>
    <xdr:to>
      <xdr:col>81</xdr:col>
      <xdr:colOff>101600</xdr:colOff>
      <xdr:row>37</xdr:row>
      <xdr:rowOff>162116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153243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4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95701</xdr:rowOff>
    </xdr:from>
    <xdr:to>
      <xdr:col>76</xdr:col>
      <xdr:colOff>165100</xdr:colOff>
      <xdr:row>38</xdr:row>
      <xdr:rowOff>25851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4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16978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103816</xdr:rowOff>
    </xdr:from>
    <xdr:to>
      <xdr:col>72</xdr:col>
      <xdr:colOff>38100</xdr:colOff>
      <xdr:row>38</xdr:row>
      <xdr:rowOff>33966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4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25093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54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106197</xdr:rowOff>
    </xdr:from>
    <xdr:to>
      <xdr:col>67</xdr:col>
      <xdr:colOff>101600</xdr:colOff>
      <xdr:row>38</xdr:row>
      <xdr:rowOff>36347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4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27474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5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26886</xdr:rowOff>
    </xdr:from>
    <xdr:to>
      <xdr:col>85</xdr:col>
      <xdr:colOff>127000</xdr:colOff>
      <xdr:row>57</xdr:row>
      <xdr:rowOff>47346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456636"/>
          <a:ext cx="838200" cy="3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26886</xdr:rowOff>
    </xdr:from>
    <xdr:to>
      <xdr:col>81</xdr:col>
      <xdr:colOff>50800</xdr:colOff>
      <xdr:row>56</xdr:row>
      <xdr:rowOff>169126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45663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169126</xdr:rowOff>
    </xdr:from>
    <xdr:to>
      <xdr:col>76</xdr:col>
      <xdr:colOff>114300</xdr:colOff>
      <xdr:row>58</xdr:row>
      <xdr:rowOff>55334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770326"/>
          <a:ext cx="889000" cy="2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160286</xdr:rowOff>
    </xdr:from>
    <xdr:to>
      <xdr:col>71</xdr:col>
      <xdr:colOff>177800</xdr:colOff>
      <xdr:row>58</xdr:row>
      <xdr:rowOff>55334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932936"/>
          <a:ext cx="889000" cy="6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167996</xdr:rowOff>
    </xdr:from>
    <xdr:to>
      <xdr:col>85</xdr:col>
      <xdr:colOff>177800</xdr:colOff>
      <xdr:row>57</xdr:row>
      <xdr:rowOff>98146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146423</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147536</xdr:rowOff>
    </xdr:from>
    <xdr:to>
      <xdr:col>81</xdr:col>
      <xdr:colOff>101600</xdr:colOff>
      <xdr:row>55</xdr:row>
      <xdr:rowOff>77686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4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94213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1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118326</xdr:rowOff>
    </xdr:from>
    <xdr:to>
      <xdr:col>76</xdr:col>
      <xdr:colOff>165100</xdr:colOff>
      <xdr:row>57</xdr:row>
      <xdr:rowOff>48476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39603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1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4534</xdr:rowOff>
    </xdr:from>
    <xdr:to>
      <xdr:col>72</xdr:col>
      <xdr:colOff>38100</xdr:colOff>
      <xdr:row>58</xdr:row>
      <xdr:rowOff>106134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97261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4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109486</xdr:rowOff>
    </xdr:from>
    <xdr:to>
      <xdr:col>67</xdr:col>
      <xdr:colOff>101600</xdr:colOff>
      <xdr:row>58</xdr:row>
      <xdr:rowOff>39636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30763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134021</xdr:rowOff>
    </xdr:from>
    <xdr:to>
      <xdr:col>85</xdr:col>
      <xdr:colOff>127000</xdr:colOff>
      <xdr:row>98</xdr:row>
      <xdr:rowOff>136820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936121"/>
          <a:ext cx="8382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131657</xdr:rowOff>
    </xdr:from>
    <xdr:to>
      <xdr:col>81</xdr:col>
      <xdr:colOff>50800</xdr:colOff>
      <xdr:row>98</xdr:row>
      <xdr:rowOff>136820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933757"/>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131657</xdr:rowOff>
    </xdr:from>
    <xdr:to>
      <xdr:col>76</xdr:col>
      <xdr:colOff>114300</xdr:colOff>
      <xdr:row>98</xdr:row>
      <xdr:rowOff>136261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933757"/>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128769</xdr:rowOff>
    </xdr:from>
    <xdr:to>
      <xdr:col>71</xdr:col>
      <xdr:colOff>177800</xdr:colOff>
      <xdr:row>98</xdr:row>
      <xdr:rowOff>136261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930869"/>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83221</xdr:rowOff>
    </xdr:from>
    <xdr:to>
      <xdr:col>85</xdr:col>
      <xdr:colOff>177800</xdr:colOff>
      <xdr:row>99</xdr:row>
      <xdr:rowOff>13371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169598</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80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86020</xdr:rowOff>
    </xdr:from>
    <xdr:to>
      <xdr:col>81</xdr:col>
      <xdr:colOff>101600</xdr:colOff>
      <xdr:row>99</xdr:row>
      <xdr:rowOff>16170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7297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80857</xdr:rowOff>
    </xdr:from>
    <xdr:to>
      <xdr:col>76</xdr:col>
      <xdr:colOff>165100</xdr:colOff>
      <xdr:row>99</xdr:row>
      <xdr:rowOff>11007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85461</xdr:rowOff>
    </xdr:from>
    <xdr:to>
      <xdr:col>72</xdr:col>
      <xdr:colOff>38100</xdr:colOff>
      <xdr:row>99</xdr:row>
      <xdr:rowOff>15611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6738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77969</xdr:rowOff>
    </xdr:from>
    <xdr:to>
      <xdr:col>67</xdr:col>
      <xdr:colOff>101600</xdr:colOff>
      <xdr:row>99</xdr:row>
      <xdr:rowOff>8119</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8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170696</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7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総務費については、前年度と比較して</a:t>
          </a:r>
          <a:r>
            <a:rPr kumimoji="1" lang="en-US" altLang="ja-JP" sz="1100">
              <a:solidFill>
                <a:schemeClr val="dk1"/>
              </a:solidFill>
              <a:effectLst/>
              <a:latin typeface="+mn-lt"/>
              <a:ea typeface="+mn-ea"/>
              <a:cs typeface="+mn-cs"/>
            </a:rPr>
            <a:t>48,734</a:t>
          </a:r>
          <a:r>
            <a:rPr kumimoji="1" lang="ja-JP" altLang="ja-JP" sz="1100">
              <a:solidFill>
                <a:schemeClr val="dk1"/>
              </a:solidFill>
              <a:effectLst/>
              <a:latin typeface="+mn-lt"/>
              <a:ea typeface="+mn-ea"/>
              <a:cs typeface="+mn-cs"/>
            </a:rPr>
            <a:t>円の減となった。これは、新庁舎建設推進事業の完了及び八重山地区ラジオ中継局強靭化事業の減によるものである。</a:t>
          </a:r>
          <a:endParaRPr lang="ja-JP" altLang="ja-JP" sz="1400">
            <a:effectLst/>
          </a:endParaRPr>
        </a:p>
        <a:p>
          <a:r>
            <a:rPr kumimoji="1" lang="ja-JP" altLang="ja-JP" sz="1100">
              <a:solidFill>
                <a:schemeClr val="dk1"/>
              </a:solidFill>
              <a:effectLst/>
              <a:latin typeface="+mn-lt"/>
              <a:ea typeface="+mn-ea"/>
              <a:cs typeface="+mn-cs"/>
            </a:rPr>
            <a:t>　民生費については、新型コロナウイルス感染症対策のための臨時給付の減により、前年度と比較すると</a:t>
          </a:r>
          <a:r>
            <a:rPr kumimoji="1" lang="en-US" altLang="ja-JP" sz="1100">
              <a:solidFill>
                <a:schemeClr val="dk1"/>
              </a:solidFill>
              <a:effectLst/>
              <a:latin typeface="+mn-lt"/>
              <a:ea typeface="+mn-ea"/>
              <a:cs typeface="+mn-cs"/>
            </a:rPr>
            <a:t>20,425</a:t>
          </a:r>
          <a:r>
            <a:rPr kumimoji="1" lang="ja-JP" altLang="ja-JP" sz="1100">
              <a:solidFill>
                <a:schemeClr val="dk1"/>
              </a:solidFill>
              <a:effectLst/>
              <a:latin typeface="+mn-lt"/>
              <a:ea typeface="+mn-ea"/>
              <a:cs typeface="+mn-cs"/>
            </a:rPr>
            <a:t>円減少したが、類似団体平均と比較すると、依然高い状況にある。これまでの児童福祉行政経費に加え、令和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年度頃までは児童厚生施設整備事業や認定こども園整備など普通建設事業が予定されているため、高水準が続くと予想される。</a:t>
          </a:r>
          <a:endParaRPr lang="ja-JP" altLang="ja-JP" sz="1400">
            <a:effectLst/>
          </a:endParaRPr>
        </a:p>
        <a:p>
          <a:r>
            <a:rPr kumimoji="1" lang="ja-JP" altLang="ja-JP" sz="1100">
              <a:solidFill>
                <a:schemeClr val="dk1"/>
              </a:solidFill>
              <a:effectLst/>
              <a:latin typeface="+mn-lt"/>
              <a:ea typeface="+mn-ea"/>
              <a:cs typeface="+mn-cs"/>
            </a:rPr>
            <a:t>　衛生費については、前年度と比較して</a:t>
          </a:r>
          <a:r>
            <a:rPr kumimoji="1" lang="en-US" altLang="ja-JP" sz="1100">
              <a:solidFill>
                <a:schemeClr val="dk1"/>
              </a:solidFill>
              <a:effectLst/>
              <a:latin typeface="+mn-lt"/>
              <a:ea typeface="+mn-ea"/>
              <a:cs typeface="+mn-cs"/>
            </a:rPr>
            <a:t>13,194</a:t>
          </a:r>
          <a:r>
            <a:rPr kumimoji="1" lang="ja-JP" altLang="ja-JP" sz="1100">
              <a:solidFill>
                <a:schemeClr val="dk1"/>
              </a:solidFill>
              <a:effectLst/>
              <a:latin typeface="+mn-lt"/>
              <a:ea typeface="+mn-ea"/>
              <a:cs typeface="+mn-cs"/>
            </a:rPr>
            <a:t>円の減となっている。これは廃棄物処理施設整備事業及び新型コロナウイルス感染症対策事業の減が主な要因となっている。廃棄物処理施設の更新整備が行われているため、令和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年度頃にかけて一人当たりコストが上がる見込みである。</a:t>
          </a:r>
          <a:endParaRPr lang="ja-JP" altLang="ja-JP" sz="1400">
            <a:effectLst/>
          </a:endParaRPr>
        </a:p>
        <a:p>
          <a:r>
            <a:rPr kumimoji="1" lang="ja-JP" altLang="ja-JP" sz="1100">
              <a:solidFill>
                <a:schemeClr val="dk1"/>
              </a:solidFill>
              <a:effectLst/>
              <a:latin typeface="+mn-lt"/>
              <a:ea typeface="+mn-ea"/>
              <a:cs typeface="+mn-cs"/>
            </a:rPr>
            <a:t>　教育費については、前年度と比較して</a:t>
          </a:r>
          <a:r>
            <a:rPr kumimoji="1" lang="en-US" altLang="ja-JP" sz="1100">
              <a:solidFill>
                <a:schemeClr val="dk1"/>
              </a:solidFill>
              <a:effectLst/>
              <a:latin typeface="+mn-lt"/>
              <a:ea typeface="+mn-ea"/>
              <a:cs typeface="+mn-cs"/>
            </a:rPr>
            <a:t>28,611</a:t>
          </a:r>
          <a:r>
            <a:rPr kumimoji="1" lang="ja-JP" altLang="ja-JP" sz="1100">
              <a:solidFill>
                <a:schemeClr val="dk1"/>
              </a:solidFill>
              <a:effectLst/>
              <a:latin typeface="+mn-lt"/>
              <a:ea typeface="+mn-ea"/>
              <a:cs typeface="+mn-cs"/>
            </a:rPr>
            <a:t>円の減となっている。石垣小学校新増改築事業の減が要因となっている。今後、</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スクール構想における教育環境の充実を図るため、一人当たりのコストも上がることが予想される。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標準財政規模に占める財政調整基金残高の割合は、令和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380</a:t>
          </a:r>
          <a:r>
            <a:rPr kumimoji="1" lang="ja-JP" altLang="ja-JP" sz="1100" b="0" i="0" baseline="0">
              <a:solidFill>
                <a:schemeClr val="dk1"/>
              </a:solidFill>
              <a:effectLst/>
              <a:latin typeface="+mn-lt"/>
              <a:ea typeface="+mn-ea"/>
              <a:cs typeface="+mn-cs"/>
            </a:rPr>
            <a:t>百万円の積立を行ったため前年度比</a:t>
          </a:r>
          <a:r>
            <a:rPr kumimoji="1" lang="en-US" altLang="ja-JP" sz="1100" b="0" i="0" baseline="0">
              <a:solidFill>
                <a:schemeClr val="dk1"/>
              </a:solidFill>
              <a:effectLst/>
              <a:latin typeface="+mn-lt"/>
              <a:ea typeface="+mn-ea"/>
              <a:cs typeface="+mn-cs"/>
            </a:rPr>
            <a:t>2.54</a:t>
          </a:r>
          <a:r>
            <a:rPr kumimoji="1" lang="ja-JP" altLang="ja-JP" sz="1100" b="0" i="0" baseline="0">
              <a:solidFill>
                <a:schemeClr val="dk1"/>
              </a:solidFill>
              <a:effectLst/>
              <a:latin typeface="+mn-lt"/>
              <a:ea typeface="+mn-ea"/>
              <a:cs typeface="+mn-cs"/>
            </a:rPr>
            <a:t>ポイントの増となった。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実質収支額の割合は、前年度と比較し</a:t>
          </a:r>
          <a:r>
            <a:rPr kumimoji="1" lang="en-US" altLang="ja-JP" sz="1100" b="0" i="0" baseline="0">
              <a:solidFill>
                <a:schemeClr val="dk1"/>
              </a:solidFill>
              <a:effectLst/>
              <a:latin typeface="+mn-lt"/>
              <a:ea typeface="+mn-ea"/>
              <a:cs typeface="+mn-cs"/>
            </a:rPr>
            <a:t>1.41</a:t>
          </a:r>
          <a:r>
            <a:rPr kumimoji="1" lang="ja-JP" altLang="ja-JP" sz="1100" b="0" i="0" baseline="0">
              <a:solidFill>
                <a:schemeClr val="dk1"/>
              </a:solidFill>
              <a:effectLst/>
              <a:latin typeface="+mn-lt"/>
              <a:ea typeface="+mn-ea"/>
              <a:cs typeface="+mn-cs"/>
            </a:rPr>
            <a:t>ポイントの増となっている。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老朽化に伴う維持補修や更新整備、また多様なニーズに応えるための事業展開を行うと、財政負担も大きくなることが予想されるため、既存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年度まで連結実質赤字比率に係る赤字特別会計は、国民健康保険事業であったが、平成</a:t>
          </a:r>
          <a:r>
            <a:rPr kumimoji="1" lang="en-US" altLang="ja-JP" sz="1200" b="0" i="0" baseline="0">
              <a:solidFill>
                <a:schemeClr val="dk1"/>
              </a:solidFill>
              <a:effectLst/>
              <a:latin typeface="+mn-lt"/>
              <a:ea typeface="+mn-ea"/>
              <a:cs typeface="+mn-cs"/>
            </a:rPr>
            <a:t>30</a:t>
          </a:r>
          <a:r>
            <a:rPr kumimoji="1" lang="ja-JP" altLang="ja-JP" sz="1200" b="0" i="0" baseline="0">
              <a:solidFill>
                <a:schemeClr val="dk1"/>
              </a:solidFill>
              <a:effectLst/>
              <a:latin typeface="+mn-lt"/>
              <a:ea typeface="+mn-ea"/>
              <a:cs typeface="+mn-cs"/>
            </a:rPr>
            <a:t>年度からの広域化に向け、累積赤字解消のために一般会計から負担してきたことから、平成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年度で赤字が解消され、一般会計及び各特別会計ともに黒字を維持している。特に一般会計においては、過去</a:t>
          </a:r>
          <a:r>
            <a:rPr kumimoji="1" lang="en-US" altLang="ja-JP" sz="1200" b="0" i="0" baseline="0">
              <a:solidFill>
                <a:schemeClr val="dk1"/>
              </a:solidFill>
              <a:effectLst/>
              <a:latin typeface="+mn-lt"/>
              <a:ea typeface="+mn-ea"/>
              <a:cs typeface="+mn-cs"/>
            </a:rPr>
            <a:t>5</a:t>
          </a:r>
          <a:r>
            <a:rPr kumimoji="1" lang="ja-JP" altLang="ja-JP" sz="1200" b="0" i="0" baseline="0">
              <a:solidFill>
                <a:schemeClr val="dk1"/>
              </a:solidFill>
              <a:effectLst/>
              <a:latin typeface="+mn-lt"/>
              <a:ea typeface="+mn-ea"/>
              <a:cs typeface="+mn-cs"/>
            </a:rPr>
            <a:t>年間で最も高い</a:t>
          </a:r>
          <a:r>
            <a:rPr kumimoji="1" lang="en-US" altLang="ja-JP" sz="1200" b="0" i="0" baseline="0">
              <a:solidFill>
                <a:schemeClr val="dk1"/>
              </a:solidFill>
              <a:effectLst/>
              <a:latin typeface="+mn-lt"/>
              <a:ea typeface="+mn-ea"/>
              <a:cs typeface="+mn-cs"/>
            </a:rPr>
            <a:t>6.35</a:t>
          </a:r>
          <a:r>
            <a:rPr kumimoji="1" lang="ja-JP" altLang="ja-JP" sz="1200" b="0" i="0" baseline="0">
              <a:solidFill>
                <a:schemeClr val="dk1"/>
              </a:solidFill>
              <a:effectLst/>
              <a:latin typeface="+mn-lt"/>
              <a:ea typeface="+mn-ea"/>
              <a:cs typeface="+mn-cs"/>
            </a:rPr>
            <a:t>％となっている。</a:t>
          </a:r>
          <a:endParaRPr lang="ja-JP" altLang="ja-JP" sz="1600">
            <a:effectLst/>
          </a:endParaRPr>
        </a:p>
        <a:p>
          <a:r>
            <a:rPr kumimoji="1" lang="ja-JP" altLang="ja-JP" sz="1200" b="0" i="0" baseline="0">
              <a:solidFill>
                <a:schemeClr val="dk1"/>
              </a:solidFill>
              <a:effectLst/>
              <a:latin typeface="+mn-lt"/>
              <a:ea typeface="+mn-ea"/>
              <a:cs typeface="+mn-cs"/>
            </a:rPr>
            <a:t>　下水道事業会計については一般会計からの繰入に依存していることから、公共下水道の接続率の向上及び料金改定等を実施し歳入の確保に努めなければならない。</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84</v>
      </c>
      <c r="C2" s="182"/>
      <c r="D2" s="183"/>
    </row>
    <row r="3" spans="1:119" ht="18.75" customHeight="1" thickBot="1" x14ac:dyDescent="0.25">
      <c r="A3" s="181"/>
      <c r="B3" s="592" t="s">
        <v>85</v>
      </c>
      <c r="C3" s="593"/>
      <c r="D3" s="593"/>
      <c r="E3" s="594"/>
      <c r="F3" s="594"/>
      <c r="G3" s="594"/>
      <c r="H3" s="594"/>
      <c r="I3" s="594"/>
      <c r="J3" s="594"/>
      <c r="K3" s="594"/>
      <c r="L3" s="594" t="s">
        <v>86</v>
      </c>
      <c r="M3" s="594"/>
      <c r="N3" s="594"/>
      <c r="O3" s="594"/>
      <c r="P3" s="594"/>
      <c r="Q3" s="594"/>
      <c r="R3" s="597"/>
      <c r="S3" s="597"/>
      <c r="T3" s="597"/>
      <c r="U3" s="597"/>
      <c r="V3" s="598"/>
      <c r="W3" s="488" t="s">
        <v>87</v>
      </c>
      <c r="X3" s="489"/>
      <c r="Y3" s="489"/>
      <c r="Z3" s="489"/>
      <c r="AA3" s="489"/>
      <c r="AB3" s="593"/>
      <c r="AC3" s="597" t="s">
        <v>88</v>
      </c>
      <c r="AD3" s="489"/>
      <c r="AE3" s="489"/>
      <c r="AF3" s="489"/>
      <c r="AG3" s="489"/>
      <c r="AH3" s="489"/>
      <c r="AI3" s="489"/>
      <c r="AJ3" s="489"/>
      <c r="AK3" s="489"/>
      <c r="AL3" s="559"/>
      <c r="AM3" s="488" t="s">
        <v>89</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90</v>
      </c>
      <c r="BO3" s="489"/>
      <c r="BP3" s="489"/>
      <c r="BQ3" s="489"/>
      <c r="BR3" s="489"/>
      <c r="BS3" s="489"/>
      <c r="BT3" s="489"/>
      <c r="BU3" s="559"/>
      <c r="BV3" s="488" t="s">
        <v>91</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92</v>
      </c>
      <c r="CU3" s="489"/>
      <c r="CV3" s="489"/>
      <c r="CW3" s="489"/>
      <c r="CX3" s="489"/>
      <c r="CY3" s="489"/>
      <c r="CZ3" s="489"/>
      <c r="DA3" s="559"/>
      <c r="DB3" s="488" t="s">
        <v>93</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94</v>
      </c>
      <c r="AZ4" s="412"/>
      <c r="BA4" s="412"/>
      <c r="BB4" s="412"/>
      <c r="BC4" s="412"/>
      <c r="BD4" s="412"/>
      <c r="BE4" s="412"/>
      <c r="BF4" s="412"/>
      <c r="BG4" s="412"/>
      <c r="BH4" s="412"/>
      <c r="BI4" s="412"/>
      <c r="BJ4" s="412"/>
      <c r="BK4" s="412"/>
      <c r="BL4" s="412"/>
      <c r="BM4" s="413"/>
      <c r="BN4" s="414">
        <v>35583348</v>
      </c>
      <c r="BO4" s="415"/>
      <c r="BP4" s="415"/>
      <c r="BQ4" s="415"/>
      <c r="BR4" s="415"/>
      <c r="BS4" s="415"/>
      <c r="BT4" s="415"/>
      <c r="BU4" s="416"/>
      <c r="BV4" s="414">
        <v>41519591</v>
      </c>
      <c r="BW4" s="415"/>
      <c r="BX4" s="415"/>
      <c r="BY4" s="415"/>
      <c r="BZ4" s="415"/>
      <c r="CA4" s="415"/>
      <c r="CB4" s="415"/>
      <c r="CC4" s="416"/>
      <c r="CD4" s="585" t="s">
        <v>95</v>
      </c>
      <c r="CE4" s="586"/>
      <c r="CF4" s="586"/>
      <c r="CG4" s="586"/>
      <c r="CH4" s="586"/>
      <c r="CI4" s="586"/>
      <c r="CJ4" s="586"/>
      <c r="CK4" s="586"/>
      <c r="CL4" s="586"/>
      <c r="CM4" s="586"/>
      <c r="CN4" s="586"/>
      <c r="CO4" s="586"/>
      <c r="CP4" s="586"/>
      <c r="CQ4" s="586"/>
      <c r="CR4" s="586"/>
      <c r="CS4" s="587"/>
      <c r="CT4" s="588">
        <v>6.6</v>
      </c>
      <c r="CU4" s="589"/>
      <c r="CV4" s="589"/>
      <c r="CW4" s="589"/>
      <c r="CX4" s="589"/>
      <c r="CY4" s="589"/>
      <c r="CZ4" s="589"/>
      <c r="DA4" s="590"/>
      <c r="DB4" s="588">
        <v>5.2</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96</v>
      </c>
      <c r="AN5" s="393"/>
      <c r="AO5" s="393"/>
      <c r="AP5" s="393"/>
      <c r="AQ5" s="393"/>
      <c r="AR5" s="393"/>
      <c r="AS5" s="393"/>
      <c r="AT5" s="394"/>
      <c r="AU5" s="466" t="s">
        <v>97</v>
      </c>
      <c r="AV5" s="467"/>
      <c r="AW5" s="467"/>
      <c r="AX5" s="467"/>
      <c r="AY5" s="399" t="s">
        <v>98</v>
      </c>
      <c r="AZ5" s="400"/>
      <c r="BA5" s="400"/>
      <c r="BB5" s="400"/>
      <c r="BC5" s="400"/>
      <c r="BD5" s="400"/>
      <c r="BE5" s="400"/>
      <c r="BF5" s="400"/>
      <c r="BG5" s="400"/>
      <c r="BH5" s="400"/>
      <c r="BI5" s="400"/>
      <c r="BJ5" s="400"/>
      <c r="BK5" s="400"/>
      <c r="BL5" s="400"/>
      <c r="BM5" s="401"/>
      <c r="BN5" s="419">
        <v>34273640</v>
      </c>
      <c r="BO5" s="420"/>
      <c r="BP5" s="420"/>
      <c r="BQ5" s="420"/>
      <c r="BR5" s="420"/>
      <c r="BS5" s="420"/>
      <c r="BT5" s="420"/>
      <c r="BU5" s="421"/>
      <c r="BV5" s="419">
        <v>40180544</v>
      </c>
      <c r="BW5" s="420"/>
      <c r="BX5" s="420"/>
      <c r="BY5" s="420"/>
      <c r="BZ5" s="420"/>
      <c r="CA5" s="420"/>
      <c r="CB5" s="420"/>
      <c r="CC5" s="421"/>
      <c r="CD5" s="428" t="s">
        <v>99</v>
      </c>
      <c r="CE5" s="373"/>
      <c r="CF5" s="373"/>
      <c r="CG5" s="373"/>
      <c r="CH5" s="373"/>
      <c r="CI5" s="373"/>
      <c r="CJ5" s="373"/>
      <c r="CK5" s="373"/>
      <c r="CL5" s="373"/>
      <c r="CM5" s="373"/>
      <c r="CN5" s="373"/>
      <c r="CO5" s="373"/>
      <c r="CP5" s="373"/>
      <c r="CQ5" s="373"/>
      <c r="CR5" s="373"/>
      <c r="CS5" s="429"/>
      <c r="CT5" s="389">
        <v>89.9</v>
      </c>
      <c r="CU5" s="390"/>
      <c r="CV5" s="390"/>
      <c r="CW5" s="390"/>
      <c r="CX5" s="390"/>
      <c r="CY5" s="390"/>
      <c r="CZ5" s="390"/>
      <c r="DA5" s="391"/>
      <c r="DB5" s="389">
        <v>89.3</v>
      </c>
      <c r="DC5" s="390"/>
      <c r="DD5" s="390"/>
      <c r="DE5" s="390"/>
      <c r="DF5" s="390"/>
      <c r="DG5" s="390"/>
      <c r="DH5" s="390"/>
      <c r="DI5" s="391"/>
    </row>
    <row r="6" spans="1:119" ht="18.75" customHeight="1" x14ac:dyDescent="0.2">
      <c r="A6" s="181"/>
      <c r="B6" s="565" t="s">
        <v>100</v>
      </c>
      <c r="C6" s="443"/>
      <c r="D6" s="443"/>
      <c r="E6" s="566"/>
      <c r="F6" s="566"/>
      <c r="G6" s="566"/>
      <c r="H6" s="566"/>
      <c r="I6" s="566"/>
      <c r="J6" s="566"/>
      <c r="K6" s="566"/>
      <c r="L6" s="566" t="s">
        <v>101</v>
      </c>
      <c r="M6" s="566"/>
      <c r="N6" s="566"/>
      <c r="O6" s="566"/>
      <c r="P6" s="566"/>
      <c r="Q6" s="566"/>
      <c r="R6" s="441"/>
      <c r="S6" s="441"/>
      <c r="T6" s="441"/>
      <c r="U6" s="441"/>
      <c r="V6" s="572"/>
      <c r="W6" s="500" t="s">
        <v>102</v>
      </c>
      <c r="X6" s="442"/>
      <c r="Y6" s="442"/>
      <c r="Z6" s="442"/>
      <c r="AA6" s="442"/>
      <c r="AB6" s="443"/>
      <c r="AC6" s="577" t="s">
        <v>103</v>
      </c>
      <c r="AD6" s="578"/>
      <c r="AE6" s="578"/>
      <c r="AF6" s="578"/>
      <c r="AG6" s="578"/>
      <c r="AH6" s="578"/>
      <c r="AI6" s="578"/>
      <c r="AJ6" s="578"/>
      <c r="AK6" s="578"/>
      <c r="AL6" s="579"/>
      <c r="AM6" s="478" t="s">
        <v>104</v>
      </c>
      <c r="AN6" s="393"/>
      <c r="AO6" s="393"/>
      <c r="AP6" s="393"/>
      <c r="AQ6" s="393"/>
      <c r="AR6" s="393"/>
      <c r="AS6" s="393"/>
      <c r="AT6" s="394"/>
      <c r="AU6" s="466" t="s">
        <v>97</v>
      </c>
      <c r="AV6" s="467"/>
      <c r="AW6" s="467"/>
      <c r="AX6" s="467"/>
      <c r="AY6" s="399" t="s">
        <v>105</v>
      </c>
      <c r="AZ6" s="400"/>
      <c r="BA6" s="400"/>
      <c r="BB6" s="400"/>
      <c r="BC6" s="400"/>
      <c r="BD6" s="400"/>
      <c r="BE6" s="400"/>
      <c r="BF6" s="400"/>
      <c r="BG6" s="400"/>
      <c r="BH6" s="400"/>
      <c r="BI6" s="400"/>
      <c r="BJ6" s="400"/>
      <c r="BK6" s="400"/>
      <c r="BL6" s="400"/>
      <c r="BM6" s="401"/>
      <c r="BN6" s="419">
        <v>1309708</v>
      </c>
      <c r="BO6" s="420"/>
      <c r="BP6" s="420"/>
      <c r="BQ6" s="420"/>
      <c r="BR6" s="420"/>
      <c r="BS6" s="420"/>
      <c r="BT6" s="420"/>
      <c r="BU6" s="421"/>
      <c r="BV6" s="419">
        <v>1339047</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91.2</v>
      </c>
      <c r="CU6" s="563"/>
      <c r="CV6" s="563"/>
      <c r="CW6" s="563"/>
      <c r="CX6" s="563"/>
      <c r="CY6" s="563"/>
      <c r="CZ6" s="563"/>
      <c r="DA6" s="564"/>
      <c r="DB6" s="562">
        <v>93.5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97</v>
      </c>
      <c r="AV7" s="467"/>
      <c r="AW7" s="467"/>
      <c r="AX7" s="467"/>
      <c r="AY7" s="399" t="s">
        <v>108</v>
      </c>
      <c r="AZ7" s="400"/>
      <c r="BA7" s="400"/>
      <c r="BB7" s="400"/>
      <c r="BC7" s="400"/>
      <c r="BD7" s="400"/>
      <c r="BE7" s="400"/>
      <c r="BF7" s="400"/>
      <c r="BG7" s="400"/>
      <c r="BH7" s="400"/>
      <c r="BI7" s="400"/>
      <c r="BJ7" s="400"/>
      <c r="BK7" s="400"/>
      <c r="BL7" s="400"/>
      <c r="BM7" s="401"/>
      <c r="BN7" s="419">
        <v>304543</v>
      </c>
      <c r="BO7" s="420"/>
      <c r="BP7" s="420"/>
      <c r="BQ7" s="420"/>
      <c r="BR7" s="420"/>
      <c r="BS7" s="420"/>
      <c r="BT7" s="420"/>
      <c r="BU7" s="421"/>
      <c r="BV7" s="419">
        <v>545808</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15235612</v>
      </c>
      <c r="CU7" s="420"/>
      <c r="CV7" s="420"/>
      <c r="CW7" s="420"/>
      <c r="CX7" s="420"/>
      <c r="CY7" s="420"/>
      <c r="CZ7" s="420"/>
      <c r="DA7" s="421"/>
      <c r="DB7" s="419">
        <v>15271404</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1005165</v>
      </c>
      <c r="BO8" s="420"/>
      <c r="BP8" s="420"/>
      <c r="BQ8" s="420"/>
      <c r="BR8" s="420"/>
      <c r="BS8" s="420"/>
      <c r="BT8" s="420"/>
      <c r="BU8" s="421"/>
      <c r="BV8" s="419">
        <v>793239</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0.46</v>
      </c>
      <c r="CU8" s="523"/>
      <c r="CV8" s="523"/>
      <c r="CW8" s="523"/>
      <c r="CX8" s="523"/>
      <c r="CY8" s="523"/>
      <c r="CZ8" s="523"/>
      <c r="DA8" s="524"/>
      <c r="DB8" s="522">
        <v>0.46</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47637</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211926</v>
      </c>
      <c r="BO9" s="420"/>
      <c r="BP9" s="420"/>
      <c r="BQ9" s="420"/>
      <c r="BR9" s="420"/>
      <c r="BS9" s="420"/>
      <c r="BT9" s="420"/>
      <c r="BU9" s="421"/>
      <c r="BV9" s="419">
        <v>640176</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10.8</v>
      </c>
      <c r="CU9" s="390"/>
      <c r="CV9" s="390"/>
      <c r="CW9" s="390"/>
      <c r="CX9" s="390"/>
      <c r="CY9" s="390"/>
      <c r="CZ9" s="390"/>
      <c r="DA9" s="391"/>
      <c r="DB9" s="389">
        <v>10.7</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121</v>
      </c>
      <c r="M10" s="393"/>
      <c r="N10" s="393"/>
      <c r="O10" s="393"/>
      <c r="P10" s="393"/>
      <c r="Q10" s="394"/>
      <c r="R10" s="395">
        <v>47564</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380001</v>
      </c>
      <c r="BO10" s="420"/>
      <c r="BP10" s="420"/>
      <c r="BQ10" s="420"/>
      <c r="BR10" s="420"/>
      <c r="BS10" s="420"/>
      <c r="BT10" s="420"/>
      <c r="BU10" s="421"/>
      <c r="BV10" s="419">
        <v>60001</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97</v>
      </c>
      <c r="AV11" s="467"/>
      <c r="AW11" s="467"/>
      <c r="AX11" s="467"/>
      <c r="AY11" s="399" t="s">
        <v>129</v>
      </c>
      <c r="AZ11" s="400"/>
      <c r="BA11" s="400"/>
      <c r="BB11" s="400"/>
      <c r="BC11" s="400"/>
      <c r="BD11" s="400"/>
      <c r="BE11" s="400"/>
      <c r="BF11" s="400"/>
      <c r="BG11" s="400"/>
      <c r="BH11" s="400"/>
      <c r="BI11" s="400"/>
      <c r="BJ11" s="400"/>
      <c r="BK11" s="400"/>
      <c r="BL11" s="400"/>
      <c r="BM11" s="401"/>
      <c r="BN11" s="419">
        <v>11633</v>
      </c>
      <c r="BO11" s="420"/>
      <c r="BP11" s="420"/>
      <c r="BQ11" s="420"/>
      <c r="BR11" s="420"/>
      <c r="BS11" s="420"/>
      <c r="BT11" s="420"/>
      <c r="BU11" s="421"/>
      <c r="BV11" s="419">
        <v>17218</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49530</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97</v>
      </c>
      <c r="AV12" s="467"/>
      <c r="AW12" s="467"/>
      <c r="AX12" s="467"/>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100000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140</v>
      </c>
      <c r="N13" s="510"/>
      <c r="O13" s="510"/>
      <c r="P13" s="510"/>
      <c r="Q13" s="511"/>
      <c r="R13" s="512">
        <v>48927</v>
      </c>
      <c r="S13" s="513"/>
      <c r="T13" s="513"/>
      <c r="U13" s="513"/>
      <c r="V13" s="514"/>
      <c r="W13" s="500" t="s">
        <v>141</v>
      </c>
      <c r="X13" s="442"/>
      <c r="Y13" s="442"/>
      <c r="Z13" s="442"/>
      <c r="AA13" s="442"/>
      <c r="AB13" s="443"/>
      <c r="AC13" s="395">
        <v>1511</v>
      </c>
      <c r="AD13" s="396"/>
      <c r="AE13" s="396"/>
      <c r="AF13" s="396"/>
      <c r="AG13" s="397"/>
      <c r="AH13" s="395">
        <v>2075</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603560</v>
      </c>
      <c r="BO13" s="420"/>
      <c r="BP13" s="420"/>
      <c r="BQ13" s="420"/>
      <c r="BR13" s="420"/>
      <c r="BS13" s="420"/>
      <c r="BT13" s="420"/>
      <c r="BU13" s="421"/>
      <c r="BV13" s="419">
        <v>617395</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7</v>
      </c>
      <c r="CU13" s="390"/>
      <c r="CV13" s="390"/>
      <c r="CW13" s="390"/>
      <c r="CX13" s="390"/>
      <c r="CY13" s="390"/>
      <c r="CZ13" s="390"/>
      <c r="DA13" s="391"/>
      <c r="DB13" s="389">
        <v>7</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146</v>
      </c>
      <c r="M14" s="546"/>
      <c r="N14" s="546"/>
      <c r="O14" s="546"/>
      <c r="P14" s="546"/>
      <c r="Q14" s="547"/>
      <c r="R14" s="512">
        <v>49745</v>
      </c>
      <c r="S14" s="513"/>
      <c r="T14" s="513"/>
      <c r="U14" s="513"/>
      <c r="V14" s="514"/>
      <c r="W14" s="515"/>
      <c r="X14" s="445"/>
      <c r="Y14" s="445"/>
      <c r="Z14" s="445"/>
      <c r="AA14" s="445"/>
      <c r="AB14" s="446"/>
      <c r="AC14" s="505">
        <v>8.1</v>
      </c>
      <c r="AD14" s="506"/>
      <c r="AE14" s="506"/>
      <c r="AF14" s="506"/>
      <c r="AG14" s="507"/>
      <c r="AH14" s="505">
        <v>9.6</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v>61.3</v>
      </c>
      <c r="CU14" s="517"/>
      <c r="CV14" s="517"/>
      <c r="CW14" s="517"/>
      <c r="CX14" s="517"/>
      <c r="CY14" s="517"/>
      <c r="CZ14" s="517"/>
      <c r="DA14" s="518"/>
      <c r="DB14" s="516">
        <v>76.7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148</v>
      </c>
      <c r="N15" s="510"/>
      <c r="O15" s="510"/>
      <c r="P15" s="510"/>
      <c r="Q15" s="511"/>
      <c r="R15" s="512">
        <v>49178</v>
      </c>
      <c r="S15" s="513"/>
      <c r="T15" s="513"/>
      <c r="U15" s="513"/>
      <c r="V15" s="514"/>
      <c r="W15" s="500" t="s">
        <v>149</v>
      </c>
      <c r="X15" s="442"/>
      <c r="Y15" s="442"/>
      <c r="Z15" s="442"/>
      <c r="AA15" s="442"/>
      <c r="AB15" s="443"/>
      <c r="AC15" s="395">
        <v>2447</v>
      </c>
      <c r="AD15" s="396"/>
      <c r="AE15" s="396"/>
      <c r="AF15" s="396"/>
      <c r="AG15" s="397"/>
      <c r="AH15" s="395">
        <v>3114</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6087318</v>
      </c>
      <c r="BO15" s="415"/>
      <c r="BP15" s="415"/>
      <c r="BQ15" s="415"/>
      <c r="BR15" s="415"/>
      <c r="BS15" s="415"/>
      <c r="BT15" s="415"/>
      <c r="BU15" s="416"/>
      <c r="BV15" s="414">
        <v>5862505</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13.2</v>
      </c>
      <c r="AD16" s="506"/>
      <c r="AE16" s="506"/>
      <c r="AF16" s="506"/>
      <c r="AG16" s="507"/>
      <c r="AH16" s="505">
        <v>14.5</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13400867</v>
      </c>
      <c r="BO16" s="420"/>
      <c r="BP16" s="420"/>
      <c r="BQ16" s="420"/>
      <c r="BR16" s="420"/>
      <c r="BS16" s="420"/>
      <c r="BT16" s="420"/>
      <c r="BU16" s="421"/>
      <c r="BV16" s="419">
        <v>13081674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14599</v>
      </c>
      <c r="AD17" s="396"/>
      <c r="AE17" s="396"/>
      <c r="AF17" s="396"/>
      <c r="AG17" s="397"/>
      <c r="AH17" s="395">
        <v>16341</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7709092</v>
      </c>
      <c r="BO17" s="420"/>
      <c r="BP17" s="420"/>
      <c r="BQ17" s="420"/>
      <c r="BR17" s="420"/>
      <c r="BS17" s="420"/>
      <c r="BT17" s="420"/>
      <c r="BU17" s="421"/>
      <c r="BV17" s="419">
        <v>7437995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159</v>
      </c>
      <c r="C18" s="472"/>
      <c r="D18" s="472"/>
      <c r="E18" s="473"/>
      <c r="F18" s="473"/>
      <c r="G18" s="473"/>
      <c r="H18" s="473"/>
      <c r="I18" s="473"/>
      <c r="J18" s="473"/>
      <c r="K18" s="473"/>
      <c r="L18" s="474">
        <v>229.15</v>
      </c>
      <c r="M18" s="474"/>
      <c r="N18" s="474"/>
      <c r="O18" s="474"/>
      <c r="P18" s="474"/>
      <c r="Q18" s="474"/>
      <c r="R18" s="475"/>
      <c r="S18" s="475"/>
      <c r="T18" s="475"/>
      <c r="U18" s="475"/>
      <c r="V18" s="476"/>
      <c r="W18" s="490"/>
      <c r="X18" s="491"/>
      <c r="Y18" s="491"/>
      <c r="Z18" s="491"/>
      <c r="AA18" s="491"/>
      <c r="AB18" s="501"/>
      <c r="AC18" s="383">
        <v>78.7</v>
      </c>
      <c r="AD18" s="384"/>
      <c r="AE18" s="384"/>
      <c r="AF18" s="384"/>
      <c r="AG18" s="477"/>
      <c r="AH18" s="383">
        <v>75.900000000000006</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14054346</v>
      </c>
      <c r="BO18" s="420"/>
      <c r="BP18" s="420"/>
      <c r="BQ18" s="420"/>
      <c r="BR18" s="420"/>
      <c r="BS18" s="420"/>
      <c r="BT18" s="420"/>
      <c r="BU18" s="421"/>
      <c r="BV18" s="419">
        <v>13933723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161</v>
      </c>
      <c r="C19" s="472"/>
      <c r="D19" s="472"/>
      <c r="E19" s="473"/>
      <c r="F19" s="473"/>
      <c r="G19" s="473"/>
      <c r="H19" s="473"/>
      <c r="I19" s="473"/>
      <c r="J19" s="473"/>
      <c r="K19" s="473"/>
      <c r="L19" s="479">
        <v>208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19107752</v>
      </c>
      <c r="BO19" s="420"/>
      <c r="BP19" s="420"/>
      <c r="BQ19" s="420"/>
      <c r="BR19" s="420"/>
      <c r="BS19" s="420"/>
      <c r="BT19" s="420"/>
      <c r="BU19" s="421"/>
      <c r="BV19" s="419">
        <v>18706849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163</v>
      </c>
      <c r="C20" s="472"/>
      <c r="D20" s="472"/>
      <c r="E20" s="473"/>
      <c r="F20" s="473"/>
      <c r="G20" s="473"/>
      <c r="H20" s="473"/>
      <c r="I20" s="473"/>
      <c r="J20" s="473"/>
      <c r="K20" s="473"/>
      <c r="L20" s="479">
        <v>22033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27958708</v>
      </c>
      <c r="BO22" s="415"/>
      <c r="BP22" s="415"/>
      <c r="BQ22" s="415"/>
      <c r="BR22" s="415"/>
      <c r="BS22" s="415"/>
      <c r="BT22" s="415"/>
      <c r="BU22" s="416"/>
      <c r="BV22" s="414">
        <v>28319145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23907342</v>
      </c>
      <c r="BO23" s="420"/>
      <c r="BP23" s="420"/>
      <c r="BQ23" s="420"/>
      <c r="BR23" s="420"/>
      <c r="BS23" s="420"/>
      <c r="BT23" s="420"/>
      <c r="BU23" s="421"/>
      <c r="BV23" s="419">
        <v>24330283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173</v>
      </c>
      <c r="F24" s="393"/>
      <c r="G24" s="393"/>
      <c r="H24" s="393"/>
      <c r="I24" s="393"/>
      <c r="J24" s="393"/>
      <c r="K24" s="394"/>
      <c r="L24" s="395">
        <v>1</v>
      </c>
      <c r="M24" s="396"/>
      <c r="N24" s="396"/>
      <c r="O24" s="396"/>
      <c r="P24" s="397"/>
      <c r="Q24" s="395">
        <v>8500</v>
      </c>
      <c r="R24" s="396"/>
      <c r="S24" s="396"/>
      <c r="T24" s="396"/>
      <c r="U24" s="396"/>
      <c r="V24" s="397"/>
      <c r="W24" s="454"/>
      <c r="X24" s="436"/>
      <c r="Y24" s="437"/>
      <c r="Z24" s="392" t="s">
        <v>174</v>
      </c>
      <c r="AA24" s="393"/>
      <c r="AB24" s="393"/>
      <c r="AC24" s="393"/>
      <c r="AD24" s="393"/>
      <c r="AE24" s="393"/>
      <c r="AF24" s="393"/>
      <c r="AG24" s="394"/>
      <c r="AH24" s="395">
        <v>462</v>
      </c>
      <c r="AI24" s="396"/>
      <c r="AJ24" s="396"/>
      <c r="AK24" s="396"/>
      <c r="AL24" s="397"/>
      <c r="AM24" s="395">
        <v>1387386</v>
      </c>
      <c r="AN24" s="396"/>
      <c r="AO24" s="396"/>
      <c r="AP24" s="396"/>
      <c r="AQ24" s="396"/>
      <c r="AR24" s="397"/>
      <c r="AS24" s="395">
        <v>3003</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20674217</v>
      </c>
      <c r="BO24" s="420"/>
      <c r="BP24" s="420"/>
      <c r="BQ24" s="420"/>
      <c r="BR24" s="420"/>
      <c r="BS24" s="420"/>
      <c r="BT24" s="420"/>
      <c r="BU24" s="421"/>
      <c r="BV24" s="419">
        <v>20586320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176</v>
      </c>
      <c r="F25" s="393"/>
      <c r="G25" s="393"/>
      <c r="H25" s="393"/>
      <c r="I25" s="393"/>
      <c r="J25" s="393"/>
      <c r="K25" s="394"/>
      <c r="L25" s="395">
        <v>1</v>
      </c>
      <c r="M25" s="396"/>
      <c r="N25" s="396"/>
      <c r="O25" s="396"/>
      <c r="P25" s="397"/>
      <c r="Q25" s="395">
        <v>6820</v>
      </c>
      <c r="R25" s="396"/>
      <c r="S25" s="396"/>
      <c r="T25" s="396"/>
      <c r="U25" s="396"/>
      <c r="V25" s="397"/>
      <c r="W25" s="454"/>
      <c r="X25" s="436"/>
      <c r="Y25" s="437"/>
      <c r="Z25" s="392" t="s">
        <v>177</v>
      </c>
      <c r="AA25" s="393"/>
      <c r="AB25" s="393"/>
      <c r="AC25" s="393"/>
      <c r="AD25" s="393"/>
      <c r="AE25" s="393"/>
      <c r="AF25" s="393"/>
      <c r="AG25" s="394"/>
      <c r="AH25" s="395">
        <v>67</v>
      </c>
      <c r="AI25" s="396"/>
      <c r="AJ25" s="396"/>
      <c r="AK25" s="396"/>
      <c r="AL25" s="397"/>
      <c r="AM25" s="395">
        <v>190883</v>
      </c>
      <c r="AN25" s="396"/>
      <c r="AO25" s="396"/>
      <c r="AP25" s="396"/>
      <c r="AQ25" s="396"/>
      <c r="AR25" s="397"/>
      <c r="AS25" s="395">
        <v>2849</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12109737</v>
      </c>
      <c r="BO25" s="415"/>
      <c r="BP25" s="415"/>
      <c r="BQ25" s="415"/>
      <c r="BR25" s="415"/>
      <c r="BS25" s="415"/>
      <c r="BT25" s="415"/>
      <c r="BU25" s="416"/>
      <c r="BV25" s="414">
        <v>10848178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179</v>
      </c>
      <c r="F26" s="393"/>
      <c r="G26" s="393"/>
      <c r="H26" s="393"/>
      <c r="I26" s="393"/>
      <c r="J26" s="393"/>
      <c r="K26" s="394"/>
      <c r="L26" s="395">
        <v>1</v>
      </c>
      <c r="M26" s="396"/>
      <c r="N26" s="396"/>
      <c r="O26" s="396"/>
      <c r="P26" s="397"/>
      <c r="Q26" s="395">
        <v>6260</v>
      </c>
      <c r="R26" s="396"/>
      <c r="S26" s="396"/>
      <c r="T26" s="396"/>
      <c r="U26" s="396"/>
      <c r="V26" s="397"/>
      <c r="W26" s="454"/>
      <c r="X26" s="436"/>
      <c r="Y26" s="437"/>
      <c r="Z26" s="392" t="s">
        <v>180</v>
      </c>
      <c r="AA26" s="430"/>
      <c r="AB26" s="430"/>
      <c r="AC26" s="430"/>
      <c r="AD26" s="430"/>
      <c r="AE26" s="430"/>
      <c r="AF26" s="430"/>
      <c r="AG26" s="431"/>
      <c r="AH26" s="395">
        <v>6</v>
      </c>
      <c r="AI26" s="396"/>
      <c r="AJ26" s="396"/>
      <c r="AK26" s="396"/>
      <c r="AL26" s="397"/>
      <c r="AM26" s="395">
        <v>20346</v>
      </c>
      <c r="AN26" s="396"/>
      <c r="AO26" s="396"/>
      <c r="AP26" s="396"/>
      <c r="AQ26" s="396"/>
      <c r="AR26" s="397"/>
      <c r="AS26" s="395">
        <v>3391</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131</v>
      </c>
      <c r="BO26" s="420"/>
      <c r="BP26" s="420"/>
      <c r="BQ26" s="420"/>
      <c r="BR26" s="420"/>
      <c r="BS26" s="420"/>
      <c r="BT26" s="420"/>
      <c r="BU26" s="421"/>
      <c r="BV26" s="419" t="s">
        <v>131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182</v>
      </c>
      <c r="F27" s="393"/>
      <c r="G27" s="393"/>
      <c r="H27" s="393"/>
      <c r="I27" s="393"/>
      <c r="J27" s="393"/>
      <c r="K27" s="394"/>
      <c r="L27" s="395">
        <v>1</v>
      </c>
      <c r="M27" s="396"/>
      <c r="N27" s="396"/>
      <c r="O27" s="396"/>
      <c r="P27" s="397"/>
      <c r="Q27" s="395">
        <v>4560</v>
      </c>
      <c r="R27" s="396"/>
      <c r="S27" s="396"/>
      <c r="T27" s="396"/>
      <c r="U27" s="396"/>
      <c r="V27" s="397"/>
      <c r="W27" s="454"/>
      <c r="X27" s="436"/>
      <c r="Y27" s="437"/>
      <c r="Z27" s="392" t="s">
        <v>183</v>
      </c>
      <c r="AA27" s="393"/>
      <c r="AB27" s="393"/>
      <c r="AC27" s="393"/>
      <c r="AD27" s="393"/>
      <c r="AE27" s="393"/>
      <c r="AF27" s="393"/>
      <c r="AG27" s="394"/>
      <c r="AH27" s="395">
        <v>17</v>
      </c>
      <c r="AI27" s="396"/>
      <c r="AJ27" s="396"/>
      <c r="AK27" s="396"/>
      <c r="AL27" s="397"/>
      <c r="AM27" s="395">
        <v>58674</v>
      </c>
      <c r="AN27" s="396"/>
      <c r="AO27" s="396"/>
      <c r="AP27" s="396"/>
      <c r="AQ27" s="396"/>
      <c r="AR27" s="397"/>
      <c r="AS27" s="395">
        <v>3451</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t="s">
        <v>139</v>
      </c>
      <c r="BO27" s="423"/>
      <c r="BP27" s="423"/>
      <c r="BQ27" s="423"/>
      <c r="BR27" s="423"/>
      <c r="BS27" s="423"/>
      <c r="BT27" s="423"/>
      <c r="BU27" s="424"/>
      <c r="BV27" s="422" t="s">
        <v>139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185</v>
      </c>
      <c r="F28" s="393"/>
      <c r="G28" s="393"/>
      <c r="H28" s="393"/>
      <c r="I28" s="393"/>
      <c r="J28" s="393"/>
      <c r="K28" s="394"/>
      <c r="L28" s="395">
        <v>1</v>
      </c>
      <c r="M28" s="396"/>
      <c r="N28" s="396"/>
      <c r="O28" s="396"/>
      <c r="P28" s="397"/>
      <c r="Q28" s="395">
        <v>4130</v>
      </c>
      <c r="R28" s="396"/>
      <c r="S28" s="396"/>
      <c r="T28" s="396"/>
      <c r="U28" s="396"/>
      <c r="V28" s="397"/>
      <c r="W28" s="454"/>
      <c r="X28" s="436"/>
      <c r="Y28" s="437"/>
      <c r="Z28" s="392" t="s">
        <v>186</v>
      </c>
      <c r="AA28" s="393"/>
      <c r="AB28" s="393"/>
      <c r="AC28" s="393"/>
      <c r="AD28" s="393"/>
      <c r="AE28" s="393"/>
      <c r="AF28" s="393"/>
      <c r="AG28" s="394"/>
      <c r="AH28" s="395" t="s">
        <v>139</v>
      </c>
      <c r="AI28" s="396"/>
      <c r="AJ28" s="396"/>
      <c r="AK28" s="396"/>
      <c r="AL28" s="397"/>
      <c r="AM28" s="395" t="s">
        <v>139</v>
      </c>
      <c r="AN28" s="396"/>
      <c r="AO28" s="396"/>
      <c r="AP28" s="396"/>
      <c r="AQ28" s="396"/>
      <c r="AR28" s="397"/>
      <c r="AS28" s="395" t="s">
        <v>139</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3062239</v>
      </c>
      <c r="BO28" s="415"/>
      <c r="BP28" s="415"/>
      <c r="BQ28" s="415"/>
      <c r="BR28" s="415"/>
      <c r="BS28" s="415"/>
      <c r="BT28" s="415"/>
      <c r="BU28" s="416"/>
      <c r="BV28" s="414">
        <v>2682238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188</v>
      </c>
      <c r="F29" s="393"/>
      <c r="G29" s="393"/>
      <c r="H29" s="393"/>
      <c r="I29" s="393"/>
      <c r="J29" s="393"/>
      <c r="K29" s="394"/>
      <c r="L29" s="395">
        <v>20</v>
      </c>
      <c r="M29" s="396"/>
      <c r="N29" s="396"/>
      <c r="O29" s="396"/>
      <c r="P29" s="397"/>
      <c r="Q29" s="395">
        <v>3860</v>
      </c>
      <c r="R29" s="396"/>
      <c r="S29" s="396"/>
      <c r="T29" s="396"/>
      <c r="U29" s="396"/>
      <c r="V29" s="397"/>
      <c r="W29" s="455"/>
      <c r="X29" s="456"/>
      <c r="Y29" s="457"/>
      <c r="Z29" s="392" t="s">
        <v>189</v>
      </c>
      <c r="AA29" s="393"/>
      <c r="AB29" s="393"/>
      <c r="AC29" s="393"/>
      <c r="AD29" s="393"/>
      <c r="AE29" s="393"/>
      <c r="AF29" s="393"/>
      <c r="AG29" s="394"/>
      <c r="AH29" s="395">
        <v>479</v>
      </c>
      <c r="AI29" s="396"/>
      <c r="AJ29" s="396"/>
      <c r="AK29" s="396"/>
      <c r="AL29" s="397"/>
      <c r="AM29" s="395">
        <v>1446060</v>
      </c>
      <c r="AN29" s="396"/>
      <c r="AO29" s="396"/>
      <c r="AP29" s="396"/>
      <c r="AQ29" s="396"/>
      <c r="AR29" s="397"/>
      <c r="AS29" s="395">
        <v>3019</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244508</v>
      </c>
      <c r="BO29" s="420"/>
      <c r="BP29" s="420"/>
      <c r="BQ29" s="420"/>
      <c r="BR29" s="420"/>
      <c r="BS29" s="420"/>
      <c r="BT29" s="420"/>
      <c r="BU29" s="421"/>
      <c r="BV29" s="419">
        <v>313722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97.2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2746092</v>
      </c>
      <c r="BO30" s="423"/>
      <c r="BP30" s="423"/>
      <c r="BQ30" s="423"/>
      <c r="BR30" s="423"/>
      <c r="BS30" s="423"/>
      <c r="BT30" s="423"/>
      <c r="BU30" s="424"/>
      <c r="BV30" s="422">
        <v>1063140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198</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IF('各会計、関係団体の財政状況及び健全化判断比率'!B33="","",'各会計、関係団体の財政状況及び健全化判断比率'!B33)</f>
        <v>港湾事業特別会計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沖縄県市町村総合事務組合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八重山食肉センター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港湾事業特別会計（普通会計）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沖縄県後期高齢者医療広域連合　一般会計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沖縄県信用保証協会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石垣都市計画土地区画整理事業特別会計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沖縄県後期高齢者医療広域連合　事業勘定</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八重山広域市町村圏事務組合　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沖縄県市町村自治会館管理組合　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DgEJ4J1BMZpj8QkjFrRwWDCfywcvSMrnWThRCy6lZGXQfM3GHWeb8GCMqq0pFjL98IymJ1B/6SrN9CC8rHNi2w==" saltValue="2WJjok8yjw/6kO8qcDVPT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1"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561</v>
      </c>
      <c r="D34" s="1151"/>
      <c r="E34" s="1152"/>
      <c r="F34" s="32">
        <v>13.63</v>
      </c>
      <c r="G34" s="33">
        <v>22.83</v>
      </c>
      <c r="H34" s="33">
        <v>17.41</v>
      </c>
      <c r="I34" s="33">
        <v>17.510000000000002</v>
      </c>
      <c r="J34" s="34">
        <v>19.059999999999999</v>
      </c>
      <c r="K34" s="22"/>
      <c r="L34" s="22"/>
      <c r="M34" s="22"/>
      <c r="N34" s="22"/>
      <c r="O34" s="22"/>
      <c r="P34" s="22"/>
    </row>
    <row r="35" spans="1:16" ht="39" customHeight="1" x14ac:dyDescent="0.2">
      <c r="A35" s="22"/>
      <c r="B35" s="35"/>
      <c r="C35" s="1145" t="s">
        <v>562</v>
      </c>
      <c r="D35" s="1146"/>
      <c r="E35" s="1147"/>
      <c r="F35" s="36">
        <v>3.82</v>
      </c>
      <c r="G35" s="37">
        <v>2.2200000000000002</v>
      </c>
      <c r="H35" s="37">
        <v>0.81</v>
      </c>
      <c r="I35" s="37">
        <v>4.97</v>
      </c>
      <c r="J35" s="38">
        <v>6.35</v>
      </c>
      <c r="K35" s="22"/>
      <c r="L35" s="22"/>
      <c r="M35" s="22"/>
      <c r="N35" s="22"/>
      <c r="O35" s="22"/>
      <c r="P35" s="22"/>
    </row>
    <row r="36" spans="1:16" ht="39" customHeight="1" x14ac:dyDescent="0.2">
      <c r="A36" s="22"/>
      <c r="B36" s="35"/>
      <c r="C36" s="1145" t="s">
        <v>563</v>
      </c>
      <c r="D36" s="1146"/>
      <c r="E36" s="1147"/>
      <c r="F36" s="36" t="s">
        <v>513</v>
      </c>
      <c r="G36" s="37">
        <v>1.42</v>
      </c>
      <c r="H36" s="37">
        <v>1.83</v>
      </c>
      <c r="I36" s="37">
        <v>2.73</v>
      </c>
      <c r="J36" s="38">
        <v>3.21</v>
      </c>
      <c r="K36" s="22"/>
      <c r="L36" s="22"/>
      <c r="M36" s="22"/>
      <c r="N36" s="22"/>
      <c r="O36" s="22"/>
      <c r="P36" s="22"/>
    </row>
    <row r="37" spans="1:16" ht="39" customHeight="1" x14ac:dyDescent="0.2">
      <c r="A37" s="22"/>
      <c r="B37" s="35"/>
      <c r="C37" s="1145" t="s">
        <v>564</v>
      </c>
      <c r="D37" s="1146"/>
      <c r="E37" s="1147"/>
      <c r="F37" s="36">
        <v>0.97</v>
      </c>
      <c r="G37" s="37">
        <v>1.64</v>
      </c>
      <c r="H37" s="37">
        <v>1.48</v>
      </c>
      <c r="I37" s="37">
        <v>1.33</v>
      </c>
      <c r="J37" s="38">
        <v>1.59</v>
      </c>
      <c r="K37" s="22"/>
      <c r="L37" s="22"/>
      <c r="M37" s="22"/>
      <c r="N37" s="22"/>
      <c r="O37" s="22"/>
      <c r="P37" s="22"/>
    </row>
    <row r="38" spans="1:16" ht="39" customHeight="1" x14ac:dyDescent="0.2">
      <c r="A38" s="22"/>
      <c r="B38" s="35"/>
      <c r="C38" s="1145" t="s">
        <v>565</v>
      </c>
      <c r="D38" s="1146"/>
      <c r="E38" s="1147"/>
      <c r="F38" s="36">
        <v>1.1000000000000001</v>
      </c>
      <c r="G38" s="37">
        <v>0.23</v>
      </c>
      <c r="H38" s="37">
        <v>0.87</v>
      </c>
      <c r="I38" s="37">
        <v>0.5</v>
      </c>
      <c r="J38" s="38">
        <v>1.4</v>
      </c>
      <c r="K38" s="22"/>
      <c r="L38" s="22"/>
      <c r="M38" s="22"/>
      <c r="N38" s="22"/>
      <c r="O38" s="22"/>
      <c r="P38" s="22"/>
    </row>
    <row r="39" spans="1:16" ht="39" customHeight="1" x14ac:dyDescent="0.2">
      <c r="A39" s="22"/>
      <c r="B39" s="35"/>
      <c r="C39" s="1145" t="s">
        <v>566</v>
      </c>
      <c r="D39" s="1146"/>
      <c r="E39" s="1147"/>
      <c r="F39" s="36">
        <v>1.1599999999999999</v>
      </c>
      <c r="G39" s="37">
        <v>1.57</v>
      </c>
      <c r="H39" s="37">
        <v>1.83</v>
      </c>
      <c r="I39" s="37">
        <v>1.37</v>
      </c>
      <c r="J39" s="38">
        <v>1.17</v>
      </c>
      <c r="K39" s="22"/>
      <c r="L39" s="22"/>
      <c r="M39" s="22"/>
      <c r="N39" s="22"/>
      <c r="O39" s="22"/>
      <c r="P39" s="22"/>
    </row>
    <row r="40" spans="1:16" ht="39" customHeight="1" x14ac:dyDescent="0.2">
      <c r="A40" s="22"/>
      <c r="B40" s="35"/>
      <c r="C40" s="1145" t="s">
        <v>567</v>
      </c>
      <c r="D40" s="1146"/>
      <c r="E40" s="1147"/>
      <c r="F40" s="36">
        <v>0.18</v>
      </c>
      <c r="G40" s="37">
        <v>7.0000000000000007E-2</v>
      </c>
      <c r="H40" s="37">
        <v>0.24</v>
      </c>
      <c r="I40" s="37">
        <v>0.22</v>
      </c>
      <c r="J40" s="38">
        <v>0.24</v>
      </c>
      <c r="K40" s="22"/>
      <c r="L40" s="22"/>
      <c r="M40" s="22"/>
      <c r="N40" s="22"/>
      <c r="O40" s="22"/>
      <c r="P40" s="22"/>
    </row>
    <row r="41" spans="1:16" ht="39" customHeight="1" x14ac:dyDescent="0.2">
      <c r="A41" s="22"/>
      <c r="B41" s="35"/>
      <c r="C41" s="1145" t="s">
        <v>568</v>
      </c>
      <c r="D41" s="1146"/>
      <c r="E41" s="1147"/>
      <c r="F41" s="36">
        <v>0.03</v>
      </c>
      <c r="G41" s="37">
        <v>0.01</v>
      </c>
      <c r="H41" s="37">
        <v>0.02</v>
      </c>
      <c r="I41" s="37">
        <v>0.02</v>
      </c>
      <c r="J41" s="38">
        <v>0.01</v>
      </c>
      <c r="K41" s="22"/>
      <c r="L41" s="22"/>
      <c r="M41" s="22"/>
      <c r="N41" s="22"/>
      <c r="O41" s="22"/>
      <c r="P41" s="22"/>
    </row>
    <row r="42" spans="1:16" ht="39" customHeight="1" x14ac:dyDescent="0.2">
      <c r="A42" s="22"/>
      <c r="B42" s="39"/>
      <c r="C42" s="1145" t="s">
        <v>569</v>
      </c>
      <c r="D42" s="1146"/>
      <c r="E42" s="1147"/>
      <c r="F42" s="36" t="s">
        <v>513</v>
      </c>
      <c r="G42" s="37" t="s">
        <v>513</v>
      </c>
      <c r="H42" s="37" t="s">
        <v>513</v>
      </c>
      <c r="I42" s="37" t="s">
        <v>513</v>
      </c>
      <c r="J42" s="38" t="s">
        <v>513</v>
      </c>
      <c r="K42" s="22"/>
      <c r="L42" s="22"/>
      <c r="M42" s="22"/>
      <c r="N42" s="22"/>
      <c r="O42" s="22"/>
      <c r="P42" s="22"/>
    </row>
    <row r="43" spans="1:16" ht="39" customHeight="1" thickBot="1" x14ac:dyDescent="0.25">
      <c r="A43" s="22"/>
      <c r="B43" s="40"/>
      <c r="C43" s="1148" t="s">
        <v>570</v>
      </c>
      <c r="D43" s="1149"/>
      <c r="E43" s="1150"/>
      <c r="F43" s="41">
        <v>0.69</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5CCf4qojLUQ4V4ZGVgBvxDC+iGVdj3Ro3ymCs+jRndBXikhnAxvAeH5Ogr9aJNuLExKKKAltJIk44ARBC1Jew==" saltValue="vbnQsMV2uLp+2vseewpm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55" zoomScaleSheetLayoutView="55" workbookViewId="0">
      <selection activeCell="T54" sqref="T5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2132</v>
      </c>
      <c r="L45" s="60">
        <v>2015</v>
      </c>
      <c r="M45" s="60">
        <v>2053</v>
      </c>
      <c r="N45" s="60">
        <v>2016</v>
      </c>
      <c r="O45" s="61">
        <v>2056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2">
      <c r="A48" s="48"/>
      <c r="B48" s="1178"/>
      <c r="C48" s="1179"/>
      <c r="D48" s="62"/>
      <c r="E48" s="1155" t="s">
        <v>15</v>
      </c>
      <c r="F48" s="1155"/>
      <c r="G48" s="1155"/>
      <c r="H48" s="1155"/>
      <c r="I48" s="1155"/>
      <c r="J48" s="1156"/>
      <c r="K48" s="63">
        <v>467</v>
      </c>
      <c r="L48" s="64">
        <v>502</v>
      </c>
      <c r="M48" s="64">
        <v>466</v>
      </c>
      <c r="N48" s="64">
        <v>549</v>
      </c>
      <c r="O48" s="65">
        <v>501</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513</v>
      </c>
      <c r="L49" s="64" t="s">
        <v>513</v>
      </c>
      <c r="M49" s="64" t="s">
        <v>513</v>
      </c>
      <c r="N49" s="64" t="s">
        <v>513</v>
      </c>
      <c r="O49" s="65" t="s">
        <v>513</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513</v>
      </c>
      <c r="L50" s="64" t="s">
        <v>513</v>
      </c>
      <c r="M50" s="64" t="s">
        <v>513</v>
      </c>
      <c r="N50" s="64" t="s">
        <v>513</v>
      </c>
      <c r="O50" s="65" t="s">
        <v>513</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1662</v>
      </c>
      <c r="L52" s="64">
        <v>1619</v>
      </c>
      <c r="M52" s="64">
        <v>1632</v>
      </c>
      <c r="N52" s="64">
        <v>1610</v>
      </c>
      <c r="O52" s="65">
        <v>1547</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937</v>
      </c>
      <c r="L53" s="69">
        <v>898</v>
      </c>
      <c r="M53" s="69">
        <v>887</v>
      </c>
      <c r="N53" s="69">
        <v>955</v>
      </c>
      <c r="O53" s="70">
        <v>1010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5">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4fQwmwr2f0Vo4y3JZUPcbzSYO/5v2CYMQLgQWsDsUxIuH1jxZPZlzlUdU9VpVGVXZyD4/2aq2HrAYw58wZAUQ==" saltValue="c2xG2f69AfX8J+/JE0uv8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37"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96" t="s">
        <v>32</v>
      </c>
      <c r="C41" s="1197"/>
      <c r="D41" s="105"/>
      <c r="E41" s="1198" t="s">
        <v>33</v>
      </c>
      <c r="F41" s="1198"/>
      <c r="G41" s="1198"/>
      <c r="H41" s="1199"/>
      <c r="I41" s="355">
        <v>21039</v>
      </c>
      <c r="J41" s="356">
        <v>22651</v>
      </c>
      <c r="K41" s="356">
        <v>24878</v>
      </c>
      <c r="L41" s="356">
        <v>28319</v>
      </c>
      <c r="M41" s="357">
        <v>27959</v>
      </c>
    </row>
    <row r="42" spans="2:13" ht="27.75" customHeight="1" x14ac:dyDescent="0.2">
      <c r="B42" s="1186"/>
      <c r="C42" s="1187"/>
      <c r="D42" s="106"/>
      <c r="E42" s="1190" t="s">
        <v>34</v>
      </c>
      <c r="F42" s="1190"/>
      <c r="G42" s="1190"/>
      <c r="H42" s="1191"/>
      <c r="I42" s="358">
        <v>1</v>
      </c>
      <c r="J42" s="359">
        <v>1</v>
      </c>
      <c r="K42" s="359">
        <v>1</v>
      </c>
      <c r="L42" s="359">
        <v>1</v>
      </c>
      <c r="M42" s="360">
        <v>1</v>
      </c>
    </row>
    <row r="43" spans="2:13" ht="27.75" customHeight="1" x14ac:dyDescent="0.2">
      <c r="B43" s="1186"/>
      <c r="C43" s="1187"/>
      <c r="D43" s="106"/>
      <c r="E43" s="1190" t="s">
        <v>35</v>
      </c>
      <c r="F43" s="1190"/>
      <c r="G43" s="1190"/>
      <c r="H43" s="1191"/>
      <c r="I43" s="358">
        <v>5013</v>
      </c>
      <c r="J43" s="359">
        <v>6112</v>
      </c>
      <c r="K43" s="359">
        <v>6256</v>
      </c>
      <c r="L43" s="359">
        <v>5866</v>
      </c>
      <c r="M43" s="360">
        <v>5677</v>
      </c>
    </row>
    <row r="44" spans="2:13" ht="27.75" customHeight="1" x14ac:dyDescent="0.2">
      <c r="B44" s="1186"/>
      <c r="C44" s="1187"/>
      <c r="D44" s="106"/>
      <c r="E44" s="1190" t="s">
        <v>36</v>
      </c>
      <c r="F44" s="1190"/>
      <c r="G44" s="1190"/>
      <c r="H44" s="1191"/>
      <c r="I44" s="358" t="s">
        <v>513</v>
      </c>
      <c r="J44" s="359" t="s">
        <v>513</v>
      </c>
      <c r="K44" s="359" t="s">
        <v>513</v>
      </c>
      <c r="L44" s="359" t="s">
        <v>513</v>
      </c>
      <c r="M44" s="360" t="s">
        <v>513</v>
      </c>
    </row>
    <row r="45" spans="2:13" ht="27.75" customHeight="1" x14ac:dyDescent="0.2">
      <c r="B45" s="1186"/>
      <c r="C45" s="1187"/>
      <c r="D45" s="106"/>
      <c r="E45" s="1190" t="s">
        <v>37</v>
      </c>
      <c r="F45" s="1190"/>
      <c r="G45" s="1190"/>
      <c r="H45" s="1191"/>
      <c r="I45" s="358">
        <v>616</v>
      </c>
      <c r="J45" s="359">
        <v>248</v>
      </c>
      <c r="K45" s="359">
        <v>221</v>
      </c>
      <c r="L45" s="359">
        <v>71</v>
      </c>
      <c r="M45" s="360" t="s">
        <v>513</v>
      </c>
    </row>
    <row r="46" spans="2:13" ht="27.75" customHeight="1" x14ac:dyDescent="0.2">
      <c r="B46" s="1186"/>
      <c r="C46" s="1187"/>
      <c r="D46" s="107"/>
      <c r="E46" s="1190" t="s">
        <v>38</v>
      </c>
      <c r="F46" s="1190"/>
      <c r="G46" s="1190"/>
      <c r="H46" s="1191"/>
      <c r="I46" s="358">
        <v>34</v>
      </c>
      <c r="J46" s="359">
        <v>16</v>
      </c>
      <c r="K46" s="359">
        <v>2</v>
      </c>
      <c r="L46" s="359">
        <v>2</v>
      </c>
      <c r="M46" s="360" t="s">
        <v>513</v>
      </c>
    </row>
    <row r="47" spans="2:13" ht="27.75" customHeight="1" x14ac:dyDescent="0.2">
      <c r="B47" s="1186"/>
      <c r="C47" s="1187"/>
      <c r="D47" s="108"/>
      <c r="E47" s="1200" t="s">
        <v>39</v>
      </c>
      <c r="F47" s="1201"/>
      <c r="G47" s="1201"/>
      <c r="H47" s="1202"/>
      <c r="I47" s="358" t="s">
        <v>513</v>
      </c>
      <c r="J47" s="359" t="s">
        <v>513</v>
      </c>
      <c r="K47" s="359" t="s">
        <v>513</v>
      </c>
      <c r="L47" s="359" t="s">
        <v>513</v>
      </c>
      <c r="M47" s="360" t="s">
        <v>513</v>
      </c>
    </row>
    <row r="48" spans="2:13" ht="27.75" customHeight="1" x14ac:dyDescent="0.2">
      <c r="B48" s="1186"/>
      <c r="C48" s="1187"/>
      <c r="D48" s="106"/>
      <c r="E48" s="1190" t="s">
        <v>40</v>
      </c>
      <c r="F48" s="1190"/>
      <c r="G48" s="1190"/>
      <c r="H48" s="1191"/>
      <c r="I48" s="358" t="s">
        <v>513</v>
      </c>
      <c r="J48" s="359" t="s">
        <v>513</v>
      </c>
      <c r="K48" s="359" t="s">
        <v>513</v>
      </c>
      <c r="L48" s="359" t="s">
        <v>513</v>
      </c>
      <c r="M48" s="360" t="s">
        <v>513</v>
      </c>
    </row>
    <row r="49" spans="2:13" ht="27.75" customHeight="1" x14ac:dyDescent="0.2">
      <c r="B49" s="1188"/>
      <c r="C49" s="1189"/>
      <c r="D49" s="106"/>
      <c r="E49" s="1190" t="s">
        <v>41</v>
      </c>
      <c r="F49" s="1190"/>
      <c r="G49" s="1190"/>
      <c r="H49" s="1191"/>
      <c r="I49" s="358" t="s">
        <v>513</v>
      </c>
      <c r="J49" s="359" t="s">
        <v>513</v>
      </c>
      <c r="K49" s="359" t="s">
        <v>513</v>
      </c>
      <c r="L49" s="359" t="s">
        <v>513</v>
      </c>
      <c r="M49" s="360" t="s">
        <v>513</v>
      </c>
    </row>
    <row r="50" spans="2:13" ht="27.75" customHeight="1" x14ac:dyDescent="0.2">
      <c r="B50" s="1184" t="s">
        <v>42</v>
      </c>
      <c r="C50" s="1185"/>
      <c r="D50" s="109"/>
      <c r="E50" s="1190" t="s">
        <v>43</v>
      </c>
      <c r="F50" s="1190"/>
      <c r="G50" s="1190"/>
      <c r="H50" s="1191"/>
      <c r="I50" s="358">
        <v>6570</v>
      </c>
      <c r="J50" s="359">
        <v>6763</v>
      </c>
      <c r="K50" s="359">
        <v>5128</v>
      </c>
      <c r="L50" s="359">
        <v>4058</v>
      </c>
      <c r="M50" s="360">
        <v>6052</v>
      </c>
    </row>
    <row r="51" spans="2:13" ht="27.75" customHeight="1" x14ac:dyDescent="0.2">
      <c r="B51" s="1186"/>
      <c r="C51" s="1187"/>
      <c r="D51" s="106"/>
      <c r="E51" s="1190" t="s">
        <v>44</v>
      </c>
      <c r="F51" s="1190"/>
      <c r="G51" s="1190"/>
      <c r="H51" s="1191"/>
      <c r="I51" s="358">
        <v>310</v>
      </c>
      <c r="J51" s="359">
        <v>281</v>
      </c>
      <c r="K51" s="359">
        <v>247</v>
      </c>
      <c r="L51" s="359">
        <v>479</v>
      </c>
      <c r="M51" s="360">
        <v>818</v>
      </c>
    </row>
    <row r="52" spans="2:13" ht="27.75" customHeight="1" x14ac:dyDescent="0.2">
      <c r="B52" s="1188"/>
      <c r="C52" s="1189"/>
      <c r="D52" s="106"/>
      <c r="E52" s="1190" t="s">
        <v>45</v>
      </c>
      <c r="F52" s="1190"/>
      <c r="G52" s="1190"/>
      <c r="H52" s="1191"/>
      <c r="I52" s="358">
        <v>17833</v>
      </c>
      <c r="J52" s="359">
        <v>18773</v>
      </c>
      <c r="K52" s="359">
        <v>18345</v>
      </c>
      <c r="L52" s="359">
        <v>19220</v>
      </c>
      <c r="M52" s="360">
        <v>18356</v>
      </c>
    </row>
    <row r="53" spans="2:13" ht="27.75" customHeight="1" thickBot="1" x14ac:dyDescent="0.25">
      <c r="B53" s="1192" t="s">
        <v>46</v>
      </c>
      <c r="C53" s="1193"/>
      <c r="D53" s="110"/>
      <c r="E53" s="1194" t="s">
        <v>47</v>
      </c>
      <c r="F53" s="1194"/>
      <c r="G53" s="1194"/>
      <c r="H53" s="1195"/>
      <c r="I53" s="361">
        <v>1989</v>
      </c>
      <c r="J53" s="362">
        <v>3212</v>
      </c>
      <c r="K53" s="362">
        <v>7636</v>
      </c>
      <c r="L53" s="362">
        <v>10502</v>
      </c>
      <c r="M53" s="363">
        <v>8410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Ykz9/CLK7uMrmmNhVEDKbOx1Ro5zIXpgWKQJbN4+FGlSCZA8qVTzYUZQ/Qw5xI/n5F3JNQ8lYWXYB2TK+JSU+w==" saltValue="xfeTZYfyCutrXk+WAHXd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1"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11" t="s">
        <v>50</v>
      </c>
      <c r="D55" s="1211"/>
      <c r="E55" s="1212"/>
      <c r="F55" s="122">
        <v>2722</v>
      </c>
      <c r="G55" s="122">
        <v>2682</v>
      </c>
      <c r="H55" s="123">
        <v>3062</v>
      </c>
    </row>
    <row r="56" spans="2:8" ht="52.5" customHeight="1" x14ac:dyDescent="0.2">
      <c r="B56" s="124"/>
      <c r="C56" s="1213" t="s">
        <v>51</v>
      </c>
      <c r="D56" s="1213"/>
      <c r="E56" s="1214"/>
      <c r="F56" s="125">
        <v>152</v>
      </c>
      <c r="G56" s="125">
        <v>314</v>
      </c>
      <c r="H56" s="126">
        <v>245</v>
      </c>
    </row>
    <row r="57" spans="2:8" ht="53.25" customHeight="1" x14ac:dyDescent="0.2">
      <c r="B57" s="124"/>
      <c r="C57" s="1215" t="s">
        <v>52</v>
      </c>
      <c r="D57" s="1215"/>
      <c r="E57" s="1216"/>
      <c r="F57" s="127">
        <v>2254</v>
      </c>
      <c r="G57" s="127">
        <v>1063</v>
      </c>
      <c r="H57" s="128">
        <v>2746</v>
      </c>
    </row>
    <row r="58" spans="2:8" ht="45.75" customHeight="1" x14ac:dyDescent="0.2">
      <c r="B58" s="129"/>
      <c r="C58" s="1203" t="s">
        <v>53</v>
      </c>
      <c r="D58" s="1204"/>
      <c r="E58" s="1205"/>
      <c r="F58" s="130"/>
      <c r="G58" s="130"/>
      <c r="H58" s="131"/>
    </row>
    <row r="59" spans="2:8" ht="45.75" customHeight="1" x14ac:dyDescent="0.2">
      <c r="B59" s="129"/>
      <c r="C59" s="1203" t="s">
        <v>54</v>
      </c>
      <c r="D59" s="1204"/>
      <c r="E59" s="1205"/>
      <c r="F59" s="130"/>
      <c r="G59" s="130"/>
      <c r="H59" s="131"/>
    </row>
    <row r="60" spans="2:8" ht="45.75" customHeight="1" x14ac:dyDescent="0.2">
      <c r="B60" s="129"/>
      <c r="C60" s="1203" t="s">
        <v>54</v>
      </c>
      <c r="D60" s="1204"/>
      <c r="E60" s="1205"/>
      <c r="F60" s="130"/>
      <c r="G60" s="130"/>
      <c r="H60" s="131"/>
    </row>
    <row r="61" spans="2:8" ht="45.75" customHeight="1" x14ac:dyDescent="0.2">
      <c r="B61" s="129"/>
      <c r="C61" s="1203" t="s">
        <v>54</v>
      </c>
      <c r="D61" s="1204"/>
      <c r="E61" s="1205"/>
      <c r="F61" s="130"/>
      <c r="G61" s="130"/>
      <c r="H61" s="131"/>
    </row>
    <row r="62" spans="2:8" ht="45.75" customHeight="1" thickBot="1" x14ac:dyDescent="0.25">
      <c r="B62" s="132"/>
      <c r="C62" s="1206" t="s">
        <v>54</v>
      </c>
      <c r="D62" s="1207"/>
      <c r="E62" s="1208"/>
      <c r="F62" s="133"/>
      <c r="G62" s="133"/>
      <c r="H62" s="134"/>
    </row>
    <row r="63" spans="2:8" ht="52.5" customHeight="1" thickBot="1" x14ac:dyDescent="0.25">
      <c r="B63" s="135"/>
      <c r="C63" s="1209" t="s">
        <v>55</v>
      </c>
      <c r="D63" s="1209"/>
      <c r="E63" s="1210"/>
      <c r="F63" s="136">
        <v>5128</v>
      </c>
      <c r="G63" s="136">
        <v>4059</v>
      </c>
      <c r="H63" s="137">
        <v>6053</v>
      </c>
    </row>
    <row r="64" spans="2:8" ht="13.2" x14ac:dyDescent="0.2"/>
  </sheetData>
  <sheetProtection algorithmName="SHA-512" hashValue="nGK9XDva4WZhZncQTEpVTe8/J7uHJQnkMELtZmaIzEQKA2fcFxsKxdVWY6xfwIHyioaVZgKbIWoVcHOq6TsKKg==" saltValue="HwcABsNXYRHcXGdAOAgs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56</v>
      </c>
      <c r="E2" s="149"/>
      <c r="F2" s="150" t="s">
        <v>551</v>
      </c>
      <c r="G2" s="151"/>
      <c r="H2" s="152"/>
    </row>
    <row r="3" spans="1:8" x14ac:dyDescent="0.2">
      <c r="A3" s="148" t="s">
        <v>544</v>
      </c>
      <c r="B3" s="153"/>
      <c r="C3" s="154"/>
      <c r="D3" s="155">
        <v>71095</v>
      </c>
      <c r="E3" s="156"/>
      <c r="F3" s="157">
        <v>85173</v>
      </c>
      <c r="G3" s="158"/>
      <c r="H3" s="159"/>
    </row>
    <row r="4" spans="1:8" x14ac:dyDescent="0.2">
      <c r="A4" s="160"/>
      <c r="B4" s="161"/>
      <c r="C4" s="162"/>
      <c r="D4" s="163">
        <v>10092</v>
      </c>
      <c r="E4" s="164"/>
      <c r="F4" s="165">
        <v>43913</v>
      </c>
      <c r="G4" s="166"/>
      <c r="H4" s="167"/>
    </row>
    <row r="5" spans="1:8" x14ac:dyDescent="0.2">
      <c r="A5" s="148" t="s">
        <v>546</v>
      </c>
      <c r="B5" s="153"/>
      <c r="C5" s="154"/>
      <c r="D5" s="155">
        <v>112732</v>
      </c>
      <c r="E5" s="156"/>
      <c r="F5" s="157">
        <v>94081</v>
      </c>
      <c r="G5" s="158"/>
      <c r="H5" s="159"/>
    </row>
    <row r="6" spans="1:8" x14ac:dyDescent="0.2">
      <c r="A6" s="160"/>
      <c r="B6" s="161"/>
      <c r="C6" s="162"/>
      <c r="D6" s="163">
        <v>11395</v>
      </c>
      <c r="E6" s="164"/>
      <c r="F6" s="165">
        <v>48949</v>
      </c>
      <c r="G6" s="166"/>
      <c r="H6" s="167"/>
    </row>
    <row r="7" spans="1:8" x14ac:dyDescent="0.2">
      <c r="A7" s="148" t="s">
        <v>547</v>
      </c>
      <c r="B7" s="153"/>
      <c r="C7" s="154"/>
      <c r="D7" s="155">
        <v>158163</v>
      </c>
      <c r="E7" s="156"/>
      <c r="F7" s="157">
        <v>92632</v>
      </c>
      <c r="G7" s="158"/>
      <c r="H7" s="159"/>
    </row>
    <row r="8" spans="1:8" x14ac:dyDescent="0.2">
      <c r="A8" s="160"/>
      <c r="B8" s="161"/>
      <c r="C8" s="162"/>
      <c r="D8" s="163">
        <v>8639</v>
      </c>
      <c r="E8" s="164"/>
      <c r="F8" s="165">
        <v>47978</v>
      </c>
      <c r="G8" s="166"/>
      <c r="H8" s="167"/>
    </row>
    <row r="9" spans="1:8" x14ac:dyDescent="0.2">
      <c r="A9" s="148" t="s">
        <v>548</v>
      </c>
      <c r="B9" s="153"/>
      <c r="C9" s="154"/>
      <c r="D9" s="155">
        <v>241823</v>
      </c>
      <c r="E9" s="156"/>
      <c r="F9" s="157">
        <v>96469</v>
      </c>
      <c r="G9" s="158"/>
      <c r="H9" s="159"/>
    </row>
    <row r="10" spans="1:8" x14ac:dyDescent="0.2">
      <c r="A10" s="160"/>
      <c r="B10" s="161"/>
      <c r="C10" s="162"/>
      <c r="D10" s="163">
        <v>98952</v>
      </c>
      <c r="E10" s="164"/>
      <c r="F10" s="165">
        <v>49775</v>
      </c>
      <c r="G10" s="166"/>
      <c r="H10" s="167"/>
    </row>
    <row r="11" spans="1:8" x14ac:dyDescent="0.2">
      <c r="A11" s="148" t="s">
        <v>549</v>
      </c>
      <c r="B11" s="153"/>
      <c r="C11" s="154"/>
      <c r="D11" s="155">
        <v>92156</v>
      </c>
      <c r="E11" s="156"/>
      <c r="F11" s="157">
        <v>85743</v>
      </c>
      <c r="G11" s="158"/>
      <c r="H11" s="159"/>
    </row>
    <row r="12" spans="1:8" x14ac:dyDescent="0.2">
      <c r="A12" s="160"/>
      <c r="B12" s="161"/>
      <c r="C12" s="168"/>
      <c r="D12" s="163">
        <v>11085</v>
      </c>
      <c r="E12" s="164"/>
      <c r="F12" s="165">
        <v>45231</v>
      </c>
      <c r="G12" s="166"/>
      <c r="H12" s="167"/>
    </row>
    <row r="13" spans="1:8" x14ac:dyDescent="0.2">
      <c r="A13" s="148"/>
      <c r="B13" s="153"/>
      <c r="C13" s="169"/>
      <c r="D13" s="170">
        <v>135194</v>
      </c>
      <c r="E13" s="171"/>
      <c r="F13" s="172">
        <v>90820</v>
      </c>
      <c r="G13" s="173"/>
      <c r="H13" s="159"/>
    </row>
    <row r="14" spans="1:8" x14ac:dyDescent="0.2">
      <c r="A14" s="160"/>
      <c r="B14" s="161"/>
      <c r="C14" s="162"/>
      <c r="D14" s="163">
        <v>28033</v>
      </c>
      <c r="E14" s="164"/>
      <c r="F14" s="165">
        <v>47169</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4.05</v>
      </c>
      <c r="C19" s="174">
        <f>ROUND(VALUE(SUBSTITUTE(実質収支比率等に係る経年分析!G$48,"▲","-")),2)</f>
        <v>2.31</v>
      </c>
      <c r="D19" s="174">
        <f>ROUND(VALUE(SUBSTITUTE(実質収支比率等に係る経年分析!H$48,"▲","-")),2)</f>
        <v>1.05</v>
      </c>
      <c r="E19" s="174">
        <f>ROUND(VALUE(SUBSTITUTE(実質収支比率等に係る経年分析!I$48,"▲","-")),2)</f>
        <v>5.19</v>
      </c>
      <c r="F19" s="174">
        <f>ROUND(VALUE(SUBSTITUTE(実質収支比率等に係る経年分析!J$48,"▲","-")),2)</f>
        <v>6.6</v>
      </c>
    </row>
    <row r="20" spans="1:11" x14ac:dyDescent="0.2">
      <c r="A20" s="174" t="s">
        <v>59</v>
      </c>
      <c r="B20" s="174">
        <f>ROUND(VALUE(SUBSTITUTE(実質収支比率等に係る経年分析!F$47,"▲","-")),2)</f>
        <v>27.89</v>
      </c>
      <c r="C20" s="174">
        <f>ROUND(VALUE(SUBSTITUTE(実質収支比率等に係る経年分析!G$47,"▲","-")),2)</f>
        <v>26.86</v>
      </c>
      <c r="D20" s="174">
        <f>ROUND(VALUE(SUBSTITUTE(実質収支比率等に係る経年分析!H$47,"▲","-")),2)</f>
        <v>18.75</v>
      </c>
      <c r="E20" s="174">
        <f>ROUND(VALUE(SUBSTITUTE(実質収支比率等に係る経年分析!I$47,"▲","-")),2)</f>
        <v>17.559999999999999</v>
      </c>
      <c r="F20" s="174">
        <f>ROUND(VALUE(SUBSTITUTE(実質収支比率等に係る経年分析!J$47,"▲","-")),2)</f>
        <v>20.100000000000001</v>
      </c>
    </row>
    <row r="21" spans="1:11" x14ac:dyDescent="0.2">
      <c r="A21" s="174" t="s">
        <v>60</v>
      </c>
      <c r="B21" s="174">
        <f>IF(ISNUMBER(VALUE(SUBSTITUTE(実質収支比率等に係る経年分析!F$49,"▲","-"))),ROUND(VALUE(SUBSTITUTE(実質収支比率等に係る経年分析!F$49,"▲","-")),2),NA())</f>
        <v>0.04</v>
      </c>
      <c r="C21" s="174">
        <f>IF(ISNUMBER(VALUE(SUBSTITUTE(実質収支比率等に係る経年分析!G$49,"▲","-"))),ROUND(VALUE(SUBSTITUTE(実質収支比率等に係る経年分析!G$49,"▲","-")),2),NA())</f>
        <v>-2.46</v>
      </c>
      <c r="D21" s="174">
        <f>IF(ISNUMBER(VALUE(SUBSTITUTE(実質収支比率等に係る経年分析!H$49,"▲","-"))),ROUND(VALUE(SUBSTITUTE(実質収支比率等に係る経年分析!H$49,"▲","-")),2),NA())</f>
        <v>-7.91</v>
      </c>
      <c r="E21" s="174">
        <f>IF(ISNUMBER(VALUE(SUBSTITUTE(実質収支比率等に係る経年分析!I$49,"▲","-"))),ROUND(VALUE(SUBSTITUTE(実質収支比率等に係る経年分析!I$49,"▲","-")),2),NA())</f>
        <v>4.04</v>
      </c>
      <c r="F21" s="174">
        <f>IF(ISNUMBER(VALUE(SUBSTITUTE(実質収支比率等に係る経年分析!J$49,"▲","-"))),ROUND(VALUE(SUBSTITUTE(実質収支比率等に係る経年分析!J$49,"▲","-")),2),NA())</f>
        <v>3.96</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石垣都市計画土地区画整理事業特別会計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0.24</v>
      </c>
    </row>
    <row r="31" spans="1:11" x14ac:dyDescent="0.2">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1.1599999999999999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1.57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1.83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1.37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1.17</v>
      </c>
    </row>
    <row r="32" spans="1:11" x14ac:dyDescent="0.2">
      <c r="A32" s="175" t="str">
        <f>IF(連結実質赤字比率に係る赤字・黒字の構成分析!C$38="",NA(),連結実質赤字比率に係る赤字・黒字の構成分析!C$38)</f>
        <v>港湾事業特別会計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1.1000000000000001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1.59</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2.2200000000000002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0.81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6.35</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17.41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17.510000000000002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19.059999999999999</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1662</v>
      </c>
      <c r="E42" s="176"/>
      <c r="F42" s="176"/>
      <c r="G42" s="176">
        <f>'実質公債費比率（分子）の構造'!L$52</f>
        <v>1619</v>
      </c>
      <c r="H42" s="176"/>
      <c r="I42" s="176"/>
      <c r="J42" s="176">
        <f>'実質公債費比率（分子）の構造'!M$52</f>
        <v>1632</v>
      </c>
      <c r="K42" s="176"/>
      <c r="L42" s="176"/>
      <c r="M42" s="176">
        <f>'実質公債費比率（分子）の構造'!N$52</f>
        <v>1610</v>
      </c>
      <c r="N42" s="176"/>
      <c r="O42" s="176"/>
      <c r="P42" s="176">
        <f>'実質公債費比率（分子）の構造'!O$52</f>
        <v>1547</v>
      </c>
    </row>
    <row r="43" spans="1:16" x14ac:dyDescent="0.2">
      <c r="A43" s="176" t="s">
        <v>18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68</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69</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70</v>
      </c>
      <c r="B46" s="176">
        <f>'実質公債費比率（分子）の構造'!K$48</f>
        <v>467</v>
      </c>
      <c r="C46" s="176"/>
      <c r="D46" s="176"/>
      <c r="E46" s="176">
        <f>'実質公債費比率（分子）の構造'!L$48</f>
        <v>502</v>
      </c>
      <c r="F46" s="176"/>
      <c r="G46" s="176"/>
      <c r="H46" s="176">
        <f>'実質公債費比率（分子）の構造'!M$48</f>
        <v>466</v>
      </c>
      <c r="I46" s="176"/>
      <c r="J46" s="176"/>
      <c r="K46" s="176">
        <f>'実質公債費比率（分子）の構造'!N$48</f>
        <v>549</v>
      </c>
      <c r="L46" s="176"/>
      <c r="M46" s="176"/>
      <c r="N46" s="176">
        <f>'実質公債費比率（分子）の構造'!O$48</f>
        <v>501</v>
      </c>
      <c r="O46" s="176"/>
      <c r="P46" s="176"/>
    </row>
    <row r="47" spans="1:16" x14ac:dyDescent="0.2">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73</v>
      </c>
      <c r="B49" s="176">
        <f>'実質公債費比率（分子）の構造'!K$45</f>
        <v>2132</v>
      </c>
      <c r="C49" s="176"/>
      <c r="D49" s="176"/>
      <c r="E49" s="176">
        <f>'実質公債費比率（分子）の構造'!L$45</f>
        <v>2015</v>
      </c>
      <c r="F49" s="176"/>
      <c r="G49" s="176"/>
      <c r="H49" s="176">
        <f>'実質公債費比率（分子）の構造'!M$45</f>
        <v>2053</v>
      </c>
      <c r="I49" s="176"/>
      <c r="J49" s="176"/>
      <c r="K49" s="176">
        <f>'実質公債費比率（分子）の構造'!N$45</f>
        <v>2016</v>
      </c>
      <c r="L49" s="176"/>
      <c r="M49" s="176"/>
      <c r="N49" s="176">
        <f>'実質公債費比率（分子）の構造'!O$45</f>
        <v>2056</v>
      </c>
      <c r="O49" s="176"/>
      <c r="P49" s="176"/>
    </row>
    <row r="50" spans="1:16" x14ac:dyDescent="0.2">
      <c r="A50" s="176" t="s">
        <v>74</v>
      </c>
      <c r="B50" s="176" t="e">
        <f>NA()</f>
        <v>#N/A</v>
      </c>
      <c r="C50" s="176">
        <f>IF(ISNUMBER('実質公債費比率（分子）の構造'!K$53),'実質公債費比率（分子）の構造'!K$53,NA())</f>
        <v>937</v>
      </c>
      <c r="D50" s="176" t="e">
        <f>NA()</f>
        <v>#N/A</v>
      </c>
      <c r="E50" s="176" t="e">
        <f>NA()</f>
        <v>#N/A</v>
      </c>
      <c r="F50" s="176">
        <f>IF(ISNUMBER('実質公債費比率（分子）の構造'!L$53),'実質公債費比率（分子）の構造'!L$53,NA())</f>
        <v>898</v>
      </c>
      <c r="G50" s="176" t="e">
        <f>NA()</f>
        <v>#N/A</v>
      </c>
      <c r="H50" s="176" t="e">
        <f>NA()</f>
        <v>#N/A</v>
      </c>
      <c r="I50" s="176">
        <f>IF(ISNUMBER('実質公債費比率（分子）の構造'!M$53),'実質公債費比率（分子）の構造'!M$53,NA())</f>
        <v>887</v>
      </c>
      <c r="J50" s="176" t="e">
        <f>NA()</f>
        <v>#N/A</v>
      </c>
      <c r="K50" s="176" t="e">
        <f>NA()</f>
        <v>#N/A</v>
      </c>
      <c r="L50" s="176">
        <f>IF(ISNUMBER('実質公債費比率（分子）の構造'!N$53),'実質公債費比率（分子）の構造'!N$53,NA())</f>
        <v>955</v>
      </c>
      <c r="M50" s="176" t="e">
        <f>NA()</f>
        <v>#N/A</v>
      </c>
      <c r="N50" s="176" t="e">
        <f>NA()</f>
        <v>#N/A</v>
      </c>
      <c r="O50" s="176">
        <f>IF(ISNUMBER('実質公債費比率（分子）の構造'!O$53),'実質公債費比率（分子）の構造'!O$53,NA())</f>
        <v>1010</v>
      </c>
      <c r="P50" s="176" t="e">
        <f>NA()</f>
        <v>#N/A</v>
      </c>
    </row>
    <row r="53" spans="1:16" x14ac:dyDescent="0.2">
      <c r="A53" s="144" t="s">
        <v>75</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2">
      <c r="A56" s="175" t="s">
        <v>45</v>
      </c>
      <c r="B56" s="175"/>
      <c r="C56" s="175"/>
      <c r="D56" s="175">
        <f>'将来負担比率（分子）の構造'!I$52</f>
        <v>17833</v>
      </c>
      <c r="E56" s="175"/>
      <c r="F56" s="175"/>
      <c r="G56" s="175">
        <f>'将来負担比率（分子）の構造'!J$52</f>
        <v>18773</v>
      </c>
      <c r="H56" s="175"/>
      <c r="I56" s="175"/>
      <c r="J56" s="175">
        <f>'将来負担比率（分子）の構造'!K$52</f>
        <v>18345</v>
      </c>
      <c r="K56" s="175"/>
      <c r="L56" s="175"/>
      <c r="M56" s="175">
        <f>'将来負担比率（分子）の構造'!L$52</f>
        <v>19220</v>
      </c>
      <c r="N56" s="175"/>
      <c r="O56" s="175"/>
      <c r="P56" s="175">
        <f>'将来負担比率（分子）の構造'!M$52</f>
        <v>18356</v>
      </c>
    </row>
    <row r="57" spans="1:16" x14ac:dyDescent="0.2">
      <c r="A57" s="175" t="s">
        <v>44</v>
      </c>
      <c r="B57" s="175"/>
      <c r="C57" s="175"/>
      <c r="D57" s="175">
        <f>'将来負担比率（分子）の構造'!I$51</f>
        <v>310</v>
      </c>
      <c r="E57" s="175"/>
      <c r="F57" s="175"/>
      <c r="G57" s="175">
        <f>'将来負担比率（分子）の構造'!J$51</f>
        <v>281</v>
      </c>
      <c r="H57" s="175"/>
      <c r="I57" s="175"/>
      <c r="J57" s="175">
        <f>'将来負担比率（分子）の構造'!K$51</f>
        <v>247</v>
      </c>
      <c r="K57" s="175"/>
      <c r="L57" s="175"/>
      <c r="M57" s="175">
        <f>'将来負担比率（分子）の構造'!L$51</f>
        <v>479</v>
      </c>
      <c r="N57" s="175"/>
      <c r="O57" s="175"/>
      <c r="P57" s="175">
        <f>'将来負担比率（分子）の構造'!M$51</f>
        <v>818</v>
      </c>
    </row>
    <row r="58" spans="1:16" x14ac:dyDescent="0.2">
      <c r="A58" s="175" t="s">
        <v>43</v>
      </c>
      <c r="B58" s="175"/>
      <c r="C58" s="175"/>
      <c r="D58" s="175">
        <f>'将来負担比率（分子）の構造'!I$50</f>
        <v>6570</v>
      </c>
      <c r="E58" s="175"/>
      <c r="F58" s="175"/>
      <c r="G58" s="175">
        <f>'将来負担比率（分子）の構造'!J$50</f>
        <v>6763</v>
      </c>
      <c r="H58" s="175"/>
      <c r="I58" s="175"/>
      <c r="J58" s="175">
        <f>'将来負担比率（分子）の構造'!K$50</f>
        <v>5128</v>
      </c>
      <c r="K58" s="175"/>
      <c r="L58" s="175"/>
      <c r="M58" s="175">
        <f>'将来負担比率（分子）の構造'!L$50</f>
        <v>4058</v>
      </c>
      <c r="N58" s="175"/>
      <c r="O58" s="175"/>
      <c r="P58" s="175">
        <f>'将来負担比率（分子）の構造'!M$50</f>
        <v>6052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34</v>
      </c>
      <c r="C61" s="175"/>
      <c r="D61" s="175"/>
      <c r="E61" s="175">
        <f>'将来負担比率（分子）の構造'!J$46</f>
        <v>16</v>
      </c>
      <c r="F61" s="175"/>
      <c r="G61" s="175"/>
      <c r="H61" s="175">
        <f>'将来負担比率（分子）の構造'!K$46</f>
        <v>2</v>
      </c>
      <c r="I61" s="175"/>
      <c r="J61" s="175"/>
      <c r="K61" s="175">
        <f>'将来負担比率（分子）の構造'!L$46</f>
        <v>2</v>
      </c>
      <c r="L61" s="175"/>
      <c r="M61" s="175"/>
      <c r="N61" s="175" t="str">
        <f>'将来負担比率（分子）の構造'!M$46</f>
        <v>-</v>
      </c>
      <c r="O61" s="175"/>
      <c r="P61" s="175"/>
    </row>
    <row r="62" spans="1:16" x14ac:dyDescent="0.2">
      <c r="A62" s="175" t="s">
        <v>37</v>
      </c>
      <c r="B62" s="175">
        <f>'将来負担比率（分子）の構造'!I$45</f>
        <v>616</v>
      </c>
      <c r="C62" s="175"/>
      <c r="D62" s="175"/>
      <c r="E62" s="175">
        <f>'将来負担比率（分子）の構造'!J$45</f>
        <v>248</v>
      </c>
      <c r="F62" s="175"/>
      <c r="G62" s="175"/>
      <c r="H62" s="175">
        <f>'将来負担比率（分子）の構造'!K$45</f>
        <v>221</v>
      </c>
      <c r="I62" s="175"/>
      <c r="J62" s="175"/>
      <c r="K62" s="175">
        <f>'将来負担比率（分子）の構造'!L$45</f>
        <v>71</v>
      </c>
      <c r="L62" s="175"/>
      <c r="M62" s="175"/>
      <c r="N62" s="175" t="str">
        <f>'将来負担比率（分子）の構造'!M$45</f>
        <v>-</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5013</v>
      </c>
      <c r="C64" s="175"/>
      <c r="D64" s="175"/>
      <c r="E64" s="175">
        <f>'将来負担比率（分子）の構造'!J$43</f>
        <v>6112</v>
      </c>
      <c r="F64" s="175"/>
      <c r="G64" s="175"/>
      <c r="H64" s="175">
        <f>'将来負担比率（分子）の構造'!K$43</f>
        <v>6256</v>
      </c>
      <c r="I64" s="175"/>
      <c r="J64" s="175"/>
      <c r="K64" s="175">
        <f>'将来負担比率（分子）の構造'!L$43</f>
        <v>5866</v>
      </c>
      <c r="L64" s="175"/>
      <c r="M64" s="175"/>
      <c r="N64" s="175">
        <f>'将来負担比率（分子）の構造'!M$43</f>
        <v>5677</v>
      </c>
      <c r="O64" s="175"/>
      <c r="P64" s="175"/>
    </row>
    <row r="65" spans="1:16" x14ac:dyDescent="0.2">
      <c r="A65" s="175" t="s">
        <v>34</v>
      </c>
      <c r="B65" s="175">
        <f>'将来負担比率（分子）の構造'!I$42</f>
        <v>1</v>
      </c>
      <c r="C65" s="175"/>
      <c r="D65" s="175"/>
      <c r="E65" s="175">
        <f>'将来負担比率（分子）の構造'!J$42</f>
        <v>1</v>
      </c>
      <c r="F65" s="175"/>
      <c r="G65" s="175"/>
      <c r="H65" s="175">
        <f>'将来負担比率（分子）の構造'!K$42</f>
        <v>1</v>
      </c>
      <c r="I65" s="175"/>
      <c r="J65" s="175"/>
      <c r="K65" s="175">
        <f>'将来負担比率（分子）の構造'!L$42</f>
        <v>1</v>
      </c>
      <c r="L65" s="175"/>
      <c r="M65" s="175"/>
      <c r="N65" s="175">
        <f>'将来負担比率（分子）の構造'!M$42</f>
        <v>1</v>
      </c>
      <c r="O65" s="175"/>
      <c r="P65" s="175"/>
    </row>
    <row r="66" spans="1:16" x14ac:dyDescent="0.2">
      <c r="A66" s="175" t="s">
        <v>33</v>
      </c>
      <c r="B66" s="175">
        <f>'将来負担比率（分子）の構造'!I$41</f>
        <v>21039</v>
      </c>
      <c r="C66" s="175"/>
      <c r="D66" s="175"/>
      <c r="E66" s="175">
        <f>'将来負担比率（分子）の構造'!J$41</f>
        <v>22651</v>
      </c>
      <c r="F66" s="175"/>
      <c r="G66" s="175"/>
      <c r="H66" s="175">
        <f>'将来負担比率（分子）の構造'!K$41</f>
        <v>24878</v>
      </c>
      <c r="I66" s="175"/>
      <c r="J66" s="175"/>
      <c r="K66" s="175">
        <f>'将来負担比率（分子）の構造'!L$41</f>
        <v>28319</v>
      </c>
      <c r="L66" s="175"/>
      <c r="M66" s="175"/>
      <c r="N66" s="175">
        <f>'将来負担比率（分子）の構造'!M$41</f>
        <v>27959</v>
      </c>
      <c r="O66" s="175"/>
      <c r="P66" s="175"/>
    </row>
    <row r="67" spans="1:16" x14ac:dyDescent="0.2">
      <c r="A67" s="175" t="s">
        <v>78</v>
      </c>
      <c r="B67" s="175" t="e">
        <f>NA()</f>
        <v>#N/A</v>
      </c>
      <c r="C67" s="175">
        <f>IF(ISNUMBER('将来負担比率（分子）の構造'!I$53), IF('将来負担比率（分子）の構造'!I$53 &lt; 0, 0, '将来負担比率（分子）の構造'!I$53), NA())</f>
        <v>1989</v>
      </c>
      <c r="D67" s="175" t="e">
        <f>NA()</f>
        <v>#N/A</v>
      </c>
      <c r="E67" s="175" t="e">
        <f>NA()</f>
        <v>#N/A</v>
      </c>
      <c r="F67" s="175">
        <f>IF(ISNUMBER('将来負担比率（分子）の構造'!J$53), IF('将来負担比率（分子）の構造'!J$53 &lt; 0, 0, '将来負担比率（分子）の構造'!J$53), NA())</f>
        <v>3212</v>
      </c>
      <c r="G67" s="175" t="e">
        <f>NA()</f>
        <v>#N/A</v>
      </c>
      <c r="H67" s="175" t="e">
        <f>NA()</f>
        <v>#N/A</v>
      </c>
      <c r="I67" s="175">
        <f>IF(ISNUMBER('将来負担比率（分子）の構造'!K$53), IF('将来負担比率（分子）の構造'!K$53 &lt; 0, 0, '将来負担比率（分子）の構造'!K$53), NA())</f>
        <v>7636</v>
      </c>
      <c r="J67" s="175" t="e">
        <f>NA()</f>
        <v>#N/A</v>
      </c>
      <c r="K67" s="175" t="e">
        <f>NA()</f>
        <v>#N/A</v>
      </c>
      <c r="L67" s="175">
        <f>IF(ISNUMBER('将来負担比率（分子）の構造'!L$53), IF('将来負担比率（分子）の構造'!L$53 &lt; 0, 0, '将来負担比率（分子）の構造'!L$53), NA())</f>
        <v>10502</v>
      </c>
      <c r="M67" s="175" t="e">
        <f>NA()</f>
        <v>#N/A</v>
      </c>
      <c r="N67" s="175" t="e">
        <f>NA()</f>
        <v>#N/A</v>
      </c>
      <c r="O67" s="175">
        <f>IF(ISNUMBER('将来負担比率（分子）の構造'!M$53), IF('将来負担比率（分子）の構造'!M$53 &lt; 0, 0, '将来負担比率（分子）の構造'!M$53), NA())</f>
        <v>8410</v>
      </c>
      <c r="P67" s="175" t="e">
        <f>NA()</f>
        <v>#N/A</v>
      </c>
    </row>
    <row r="70" spans="1:16" x14ac:dyDescent="0.2">
      <c r="A70" s="177" t="s">
        <v>79</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80</v>
      </c>
      <c r="B72" s="179">
        <f>基金残高に係る経年分析!F55</f>
        <v>2722</v>
      </c>
      <c r="C72" s="179">
        <f>基金残高に係る経年分析!G55</f>
        <v>2682</v>
      </c>
      <c r="D72" s="179">
        <f>基金残高に係る経年分析!H55</f>
        <v>3062</v>
      </c>
    </row>
    <row r="73" spans="1:16" x14ac:dyDescent="0.2">
      <c r="A73" s="178" t="s">
        <v>81</v>
      </c>
      <c r="B73" s="179">
        <f>基金残高に係る経年分析!F56</f>
        <v>152</v>
      </c>
      <c r="C73" s="179">
        <f>基金残高に係る経年分析!G56</f>
        <v>314</v>
      </c>
      <c r="D73" s="179">
        <f>基金残高に係る経年分析!H56</f>
        <v>245</v>
      </c>
    </row>
    <row r="74" spans="1:16" x14ac:dyDescent="0.2">
      <c r="A74" s="178" t="s">
        <v>82</v>
      </c>
      <c r="B74" s="179">
        <f>基金残高に係る経年分析!F57</f>
        <v>2254</v>
      </c>
      <c r="C74" s="179">
        <f>基金残高に係る経年分析!G57</f>
        <v>1063</v>
      </c>
      <c r="D74" s="179">
        <f>基金残高に係る経年分析!H57</f>
        <v>2746</v>
      </c>
    </row>
  </sheetData>
  <sheetProtection algorithmName="SHA-512" hashValue="5w5Y6qk0rOIv6lqgkCZk1RSea92eaBT35l5KJ2YExN0DlZWk+aYkjMxuWviavOygdgEP2ZbSyeGFXJr/FHjDoA==" saltValue="UwFAyiQM1mg3Zl7uQ+E3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228</v>
      </c>
      <c r="C5" s="677"/>
      <c r="D5" s="677"/>
      <c r="E5" s="677"/>
      <c r="F5" s="677"/>
      <c r="G5" s="677"/>
      <c r="H5" s="677"/>
      <c r="I5" s="677"/>
      <c r="J5" s="677"/>
      <c r="K5" s="677"/>
      <c r="L5" s="677"/>
      <c r="M5" s="677"/>
      <c r="N5" s="677"/>
      <c r="O5" s="677"/>
      <c r="P5" s="677"/>
      <c r="Q5" s="678"/>
      <c r="R5" s="673">
        <v>6608550</v>
      </c>
      <c r="S5" s="674"/>
      <c r="T5" s="674"/>
      <c r="U5" s="674"/>
      <c r="V5" s="674"/>
      <c r="W5" s="674"/>
      <c r="X5" s="674"/>
      <c r="Y5" s="702"/>
      <c r="Z5" s="715">
        <v>18.600000000000001</v>
      </c>
      <c r="AA5" s="715"/>
      <c r="AB5" s="715"/>
      <c r="AC5" s="715"/>
      <c r="AD5" s="716">
        <v>6608550</v>
      </c>
      <c r="AE5" s="716"/>
      <c r="AF5" s="716"/>
      <c r="AG5" s="716"/>
      <c r="AH5" s="716"/>
      <c r="AI5" s="716"/>
      <c r="AJ5" s="716"/>
      <c r="AK5" s="716"/>
      <c r="AL5" s="703">
        <v>42.9</v>
      </c>
      <c r="AM5" s="686"/>
      <c r="AN5" s="686"/>
      <c r="AO5" s="704"/>
      <c r="AP5" s="676" t="s">
        <v>229</v>
      </c>
      <c r="AQ5" s="677"/>
      <c r="AR5" s="677"/>
      <c r="AS5" s="677"/>
      <c r="AT5" s="677"/>
      <c r="AU5" s="677"/>
      <c r="AV5" s="677"/>
      <c r="AW5" s="677"/>
      <c r="AX5" s="677"/>
      <c r="AY5" s="677"/>
      <c r="AZ5" s="677"/>
      <c r="BA5" s="677"/>
      <c r="BB5" s="677"/>
      <c r="BC5" s="677"/>
      <c r="BD5" s="677"/>
      <c r="BE5" s="677"/>
      <c r="BF5" s="678"/>
      <c r="BG5" s="627">
        <v>6608550</v>
      </c>
      <c r="BH5" s="628"/>
      <c r="BI5" s="628"/>
      <c r="BJ5" s="628"/>
      <c r="BK5" s="628"/>
      <c r="BL5" s="628"/>
      <c r="BM5" s="628"/>
      <c r="BN5" s="629"/>
      <c r="BO5" s="663">
        <v>100</v>
      </c>
      <c r="BP5" s="663"/>
      <c r="BQ5" s="663"/>
      <c r="BR5" s="663"/>
      <c r="BS5" s="664" t="s">
        <v>139</v>
      </c>
      <c r="BT5" s="664"/>
      <c r="BU5" s="664"/>
      <c r="BV5" s="664"/>
      <c r="BW5" s="664"/>
      <c r="BX5" s="664"/>
      <c r="BY5" s="664"/>
      <c r="BZ5" s="664"/>
      <c r="CA5" s="664"/>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2">
      <c r="B6" s="624" t="s">
        <v>233</v>
      </c>
      <c r="C6" s="625"/>
      <c r="D6" s="625"/>
      <c r="E6" s="625"/>
      <c r="F6" s="625"/>
      <c r="G6" s="625"/>
      <c r="H6" s="625"/>
      <c r="I6" s="625"/>
      <c r="J6" s="625"/>
      <c r="K6" s="625"/>
      <c r="L6" s="625"/>
      <c r="M6" s="625"/>
      <c r="N6" s="625"/>
      <c r="O6" s="625"/>
      <c r="P6" s="625"/>
      <c r="Q6" s="626"/>
      <c r="R6" s="627">
        <v>214506</v>
      </c>
      <c r="S6" s="628"/>
      <c r="T6" s="628"/>
      <c r="U6" s="628"/>
      <c r="V6" s="628"/>
      <c r="W6" s="628"/>
      <c r="X6" s="628"/>
      <c r="Y6" s="629"/>
      <c r="Z6" s="663">
        <v>0.6</v>
      </c>
      <c r="AA6" s="663"/>
      <c r="AB6" s="663"/>
      <c r="AC6" s="663"/>
      <c r="AD6" s="664">
        <v>214506</v>
      </c>
      <c r="AE6" s="664"/>
      <c r="AF6" s="664"/>
      <c r="AG6" s="664"/>
      <c r="AH6" s="664"/>
      <c r="AI6" s="664"/>
      <c r="AJ6" s="664"/>
      <c r="AK6" s="664"/>
      <c r="AL6" s="630">
        <v>1.4</v>
      </c>
      <c r="AM6" s="631"/>
      <c r="AN6" s="631"/>
      <c r="AO6" s="665"/>
      <c r="AP6" s="624" t="s">
        <v>234</v>
      </c>
      <c r="AQ6" s="625"/>
      <c r="AR6" s="625"/>
      <c r="AS6" s="625"/>
      <c r="AT6" s="625"/>
      <c r="AU6" s="625"/>
      <c r="AV6" s="625"/>
      <c r="AW6" s="625"/>
      <c r="AX6" s="625"/>
      <c r="AY6" s="625"/>
      <c r="AZ6" s="625"/>
      <c r="BA6" s="625"/>
      <c r="BB6" s="625"/>
      <c r="BC6" s="625"/>
      <c r="BD6" s="625"/>
      <c r="BE6" s="625"/>
      <c r="BF6" s="626"/>
      <c r="BG6" s="627">
        <v>6608550</v>
      </c>
      <c r="BH6" s="628"/>
      <c r="BI6" s="628"/>
      <c r="BJ6" s="628"/>
      <c r="BK6" s="628"/>
      <c r="BL6" s="628"/>
      <c r="BM6" s="628"/>
      <c r="BN6" s="629"/>
      <c r="BO6" s="663">
        <v>100</v>
      </c>
      <c r="BP6" s="663"/>
      <c r="BQ6" s="663"/>
      <c r="BR6" s="663"/>
      <c r="BS6" s="664" t="s">
        <v>131</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250248</v>
      </c>
      <c r="CS6" s="628"/>
      <c r="CT6" s="628"/>
      <c r="CU6" s="628"/>
      <c r="CV6" s="628"/>
      <c r="CW6" s="628"/>
      <c r="CX6" s="628"/>
      <c r="CY6" s="629"/>
      <c r="CZ6" s="703">
        <v>0.7</v>
      </c>
      <c r="DA6" s="686"/>
      <c r="DB6" s="686"/>
      <c r="DC6" s="705"/>
      <c r="DD6" s="633" t="s">
        <v>131</v>
      </c>
      <c r="DE6" s="628"/>
      <c r="DF6" s="628"/>
      <c r="DG6" s="628"/>
      <c r="DH6" s="628"/>
      <c r="DI6" s="628"/>
      <c r="DJ6" s="628"/>
      <c r="DK6" s="628"/>
      <c r="DL6" s="628"/>
      <c r="DM6" s="628"/>
      <c r="DN6" s="628"/>
      <c r="DO6" s="628"/>
      <c r="DP6" s="629"/>
      <c r="DQ6" s="633">
        <v>250248</v>
      </c>
      <c r="DR6" s="628"/>
      <c r="DS6" s="628"/>
      <c r="DT6" s="628"/>
      <c r="DU6" s="628"/>
      <c r="DV6" s="628"/>
      <c r="DW6" s="628"/>
      <c r="DX6" s="628"/>
      <c r="DY6" s="628"/>
      <c r="DZ6" s="628"/>
      <c r="EA6" s="628"/>
      <c r="EB6" s="628"/>
      <c r="EC6" s="662"/>
    </row>
    <row r="7" spans="2:143" ht="11.25" customHeight="1" x14ac:dyDescent="0.2">
      <c r="B7" s="624" t="s">
        <v>236</v>
      </c>
      <c r="C7" s="625"/>
      <c r="D7" s="625"/>
      <c r="E7" s="625"/>
      <c r="F7" s="625"/>
      <c r="G7" s="625"/>
      <c r="H7" s="625"/>
      <c r="I7" s="625"/>
      <c r="J7" s="625"/>
      <c r="K7" s="625"/>
      <c r="L7" s="625"/>
      <c r="M7" s="625"/>
      <c r="N7" s="625"/>
      <c r="O7" s="625"/>
      <c r="P7" s="625"/>
      <c r="Q7" s="626"/>
      <c r="R7" s="627">
        <v>1090</v>
      </c>
      <c r="S7" s="628"/>
      <c r="T7" s="628"/>
      <c r="U7" s="628"/>
      <c r="V7" s="628"/>
      <c r="W7" s="628"/>
      <c r="X7" s="628"/>
      <c r="Y7" s="629"/>
      <c r="Z7" s="663">
        <v>0</v>
      </c>
      <c r="AA7" s="663"/>
      <c r="AB7" s="663"/>
      <c r="AC7" s="663"/>
      <c r="AD7" s="664">
        <v>1090</v>
      </c>
      <c r="AE7" s="664"/>
      <c r="AF7" s="664"/>
      <c r="AG7" s="664"/>
      <c r="AH7" s="664"/>
      <c r="AI7" s="664"/>
      <c r="AJ7" s="664"/>
      <c r="AK7" s="664"/>
      <c r="AL7" s="630">
        <v>0</v>
      </c>
      <c r="AM7" s="631"/>
      <c r="AN7" s="631"/>
      <c r="AO7" s="665"/>
      <c r="AP7" s="624" t="s">
        <v>237</v>
      </c>
      <c r="AQ7" s="625"/>
      <c r="AR7" s="625"/>
      <c r="AS7" s="625"/>
      <c r="AT7" s="625"/>
      <c r="AU7" s="625"/>
      <c r="AV7" s="625"/>
      <c r="AW7" s="625"/>
      <c r="AX7" s="625"/>
      <c r="AY7" s="625"/>
      <c r="AZ7" s="625"/>
      <c r="BA7" s="625"/>
      <c r="BB7" s="625"/>
      <c r="BC7" s="625"/>
      <c r="BD7" s="625"/>
      <c r="BE7" s="625"/>
      <c r="BF7" s="626"/>
      <c r="BG7" s="627">
        <v>2460437</v>
      </c>
      <c r="BH7" s="628"/>
      <c r="BI7" s="628"/>
      <c r="BJ7" s="628"/>
      <c r="BK7" s="628"/>
      <c r="BL7" s="628"/>
      <c r="BM7" s="628"/>
      <c r="BN7" s="629"/>
      <c r="BO7" s="663">
        <v>37.200000000000003</v>
      </c>
      <c r="BP7" s="663"/>
      <c r="BQ7" s="663"/>
      <c r="BR7" s="663"/>
      <c r="BS7" s="664" t="s">
        <v>131</v>
      </c>
      <c r="BT7" s="664"/>
      <c r="BU7" s="664"/>
      <c r="BV7" s="664"/>
      <c r="BW7" s="664"/>
      <c r="BX7" s="664"/>
      <c r="BY7" s="664"/>
      <c r="BZ7" s="664"/>
      <c r="CA7" s="664"/>
      <c r="CB7" s="695"/>
      <c r="CD7" s="624" t="s">
        <v>238</v>
      </c>
      <c r="CE7" s="625"/>
      <c r="CF7" s="625"/>
      <c r="CG7" s="625"/>
      <c r="CH7" s="625"/>
      <c r="CI7" s="625"/>
      <c r="CJ7" s="625"/>
      <c r="CK7" s="625"/>
      <c r="CL7" s="625"/>
      <c r="CM7" s="625"/>
      <c r="CN7" s="625"/>
      <c r="CO7" s="625"/>
      <c r="CP7" s="625"/>
      <c r="CQ7" s="626"/>
      <c r="CR7" s="627">
        <v>5290313</v>
      </c>
      <c r="CS7" s="628"/>
      <c r="CT7" s="628"/>
      <c r="CU7" s="628"/>
      <c r="CV7" s="628"/>
      <c r="CW7" s="628"/>
      <c r="CX7" s="628"/>
      <c r="CY7" s="629"/>
      <c r="CZ7" s="663">
        <v>15.4</v>
      </c>
      <c r="DA7" s="663"/>
      <c r="DB7" s="663"/>
      <c r="DC7" s="663"/>
      <c r="DD7" s="633">
        <v>3850</v>
      </c>
      <c r="DE7" s="628"/>
      <c r="DF7" s="628"/>
      <c r="DG7" s="628"/>
      <c r="DH7" s="628"/>
      <c r="DI7" s="628"/>
      <c r="DJ7" s="628"/>
      <c r="DK7" s="628"/>
      <c r="DL7" s="628"/>
      <c r="DM7" s="628"/>
      <c r="DN7" s="628"/>
      <c r="DO7" s="628"/>
      <c r="DP7" s="629"/>
      <c r="DQ7" s="633">
        <v>2827702</v>
      </c>
      <c r="DR7" s="628"/>
      <c r="DS7" s="628"/>
      <c r="DT7" s="628"/>
      <c r="DU7" s="628"/>
      <c r="DV7" s="628"/>
      <c r="DW7" s="628"/>
      <c r="DX7" s="628"/>
      <c r="DY7" s="628"/>
      <c r="DZ7" s="628"/>
      <c r="EA7" s="628"/>
      <c r="EB7" s="628"/>
      <c r="EC7" s="662"/>
    </row>
    <row r="8" spans="2:143" ht="11.25" customHeight="1" x14ac:dyDescent="0.2">
      <c r="B8" s="624" t="s">
        <v>239</v>
      </c>
      <c r="C8" s="625"/>
      <c r="D8" s="625"/>
      <c r="E8" s="625"/>
      <c r="F8" s="625"/>
      <c r="G8" s="625"/>
      <c r="H8" s="625"/>
      <c r="I8" s="625"/>
      <c r="J8" s="625"/>
      <c r="K8" s="625"/>
      <c r="L8" s="625"/>
      <c r="M8" s="625"/>
      <c r="N8" s="625"/>
      <c r="O8" s="625"/>
      <c r="P8" s="625"/>
      <c r="Q8" s="626"/>
      <c r="R8" s="627">
        <v>9597</v>
      </c>
      <c r="S8" s="628"/>
      <c r="T8" s="628"/>
      <c r="U8" s="628"/>
      <c r="V8" s="628"/>
      <c r="W8" s="628"/>
      <c r="X8" s="628"/>
      <c r="Y8" s="629"/>
      <c r="Z8" s="663">
        <v>0</v>
      </c>
      <c r="AA8" s="663"/>
      <c r="AB8" s="663"/>
      <c r="AC8" s="663"/>
      <c r="AD8" s="664">
        <v>9597</v>
      </c>
      <c r="AE8" s="664"/>
      <c r="AF8" s="664"/>
      <c r="AG8" s="664"/>
      <c r="AH8" s="664"/>
      <c r="AI8" s="664"/>
      <c r="AJ8" s="664"/>
      <c r="AK8" s="664"/>
      <c r="AL8" s="630">
        <v>0.1</v>
      </c>
      <c r="AM8" s="631"/>
      <c r="AN8" s="631"/>
      <c r="AO8" s="665"/>
      <c r="AP8" s="624" t="s">
        <v>240</v>
      </c>
      <c r="AQ8" s="625"/>
      <c r="AR8" s="625"/>
      <c r="AS8" s="625"/>
      <c r="AT8" s="625"/>
      <c r="AU8" s="625"/>
      <c r="AV8" s="625"/>
      <c r="AW8" s="625"/>
      <c r="AX8" s="625"/>
      <c r="AY8" s="625"/>
      <c r="AZ8" s="625"/>
      <c r="BA8" s="625"/>
      <c r="BB8" s="625"/>
      <c r="BC8" s="625"/>
      <c r="BD8" s="625"/>
      <c r="BE8" s="625"/>
      <c r="BF8" s="626"/>
      <c r="BG8" s="627">
        <v>81018</v>
      </c>
      <c r="BH8" s="628"/>
      <c r="BI8" s="628"/>
      <c r="BJ8" s="628"/>
      <c r="BK8" s="628"/>
      <c r="BL8" s="628"/>
      <c r="BM8" s="628"/>
      <c r="BN8" s="629"/>
      <c r="BO8" s="663">
        <v>1.2</v>
      </c>
      <c r="BP8" s="663"/>
      <c r="BQ8" s="663"/>
      <c r="BR8" s="663"/>
      <c r="BS8" s="664" t="s">
        <v>131</v>
      </c>
      <c r="BT8" s="664"/>
      <c r="BU8" s="664"/>
      <c r="BV8" s="664"/>
      <c r="BW8" s="664"/>
      <c r="BX8" s="664"/>
      <c r="BY8" s="664"/>
      <c r="BZ8" s="664"/>
      <c r="CA8" s="664"/>
      <c r="CB8" s="695"/>
      <c r="CD8" s="624" t="s">
        <v>241</v>
      </c>
      <c r="CE8" s="625"/>
      <c r="CF8" s="625"/>
      <c r="CG8" s="625"/>
      <c r="CH8" s="625"/>
      <c r="CI8" s="625"/>
      <c r="CJ8" s="625"/>
      <c r="CK8" s="625"/>
      <c r="CL8" s="625"/>
      <c r="CM8" s="625"/>
      <c r="CN8" s="625"/>
      <c r="CO8" s="625"/>
      <c r="CP8" s="625"/>
      <c r="CQ8" s="626"/>
      <c r="CR8" s="627">
        <v>13414138</v>
      </c>
      <c r="CS8" s="628"/>
      <c r="CT8" s="628"/>
      <c r="CU8" s="628"/>
      <c r="CV8" s="628"/>
      <c r="CW8" s="628"/>
      <c r="CX8" s="628"/>
      <c r="CY8" s="629"/>
      <c r="CZ8" s="663">
        <v>39.1</v>
      </c>
      <c r="DA8" s="663"/>
      <c r="DB8" s="663"/>
      <c r="DC8" s="663"/>
      <c r="DD8" s="633">
        <v>30454</v>
      </c>
      <c r="DE8" s="628"/>
      <c r="DF8" s="628"/>
      <c r="DG8" s="628"/>
      <c r="DH8" s="628"/>
      <c r="DI8" s="628"/>
      <c r="DJ8" s="628"/>
      <c r="DK8" s="628"/>
      <c r="DL8" s="628"/>
      <c r="DM8" s="628"/>
      <c r="DN8" s="628"/>
      <c r="DO8" s="628"/>
      <c r="DP8" s="629"/>
      <c r="DQ8" s="633">
        <v>5417742</v>
      </c>
      <c r="DR8" s="628"/>
      <c r="DS8" s="628"/>
      <c r="DT8" s="628"/>
      <c r="DU8" s="628"/>
      <c r="DV8" s="628"/>
      <c r="DW8" s="628"/>
      <c r="DX8" s="628"/>
      <c r="DY8" s="628"/>
      <c r="DZ8" s="628"/>
      <c r="EA8" s="628"/>
      <c r="EB8" s="628"/>
      <c r="EC8" s="662"/>
    </row>
    <row r="9" spans="2:143" ht="11.25" customHeight="1" x14ac:dyDescent="0.2">
      <c r="B9" s="624" t="s">
        <v>242</v>
      </c>
      <c r="C9" s="625"/>
      <c r="D9" s="625"/>
      <c r="E9" s="625"/>
      <c r="F9" s="625"/>
      <c r="G9" s="625"/>
      <c r="H9" s="625"/>
      <c r="I9" s="625"/>
      <c r="J9" s="625"/>
      <c r="K9" s="625"/>
      <c r="L9" s="625"/>
      <c r="M9" s="625"/>
      <c r="N9" s="625"/>
      <c r="O9" s="625"/>
      <c r="P9" s="625"/>
      <c r="Q9" s="626"/>
      <c r="R9" s="627">
        <v>9225</v>
      </c>
      <c r="S9" s="628"/>
      <c r="T9" s="628"/>
      <c r="U9" s="628"/>
      <c r="V9" s="628"/>
      <c r="W9" s="628"/>
      <c r="X9" s="628"/>
      <c r="Y9" s="629"/>
      <c r="Z9" s="663">
        <v>0</v>
      </c>
      <c r="AA9" s="663"/>
      <c r="AB9" s="663"/>
      <c r="AC9" s="663"/>
      <c r="AD9" s="664">
        <v>9225</v>
      </c>
      <c r="AE9" s="664"/>
      <c r="AF9" s="664"/>
      <c r="AG9" s="664"/>
      <c r="AH9" s="664"/>
      <c r="AI9" s="664"/>
      <c r="AJ9" s="664"/>
      <c r="AK9" s="664"/>
      <c r="AL9" s="630">
        <v>0.1</v>
      </c>
      <c r="AM9" s="631"/>
      <c r="AN9" s="631"/>
      <c r="AO9" s="665"/>
      <c r="AP9" s="624" t="s">
        <v>243</v>
      </c>
      <c r="AQ9" s="625"/>
      <c r="AR9" s="625"/>
      <c r="AS9" s="625"/>
      <c r="AT9" s="625"/>
      <c r="AU9" s="625"/>
      <c r="AV9" s="625"/>
      <c r="AW9" s="625"/>
      <c r="AX9" s="625"/>
      <c r="AY9" s="625"/>
      <c r="AZ9" s="625"/>
      <c r="BA9" s="625"/>
      <c r="BB9" s="625"/>
      <c r="BC9" s="625"/>
      <c r="BD9" s="625"/>
      <c r="BE9" s="625"/>
      <c r="BF9" s="626"/>
      <c r="BG9" s="627">
        <v>2055951</v>
      </c>
      <c r="BH9" s="628"/>
      <c r="BI9" s="628"/>
      <c r="BJ9" s="628"/>
      <c r="BK9" s="628"/>
      <c r="BL9" s="628"/>
      <c r="BM9" s="628"/>
      <c r="BN9" s="629"/>
      <c r="BO9" s="663">
        <v>31.1</v>
      </c>
      <c r="BP9" s="663"/>
      <c r="BQ9" s="663"/>
      <c r="BR9" s="663"/>
      <c r="BS9" s="664" t="s">
        <v>131</v>
      </c>
      <c r="BT9" s="664"/>
      <c r="BU9" s="664"/>
      <c r="BV9" s="664"/>
      <c r="BW9" s="664"/>
      <c r="BX9" s="664"/>
      <c r="BY9" s="664"/>
      <c r="BZ9" s="664"/>
      <c r="CA9" s="664"/>
      <c r="CB9" s="695"/>
      <c r="CD9" s="624" t="s">
        <v>244</v>
      </c>
      <c r="CE9" s="625"/>
      <c r="CF9" s="625"/>
      <c r="CG9" s="625"/>
      <c r="CH9" s="625"/>
      <c r="CI9" s="625"/>
      <c r="CJ9" s="625"/>
      <c r="CK9" s="625"/>
      <c r="CL9" s="625"/>
      <c r="CM9" s="625"/>
      <c r="CN9" s="625"/>
      <c r="CO9" s="625"/>
      <c r="CP9" s="625"/>
      <c r="CQ9" s="626"/>
      <c r="CR9" s="627">
        <v>2048121</v>
      </c>
      <c r="CS9" s="628"/>
      <c r="CT9" s="628"/>
      <c r="CU9" s="628"/>
      <c r="CV9" s="628"/>
      <c r="CW9" s="628"/>
      <c r="CX9" s="628"/>
      <c r="CY9" s="629"/>
      <c r="CZ9" s="663">
        <v>6</v>
      </c>
      <c r="DA9" s="663"/>
      <c r="DB9" s="663"/>
      <c r="DC9" s="663"/>
      <c r="DD9" s="633">
        <v>185652</v>
      </c>
      <c r="DE9" s="628"/>
      <c r="DF9" s="628"/>
      <c r="DG9" s="628"/>
      <c r="DH9" s="628"/>
      <c r="DI9" s="628"/>
      <c r="DJ9" s="628"/>
      <c r="DK9" s="628"/>
      <c r="DL9" s="628"/>
      <c r="DM9" s="628"/>
      <c r="DN9" s="628"/>
      <c r="DO9" s="628"/>
      <c r="DP9" s="629"/>
      <c r="DQ9" s="633">
        <v>1532501</v>
      </c>
      <c r="DR9" s="628"/>
      <c r="DS9" s="628"/>
      <c r="DT9" s="628"/>
      <c r="DU9" s="628"/>
      <c r="DV9" s="628"/>
      <c r="DW9" s="628"/>
      <c r="DX9" s="628"/>
      <c r="DY9" s="628"/>
      <c r="DZ9" s="628"/>
      <c r="EA9" s="628"/>
      <c r="EB9" s="628"/>
      <c r="EC9" s="662"/>
    </row>
    <row r="10" spans="2:143" ht="11.25" customHeight="1" x14ac:dyDescent="0.2">
      <c r="B10" s="624" t="s">
        <v>245</v>
      </c>
      <c r="C10" s="625"/>
      <c r="D10" s="625"/>
      <c r="E10" s="625"/>
      <c r="F10" s="625"/>
      <c r="G10" s="625"/>
      <c r="H10" s="625"/>
      <c r="I10" s="625"/>
      <c r="J10" s="625"/>
      <c r="K10" s="625"/>
      <c r="L10" s="625"/>
      <c r="M10" s="625"/>
      <c r="N10" s="625"/>
      <c r="O10" s="625"/>
      <c r="P10" s="625"/>
      <c r="Q10" s="626"/>
      <c r="R10" s="627" t="s">
        <v>139</v>
      </c>
      <c r="S10" s="628"/>
      <c r="T10" s="628"/>
      <c r="U10" s="628"/>
      <c r="V10" s="628"/>
      <c r="W10" s="628"/>
      <c r="X10" s="628"/>
      <c r="Y10" s="629"/>
      <c r="Z10" s="663" t="s">
        <v>131</v>
      </c>
      <c r="AA10" s="663"/>
      <c r="AB10" s="663"/>
      <c r="AC10" s="663"/>
      <c r="AD10" s="664" t="s">
        <v>131</v>
      </c>
      <c r="AE10" s="664"/>
      <c r="AF10" s="664"/>
      <c r="AG10" s="664"/>
      <c r="AH10" s="664"/>
      <c r="AI10" s="664"/>
      <c r="AJ10" s="664"/>
      <c r="AK10" s="664"/>
      <c r="AL10" s="630" t="s">
        <v>131</v>
      </c>
      <c r="AM10" s="631"/>
      <c r="AN10" s="631"/>
      <c r="AO10" s="665"/>
      <c r="AP10" s="624" t="s">
        <v>246</v>
      </c>
      <c r="AQ10" s="625"/>
      <c r="AR10" s="625"/>
      <c r="AS10" s="625"/>
      <c r="AT10" s="625"/>
      <c r="AU10" s="625"/>
      <c r="AV10" s="625"/>
      <c r="AW10" s="625"/>
      <c r="AX10" s="625"/>
      <c r="AY10" s="625"/>
      <c r="AZ10" s="625"/>
      <c r="BA10" s="625"/>
      <c r="BB10" s="625"/>
      <c r="BC10" s="625"/>
      <c r="BD10" s="625"/>
      <c r="BE10" s="625"/>
      <c r="BF10" s="626"/>
      <c r="BG10" s="627">
        <v>162967</v>
      </c>
      <c r="BH10" s="628"/>
      <c r="BI10" s="628"/>
      <c r="BJ10" s="628"/>
      <c r="BK10" s="628"/>
      <c r="BL10" s="628"/>
      <c r="BM10" s="628"/>
      <c r="BN10" s="629"/>
      <c r="BO10" s="663">
        <v>2.5</v>
      </c>
      <c r="BP10" s="663"/>
      <c r="BQ10" s="663"/>
      <c r="BR10" s="663"/>
      <c r="BS10" s="664" t="s">
        <v>131</v>
      </c>
      <c r="BT10" s="664"/>
      <c r="BU10" s="664"/>
      <c r="BV10" s="664"/>
      <c r="BW10" s="664"/>
      <c r="BX10" s="664"/>
      <c r="BY10" s="664"/>
      <c r="BZ10" s="664"/>
      <c r="CA10" s="664"/>
      <c r="CB10" s="695"/>
      <c r="CD10" s="624" t="s">
        <v>247</v>
      </c>
      <c r="CE10" s="625"/>
      <c r="CF10" s="625"/>
      <c r="CG10" s="625"/>
      <c r="CH10" s="625"/>
      <c r="CI10" s="625"/>
      <c r="CJ10" s="625"/>
      <c r="CK10" s="625"/>
      <c r="CL10" s="625"/>
      <c r="CM10" s="625"/>
      <c r="CN10" s="625"/>
      <c r="CO10" s="625"/>
      <c r="CP10" s="625"/>
      <c r="CQ10" s="626"/>
      <c r="CR10" s="627">
        <v>10395</v>
      </c>
      <c r="CS10" s="628"/>
      <c r="CT10" s="628"/>
      <c r="CU10" s="628"/>
      <c r="CV10" s="628"/>
      <c r="CW10" s="628"/>
      <c r="CX10" s="628"/>
      <c r="CY10" s="629"/>
      <c r="CZ10" s="663">
        <v>0</v>
      </c>
      <c r="DA10" s="663"/>
      <c r="DB10" s="663"/>
      <c r="DC10" s="663"/>
      <c r="DD10" s="633" t="s">
        <v>139</v>
      </c>
      <c r="DE10" s="628"/>
      <c r="DF10" s="628"/>
      <c r="DG10" s="628"/>
      <c r="DH10" s="628"/>
      <c r="DI10" s="628"/>
      <c r="DJ10" s="628"/>
      <c r="DK10" s="628"/>
      <c r="DL10" s="628"/>
      <c r="DM10" s="628"/>
      <c r="DN10" s="628"/>
      <c r="DO10" s="628"/>
      <c r="DP10" s="629"/>
      <c r="DQ10" s="633">
        <v>10395</v>
      </c>
      <c r="DR10" s="628"/>
      <c r="DS10" s="628"/>
      <c r="DT10" s="628"/>
      <c r="DU10" s="628"/>
      <c r="DV10" s="628"/>
      <c r="DW10" s="628"/>
      <c r="DX10" s="628"/>
      <c r="DY10" s="628"/>
      <c r="DZ10" s="628"/>
      <c r="EA10" s="628"/>
      <c r="EB10" s="628"/>
      <c r="EC10" s="662"/>
    </row>
    <row r="11" spans="2:143" ht="11.25" customHeight="1" x14ac:dyDescent="0.2">
      <c r="B11" s="624" t="s">
        <v>248</v>
      </c>
      <c r="C11" s="625"/>
      <c r="D11" s="625"/>
      <c r="E11" s="625"/>
      <c r="F11" s="625"/>
      <c r="G11" s="625"/>
      <c r="H11" s="625"/>
      <c r="I11" s="625"/>
      <c r="J11" s="625"/>
      <c r="K11" s="625"/>
      <c r="L11" s="625"/>
      <c r="M11" s="625"/>
      <c r="N11" s="625"/>
      <c r="O11" s="625"/>
      <c r="P11" s="625"/>
      <c r="Q11" s="626"/>
      <c r="R11" s="627">
        <v>1140787</v>
      </c>
      <c r="S11" s="628"/>
      <c r="T11" s="628"/>
      <c r="U11" s="628"/>
      <c r="V11" s="628"/>
      <c r="W11" s="628"/>
      <c r="X11" s="628"/>
      <c r="Y11" s="629"/>
      <c r="Z11" s="630">
        <v>3.2</v>
      </c>
      <c r="AA11" s="631"/>
      <c r="AB11" s="631"/>
      <c r="AC11" s="632"/>
      <c r="AD11" s="633">
        <v>1140787</v>
      </c>
      <c r="AE11" s="628"/>
      <c r="AF11" s="628"/>
      <c r="AG11" s="628"/>
      <c r="AH11" s="628"/>
      <c r="AI11" s="628"/>
      <c r="AJ11" s="628"/>
      <c r="AK11" s="629"/>
      <c r="AL11" s="630">
        <v>7.4</v>
      </c>
      <c r="AM11" s="631"/>
      <c r="AN11" s="631"/>
      <c r="AO11" s="665"/>
      <c r="AP11" s="624" t="s">
        <v>249</v>
      </c>
      <c r="AQ11" s="625"/>
      <c r="AR11" s="625"/>
      <c r="AS11" s="625"/>
      <c r="AT11" s="625"/>
      <c r="AU11" s="625"/>
      <c r="AV11" s="625"/>
      <c r="AW11" s="625"/>
      <c r="AX11" s="625"/>
      <c r="AY11" s="625"/>
      <c r="AZ11" s="625"/>
      <c r="BA11" s="625"/>
      <c r="BB11" s="625"/>
      <c r="BC11" s="625"/>
      <c r="BD11" s="625"/>
      <c r="BE11" s="625"/>
      <c r="BF11" s="626"/>
      <c r="BG11" s="627">
        <v>160501</v>
      </c>
      <c r="BH11" s="628"/>
      <c r="BI11" s="628"/>
      <c r="BJ11" s="628"/>
      <c r="BK11" s="628"/>
      <c r="BL11" s="628"/>
      <c r="BM11" s="628"/>
      <c r="BN11" s="629"/>
      <c r="BO11" s="663">
        <v>2.4</v>
      </c>
      <c r="BP11" s="663"/>
      <c r="BQ11" s="663"/>
      <c r="BR11" s="663"/>
      <c r="BS11" s="664" t="s">
        <v>131</v>
      </c>
      <c r="BT11" s="664"/>
      <c r="BU11" s="664"/>
      <c r="BV11" s="664"/>
      <c r="BW11" s="664"/>
      <c r="BX11" s="664"/>
      <c r="BY11" s="664"/>
      <c r="BZ11" s="664"/>
      <c r="CA11" s="664"/>
      <c r="CB11" s="695"/>
      <c r="CD11" s="624" t="s">
        <v>250</v>
      </c>
      <c r="CE11" s="625"/>
      <c r="CF11" s="625"/>
      <c r="CG11" s="625"/>
      <c r="CH11" s="625"/>
      <c r="CI11" s="625"/>
      <c r="CJ11" s="625"/>
      <c r="CK11" s="625"/>
      <c r="CL11" s="625"/>
      <c r="CM11" s="625"/>
      <c r="CN11" s="625"/>
      <c r="CO11" s="625"/>
      <c r="CP11" s="625"/>
      <c r="CQ11" s="626"/>
      <c r="CR11" s="627">
        <v>2963838</v>
      </c>
      <c r="CS11" s="628"/>
      <c r="CT11" s="628"/>
      <c r="CU11" s="628"/>
      <c r="CV11" s="628"/>
      <c r="CW11" s="628"/>
      <c r="CX11" s="628"/>
      <c r="CY11" s="629"/>
      <c r="CZ11" s="663">
        <v>8.6</v>
      </c>
      <c r="DA11" s="663"/>
      <c r="DB11" s="663"/>
      <c r="DC11" s="663"/>
      <c r="DD11" s="633">
        <v>1759747</v>
      </c>
      <c r="DE11" s="628"/>
      <c r="DF11" s="628"/>
      <c r="DG11" s="628"/>
      <c r="DH11" s="628"/>
      <c r="DI11" s="628"/>
      <c r="DJ11" s="628"/>
      <c r="DK11" s="628"/>
      <c r="DL11" s="628"/>
      <c r="DM11" s="628"/>
      <c r="DN11" s="628"/>
      <c r="DO11" s="628"/>
      <c r="DP11" s="629"/>
      <c r="DQ11" s="633">
        <v>828976</v>
      </c>
      <c r="DR11" s="628"/>
      <c r="DS11" s="628"/>
      <c r="DT11" s="628"/>
      <c r="DU11" s="628"/>
      <c r="DV11" s="628"/>
      <c r="DW11" s="628"/>
      <c r="DX11" s="628"/>
      <c r="DY11" s="628"/>
      <c r="DZ11" s="628"/>
      <c r="EA11" s="628"/>
      <c r="EB11" s="628"/>
      <c r="EC11" s="662"/>
    </row>
    <row r="12" spans="2:143" ht="11.25" customHeight="1" x14ac:dyDescent="0.2">
      <c r="B12" s="624" t="s">
        <v>251</v>
      </c>
      <c r="C12" s="625"/>
      <c r="D12" s="625"/>
      <c r="E12" s="625"/>
      <c r="F12" s="625"/>
      <c r="G12" s="625"/>
      <c r="H12" s="625"/>
      <c r="I12" s="625"/>
      <c r="J12" s="625"/>
      <c r="K12" s="625"/>
      <c r="L12" s="625"/>
      <c r="M12" s="625"/>
      <c r="N12" s="625"/>
      <c r="O12" s="625"/>
      <c r="P12" s="625"/>
      <c r="Q12" s="626"/>
      <c r="R12" s="627" t="s">
        <v>131</v>
      </c>
      <c r="S12" s="628"/>
      <c r="T12" s="628"/>
      <c r="U12" s="628"/>
      <c r="V12" s="628"/>
      <c r="W12" s="628"/>
      <c r="X12" s="628"/>
      <c r="Y12" s="629"/>
      <c r="Z12" s="663" t="s">
        <v>139</v>
      </c>
      <c r="AA12" s="663"/>
      <c r="AB12" s="663"/>
      <c r="AC12" s="663"/>
      <c r="AD12" s="664" t="s">
        <v>139</v>
      </c>
      <c r="AE12" s="664"/>
      <c r="AF12" s="664"/>
      <c r="AG12" s="664"/>
      <c r="AH12" s="664"/>
      <c r="AI12" s="664"/>
      <c r="AJ12" s="664"/>
      <c r="AK12" s="664"/>
      <c r="AL12" s="630" t="s">
        <v>139</v>
      </c>
      <c r="AM12" s="631"/>
      <c r="AN12" s="631"/>
      <c r="AO12" s="665"/>
      <c r="AP12" s="624" t="s">
        <v>252</v>
      </c>
      <c r="AQ12" s="625"/>
      <c r="AR12" s="625"/>
      <c r="AS12" s="625"/>
      <c r="AT12" s="625"/>
      <c r="AU12" s="625"/>
      <c r="AV12" s="625"/>
      <c r="AW12" s="625"/>
      <c r="AX12" s="625"/>
      <c r="AY12" s="625"/>
      <c r="AZ12" s="625"/>
      <c r="BA12" s="625"/>
      <c r="BB12" s="625"/>
      <c r="BC12" s="625"/>
      <c r="BD12" s="625"/>
      <c r="BE12" s="625"/>
      <c r="BF12" s="626"/>
      <c r="BG12" s="627">
        <v>3659732</v>
      </c>
      <c r="BH12" s="628"/>
      <c r="BI12" s="628"/>
      <c r="BJ12" s="628"/>
      <c r="BK12" s="628"/>
      <c r="BL12" s="628"/>
      <c r="BM12" s="628"/>
      <c r="BN12" s="629"/>
      <c r="BO12" s="663">
        <v>55.4</v>
      </c>
      <c r="BP12" s="663"/>
      <c r="BQ12" s="663"/>
      <c r="BR12" s="663"/>
      <c r="BS12" s="664" t="s">
        <v>131</v>
      </c>
      <c r="BT12" s="664"/>
      <c r="BU12" s="664"/>
      <c r="BV12" s="664"/>
      <c r="BW12" s="664"/>
      <c r="BX12" s="664"/>
      <c r="BY12" s="664"/>
      <c r="BZ12" s="664"/>
      <c r="CA12" s="664"/>
      <c r="CB12" s="695"/>
      <c r="CD12" s="624" t="s">
        <v>253</v>
      </c>
      <c r="CE12" s="625"/>
      <c r="CF12" s="625"/>
      <c r="CG12" s="625"/>
      <c r="CH12" s="625"/>
      <c r="CI12" s="625"/>
      <c r="CJ12" s="625"/>
      <c r="CK12" s="625"/>
      <c r="CL12" s="625"/>
      <c r="CM12" s="625"/>
      <c r="CN12" s="625"/>
      <c r="CO12" s="625"/>
      <c r="CP12" s="625"/>
      <c r="CQ12" s="626"/>
      <c r="CR12" s="627">
        <v>598892</v>
      </c>
      <c r="CS12" s="628"/>
      <c r="CT12" s="628"/>
      <c r="CU12" s="628"/>
      <c r="CV12" s="628"/>
      <c r="CW12" s="628"/>
      <c r="CX12" s="628"/>
      <c r="CY12" s="629"/>
      <c r="CZ12" s="663">
        <v>1.7</v>
      </c>
      <c r="DA12" s="663"/>
      <c r="DB12" s="663"/>
      <c r="DC12" s="663"/>
      <c r="DD12" s="633" t="s">
        <v>139</v>
      </c>
      <c r="DE12" s="628"/>
      <c r="DF12" s="628"/>
      <c r="DG12" s="628"/>
      <c r="DH12" s="628"/>
      <c r="DI12" s="628"/>
      <c r="DJ12" s="628"/>
      <c r="DK12" s="628"/>
      <c r="DL12" s="628"/>
      <c r="DM12" s="628"/>
      <c r="DN12" s="628"/>
      <c r="DO12" s="628"/>
      <c r="DP12" s="629"/>
      <c r="DQ12" s="633">
        <v>509568</v>
      </c>
      <c r="DR12" s="628"/>
      <c r="DS12" s="628"/>
      <c r="DT12" s="628"/>
      <c r="DU12" s="628"/>
      <c r="DV12" s="628"/>
      <c r="DW12" s="628"/>
      <c r="DX12" s="628"/>
      <c r="DY12" s="628"/>
      <c r="DZ12" s="628"/>
      <c r="EA12" s="628"/>
      <c r="EB12" s="628"/>
      <c r="EC12" s="662"/>
    </row>
    <row r="13" spans="2:143" ht="11.25" customHeight="1" x14ac:dyDescent="0.2">
      <c r="B13" s="624" t="s">
        <v>254</v>
      </c>
      <c r="C13" s="625"/>
      <c r="D13" s="625"/>
      <c r="E13" s="625"/>
      <c r="F13" s="625"/>
      <c r="G13" s="625"/>
      <c r="H13" s="625"/>
      <c r="I13" s="625"/>
      <c r="J13" s="625"/>
      <c r="K13" s="625"/>
      <c r="L13" s="625"/>
      <c r="M13" s="625"/>
      <c r="N13" s="625"/>
      <c r="O13" s="625"/>
      <c r="P13" s="625"/>
      <c r="Q13" s="626"/>
      <c r="R13" s="627" t="s">
        <v>131</v>
      </c>
      <c r="S13" s="628"/>
      <c r="T13" s="628"/>
      <c r="U13" s="628"/>
      <c r="V13" s="628"/>
      <c r="W13" s="628"/>
      <c r="X13" s="628"/>
      <c r="Y13" s="629"/>
      <c r="Z13" s="663" t="s">
        <v>139</v>
      </c>
      <c r="AA13" s="663"/>
      <c r="AB13" s="663"/>
      <c r="AC13" s="663"/>
      <c r="AD13" s="664" t="s">
        <v>131</v>
      </c>
      <c r="AE13" s="664"/>
      <c r="AF13" s="664"/>
      <c r="AG13" s="664"/>
      <c r="AH13" s="664"/>
      <c r="AI13" s="664"/>
      <c r="AJ13" s="664"/>
      <c r="AK13" s="664"/>
      <c r="AL13" s="630" t="s">
        <v>131</v>
      </c>
      <c r="AM13" s="631"/>
      <c r="AN13" s="631"/>
      <c r="AO13" s="665"/>
      <c r="AP13" s="624" t="s">
        <v>255</v>
      </c>
      <c r="AQ13" s="625"/>
      <c r="AR13" s="625"/>
      <c r="AS13" s="625"/>
      <c r="AT13" s="625"/>
      <c r="AU13" s="625"/>
      <c r="AV13" s="625"/>
      <c r="AW13" s="625"/>
      <c r="AX13" s="625"/>
      <c r="AY13" s="625"/>
      <c r="AZ13" s="625"/>
      <c r="BA13" s="625"/>
      <c r="BB13" s="625"/>
      <c r="BC13" s="625"/>
      <c r="BD13" s="625"/>
      <c r="BE13" s="625"/>
      <c r="BF13" s="626"/>
      <c r="BG13" s="627">
        <v>3522251</v>
      </c>
      <c r="BH13" s="628"/>
      <c r="BI13" s="628"/>
      <c r="BJ13" s="628"/>
      <c r="BK13" s="628"/>
      <c r="BL13" s="628"/>
      <c r="BM13" s="628"/>
      <c r="BN13" s="629"/>
      <c r="BO13" s="663">
        <v>53.3</v>
      </c>
      <c r="BP13" s="663"/>
      <c r="BQ13" s="663"/>
      <c r="BR13" s="663"/>
      <c r="BS13" s="664" t="s">
        <v>131</v>
      </c>
      <c r="BT13" s="664"/>
      <c r="BU13" s="664"/>
      <c r="BV13" s="664"/>
      <c r="BW13" s="664"/>
      <c r="BX13" s="664"/>
      <c r="BY13" s="664"/>
      <c r="BZ13" s="664"/>
      <c r="CA13" s="664"/>
      <c r="CB13" s="695"/>
      <c r="CD13" s="624" t="s">
        <v>256</v>
      </c>
      <c r="CE13" s="625"/>
      <c r="CF13" s="625"/>
      <c r="CG13" s="625"/>
      <c r="CH13" s="625"/>
      <c r="CI13" s="625"/>
      <c r="CJ13" s="625"/>
      <c r="CK13" s="625"/>
      <c r="CL13" s="625"/>
      <c r="CM13" s="625"/>
      <c r="CN13" s="625"/>
      <c r="CO13" s="625"/>
      <c r="CP13" s="625"/>
      <c r="CQ13" s="626"/>
      <c r="CR13" s="627">
        <v>4159178</v>
      </c>
      <c r="CS13" s="628"/>
      <c r="CT13" s="628"/>
      <c r="CU13" s="628"/>
      <c r="CV13" s="628"/>
      <c r="CW13" s="628"/>
      <c r="CX13" s="628"/>
      <c r="CY13" s="629"/>
      <c r="CZ13" s="663">
        <v>12.1</v>
      </c>
      <c r="DA13" s="663"/>
      <c r="DB13" s="663"/>
      <c r="DC13" s="663"/>
      <c r="DD13" s="633">
        <v>2166601</v>
      </c>
      <c r="DE13" s="628"/>
      <c r="DF13" s="628"/>
      <c r="DG13" s="628"/>
      <c r="DH13" s="628"/>
      <c r="DI13" s="628"/>
      <c r="DJ13" s="628"/>
      <c r="DK13" s="628"/>
      <c r="DL13" s="628"/>
      <c r="DM13" s="628"/>
      <c r="DN13" s="628"/>
      <c r="DO13" s="628"/>
      <c r="DP13" s="629"/>
      <c r="DQ13" s="633">
        <v>1620544</v>
      </c>
      <c r="DR13" s="628"/>
      <c r="DS13" s="628"/>
      <c r="DT13" s="628"/>
      <c r="DU13" s="628"/>
      <c r="DV13" s="628"/>
      <c r="DW13" s="628"/>
      <c r="DX13" s="628"/>
      <c r="DY13" s="628"/>
      <c r="DZ13" s="628"/>
      <c r="EA13" s="628"/>
      <c r="EB13" s="628"/>
      <c r="EC13" s="662"/>
    </row>
    <row r="14" spans="2:143" ht="11.25" customHeight="1" x14ac:dyDescent="0.2">
      <c r="B14" s="624" t="s">
        <v>257</v>
      </c>
      <c r="C14" s="625"/>
      <c r="D14" s="625"/>
      <c r="E14" s="625"/>
      <c r="F14" s="625"/>
      <c r="G14" s="625"/>
      <c r="H14" s="625"/>
      <c r="I14" s="625"/>
      <c r="J14" s="625"/>
      <c r="K14" s="625"/>
      <c r="L14" s="625"/>
      <c r="M14" s="625"/>
      <c r="N14" s="625"/>
      <c r="O14" s="625"/>
      <c r="P14" s="625"/>
      <c r="Q14" s="626"/>
      <c r="R14" s="627">
        <v>141</v>
      </c>
      <c r="S14" s="628"/>
      <c r="T14" s="628"/>
      <c r="U14" s="628"/>
      <c r="V14" s="628"/>
      <c r="W14" s="628"/>
      <c r="X14" s="628"/>
      <c r="Y14" s="629"/>
      <c r="Z14" s="663">
        <v>0</v>
      </c>
      <c r="AA14" s="663"/>
      <c r="AB14" s="663"/>
      <c r="AC14" s="663"/>
      <c r="AD14" s="664">
        <v>141</v>
      </c>
      <c r="AE14" s="664"/>
      <c r="AF14" s="664"/>
      <c r="AG14" s="664"/>
      <c r="AH14" s="664"/>
      <c r="AI14" s="664"/>
      <c r="AJ14" s="664"/>
      <c r="AK14" s="664"/>
      <c r="AL14" s="630">
        <v>0</v>
      </c>
      <c r="AM14" s="631"/>
      <c r="AN14" s="631"/>
      <c r="AO14" s="665"/>
      <c r="AP14" s="624" t="s">
        <v>258</v>
      </c>
      <c r="AQ14" s="625"/>
      <c r="AR14" s="625"/>
      <c r="AS14" s="625"/>
      <c r="AT14" s="625"/>
      <c r="AU14" s="625"/>
      <c r="AV14" s="625"/>
      <c r="AW14" s="625"/>
      <c r="AX14" s="625"/>
      <c r="AY14" s="625"/>
      <c r="AZ14" s="625"/>
      <c r="BA14" s="625"/>
      <c r="BB14" s="625"/>
      <c r="BC14" s="625"/>
      <c r="BD14" s="625"/>
      <c r="BE14" s="625"/>
      <c r="BF14" s="626"/>
      <c r="BG14" s="627">
        <v>240736</v>
      </c>
      <c r="BH14" s="628"/>
      <c r="BI14" s="628"/>
      <c r="BJ14" s="628"/>
      <c r="BK14" s="628"/>
      <c r="BL14" s="628"/>
      <c r="BM14" s="628"/>
      <c r="BN14" s="629"/>
      <c r="BO14" s="663">
        <v>3.6</v>
      </c>
      <c r="BP14" s="663"/>
      <c r="BQ14" s="663"/>
      <c r="BR14" s="663"/>
      <c r="BS14" s="664" t="s">
        <v>139</v>
      </c>
      <c r="BT14" s="664"/>
      <c r="BU14" s="664"/>
      <c r="BV14" s="664"/>
      <c r="BW14" s="664"/>
      <c r="BX14" s="664"/>
      <c r="BY14" s="664"/>
      <c r="BZ14" s="664"/>
      <c r="CA14" s="664"/>
      <c r="CB14" s="695"/>
      <c r="CD14" s="624" t="s">
        <v>259</v>
      </c>
      <c r="CE14" s="625"/>
      <c r="CF14" s="625"/>
      <c r="CG14" s="625"/>
      <c r="CH14" s="625"/>
      <c r="CI14" s="625"/>
      <c r="CJ14" s="625"/>
      <c r="CK14" s="625"/>
      <c r="CL14" s="625"/>
      <c r="CM14" s="625"/>
      <c r="CN14" s="625"/>
      <c r="CO14" s="625"/>
      <c r="CP14" s="625"/>
      <c r="CQ14" s="626"/>
      <c r="CR14" s="627">
        <v>659279</v>
      </c>
      <c r="CS14" s="628"/>
      <c r="CT14" s="628"/>
      <c r="CU14" s="628"/>
      <c r="CV14" s="628"/>
      <c r="CW14" s="628"/>
      <c r="CX14" s="628"/>
      <c r="CY14" s="629"/>
      <c r="CZ14" s="663">
        <v>1.9</v>
      </c>
      <c r="DA14" s="663"/>
      <c r="DB14" s="663"/>
      <c r="DC14" s="663"/>
      <c r="DD14" s="633">
        <v>11733</v>
      </c>
      <c r="DE14" s="628"/>
      <c r="DF14" s="628"/>
      <c r="DG14" s="628"/>
      <c r="DH14" s="628"/>
      <c r="DI14" s="628"/>
      <c r="DJ14" s="628"/>
      <c r="DK14" s="628"/>
      <c r="DL14" s="628"/>
      <c r="DM14" s="628"/>
      <c r="DN14" s="628"/>
      <c r="DO14" s="628"/>
      <c r="DP14" s="629"/>
      <c r="DQ14" s="633">
        <v>604576</v>
      </c>
      <c r="DR14" s="628"/>
      <c r="DS14" s="628"/>
      <c r="DT14" s="628"/>
      <c r="DU14" s="628"/>
      <c r="DV14" s="628"/>
      <c r="DW14" s="628"/>
      <c r="DX14" s="628"/>
      <c r="DY14" s="628"/>
      <c r="DZ14" s="628"/>
      <c r="EA14" s="628"/>
      <c r="EB14" s="628"/>
      <c r="EC14" s="662"/>
    </row>
    <row r="15" spans="2:143" ht="11.25" customHeight="1" x14ac:dyDescent="0.2">
      <c r="B15" s="624" t="s">
        <v>260</v>
      </c>
      <c r="C15" s="625"/>
      <c r="D15" s="625"/>
      <c r="E15" s="625"/>
      <c r="F15" s="625"/>
      <c r="G15" s="625"/>
      <c r="H15" s="625"/>
      <c r="I15" s="625"/>
      <c r="J15" s="625"/>
      <c r="K15" s="625"/>
      <c r="L15" s="625"/>
      <c r="M15" s="625"/>
      <c r="N15" s="625"/>
      <c r="O15" s="625"/>
      <c r="P15" s="625"/>
      <c r="Q15" s="626"/>
      <c r="R15" s="627" t="s">
        <v>139</v>
      </c>
      <c r="S15" s="628"/>
      <c r="T15" s="628"/>
      <c r="U15" s="628"/>
      <c r="V15" s="628"/>
      <c r="W15" s="628"/>
      <c r="X15" s="628"/>
      <c r="Y15" s="629"/>
      <c r="Z15" s="663" t="s">
        <v>139</v>
      </c>
      <c r="AA15" s="663"/>
      <c r="AB15" s="663"/>
      <c r="AC15" s="663"/>
      <c r="AD15" s="664" t="s">
        <v>131</v>
      </c>
      <c r="AE15" s="664"/>
      <c r="AF15" s="664"/>
      <c r="AG15" s="664"/>
      <c r="AH15" s="664"/>
      <c r="AI15" s="664"/>
      <c r="AJ15" s="664"/>
      <c r="AK15" s="664"/>
      <c r="AL15" s="630" t="s">
        <v>131</v>
      </c>
      <c r="AM15" s="631"/>
      <c r="AN15" s="631"/>
      <c r="AO15" s="665"/>
      <c r="AP15" s="624" t="s">
        <v>261</v>
      </c>
      <c r="AQ15" s="625"/>
      <c r="AR15" s="625"/>
      <c r="AS15" s="625"/>
      <c r="AT15" s="625"/>
      <c r="AU15" s="625"/>
      <c r="AV15" s="625"/>
      <c r="AW15" s="625"/>
      <c r="AX15" s="625"/>
      <c r="AY15" s="625"/>
      <c r="AZ15" s="625"/>
      <c r="BA15" s="625"/>
      <c r="BB15" s="625"/>
      <c r="BC15" s="625"/>
      <c r="BD15" s="625"/>
      <c r="BE15" s="625"/>
      <c r="BF15" s="626"/>
      <c r="BG15" s="627">
        <v>246736</v>
      </c>
      <c r="BH15" s="628"/>
      <c r="BI15" s="628"/>
      <c r="BJ15" s="628"/>
      <c r="BK15" s="628"/>
      <c r="BL15" s="628"/>
      <c r="BM15" s="628"/>
      <c r="BN15" s="629"/>
      <c r="BO15" s="663">
        <v>3.7</v>
      </c>
      <c r="BP15" s="663"/>
      <c r="BQ15" s="663"/>
      <c r="BR15" s="663"/>
      <c r="BS15" s="664" t="s">
        <v>139</v>
      </c>
      <c r="BT15" s="664"/>
      <c r="BU15" s="664"/>
      <c r="BV15" s="664"/>
      <c r="BW15" s="664"/>
      <c r="BX15" s="664"/>
      <c r="BY15" s="664"/>
      <c r="BZ15" s="664"/>
      <c r="CA15" s="664"/>
      <c r="CB15" s="695"/>
      <c r="CD15" s="624" t="s">
        <v>262</v>
      </c>
      <c r="CE15" s="625"/>
      <c r="CF15" s="625"/>
      <c r="CG15" s="625"/>
      <c r="CH15" s="625"/>
      <c r="CI15" s="625"/>
      <c r="CJ15" s="625"/>
      <c r="CK15" s="625"/>
      <c r="CL15" s="625"/>
      <c r="CM15" s="625"/>
      <c r="CN15" s="625"/>
      <c r="CO15" s="625"/>
      <c r="CP15" s="625"/>
      <c r="CQ15" s="626"/>
      <c r="CR15" s="627">
        <v>2811894</v>
      </c>
      <c r="CS15" s="628"/>
      <c r="CT15" s="628"/>
      <c r="CU15" s="628"/>
      <c r="CV15" s="628"/>
      <c r="CW15" s="628"/>
      <c r="CX15" s="628"/>
      <c r="CY15" s="629"/>
      <c r="CZ15" s="663">
        <v>8.1999999999999993</v>
      </c>
      <c r="DA15" s="663"/>
      <c r="DB15" s="663"/>
      <c r="DC15" s="663"/>
      <c r="DD15" s="633">
        <v>406453</v>
      </c>
      <c r="DE15" s="628"/>
      <c r="DF15" s="628"/>
      <c r="DG15" s="628"/>
      <c r="DH15" s="628"/>
      <c r="DI15" s="628"/>
      <c r="DJ15" s="628"/>
      <c r="DK15" s="628"/>
      <c r="DL15" s="628"/>
      <c r="DM15" s="628"/>
      <c r="DN15" s="628"/>
      <c r="DO15" s="628"/>
      <c r="DP15" s="629"/>
      <c r="DQ15" s="633">
        <v>2141166</v>
      </c>
      <c r="DR15" s="628"/>
      <c r="DS15" s="628"/>
      <c r="DT15" s="628"/>
      <c r="DU15" s="628"/>
      <c r="DV15" s="628"/>
      <c r="DW15" s="628"/>
      <c r="DX15" s="628"/>
      <c r="DY15" s="628"/>
      <c r="DZ15" s="628"/>
      <c r="EA15" s="628"/>
      <c r="EB15" s="628"/>
      <c r="EC15" s="662"/>
    </row>
    <row r="16" spans="2:143" ht="11.25" customHeight="1" x14ac:dyDescent="0.2">
      <c r="B16" s="624" t="s">
        <v>263</v>
      </c>
      <c r="C16" s="625"/>
      <c r="D16" s="625"/>
      <c r="E16" s="625"/>
      <c r="F16" s="625"/>
      <c r="G16" s="625"/>
      <c r="H16" s="625"/>
      <c r="I16" s="625"/>
      <c r="J16" s="625"/>
      <c r="K16" s="625"/>
      <c r="L16" s="625"/>
      <c r="M16" s="625"/>
      <c r="N16" s="625"/>
      <c r="O16" s="625"/>
      <c r="P16" s="625"/>
      <c r="Q16" s="626"/>
      <c r="R16" s="627">
        <v>13044</v>
      </c>
      <c r="S16" s="628"/>
      <c r="T16" s="628"/>
      <c r="U16" s="628"/>
      <c r="V16" s="628"/>
      <c r="W16" s="628"/>
      <c r="X16" s="628"/>
      <c r="Y16" s="629"/>
      <c r="Z16" s="663">
        <v>0</v>
      </c>
      <c r="AA16" s="663"/>
      <c r="AB16" s="663"/>
      <c r="AC16" s="663"/>
      <c r="AD16" s="664">
        <v>13044</v>
      </c>
      <c r="AE16" s="664"/>
      <c r="AF16" s="664"/>
      <c r="AG16" s="664"/>
      <c r="AH16" s="664"/>
      <c r="AI16" s="664"/>
      <c r="AJ16" s="664"/>
      <c r="AK16" s="664"/>
      <c r="AL16" s="630">
        <v>0.1</v>
      </c>
      <c r="AM16" s="631"/>
      <c r="AN16" s="631"/>
      <c r="AO16" s="665"/>
      <c r="AP16" s="624" t="s">
        <v>264</v>
      </c>
      <c r="AQ16" s="625"/>
      <c r="AR16" s="625"/>
      <c r="AS16" s="625"/>
      <c r="AT16" s="625"/>
      <c r="AU16" s="625"/>
      <c r="AV16" s="625"/>
      <c r="AW16" s="625"/>
      <c r="AX16" s="625"/>
      <c r="AY16" s="625"/>
      <c r="AZ16" s="625"/>
      <c r="BA16" s="625"/>
      <c r="BB16" s="625"/>
      <c r="BC16" s="625"/>
      <c r="BD16" s="625"/>
      <c r="BE16" s="625"/>
      <c r="BF16" s="626"/>
      <c r="BG16" s="627">
        <v>909</v>
      </c>
      <c r="BH16" s="628"/>
      <c r="BI16" s="628"/>
      <c r="BJ16" s="628"/>
      <c r="BK16" s="628"/>
      <c r="BL16" s="628"/>
      <c r="BM16" s="628"/>
      <c r="BN16" s="629"/>
      <c r="BO16" s="663">
        <v>0</v>
      </c>
      <c r="BP16" s="663"/>
      <c r="BQ16" s="663"/>
      <c r="BR16" s="663"/>
      <c r="BS16" s="664" t="s">
        <v>131</v>
      </c>
      <c r="BT16" s="664"/>
      <c r="BU16" s="664"/>
      <c r="BV16" s="664"/>
      <c r="BW16" s="664"/>
      <c r="BX16" s="664"/>
      <c r="BY16" s="664"/>
      <c r="BZ16" s="664"/>
      <c r="CA16" s="664"/>
      <c r="CB16" s="695"/>
      <c r="CD16" s="624" t="s">
        <v>265</v>
      </c>
      <c r="CE16" s="625"/>
      <c r="CF16" s="625"/>
      <c r="CG16" s="625"/>
      <c r="CH16" s="625"/>
      <c r="CI16" s="625"/>
      <c r="CJ16" s="625"/>
      <c r="CK16" s="625"/>
      <c r="CL16" s="625"/>
      <c r="CM16" s="625"/>
      <c r="CN16" s="625"/>
      <c r="CO16" s="625"/>
      <c r="CP16" s="625"/>
      <c r="CQ16" s="626"/>
      <c r="CR16" s="627" t="s">
        <v>131</v>
      </c>
      <c r="CS16" s="628"/>
      <c r="CT16" s="628"/>
      <c r="CU16" s="628"/>
      <c r="CV16" s="628"/>
      <c r="CW16" s="628"/>
      <c r="CX16" s="628"/>
      <c r="CY16" s="629"/>
      <c r="CZ16" s="663" t="s">
        <v>131</v>
      </c>
      <c r="DA16" s="663"/>
      <c r="DB16" s="663"/>
      <c r="DC16" s="663"/>
      <c r="DD16" s="633" t="s">
        <v>131</v>
      </c>
      <c r="DE16" s="628"/>
      <c r="DF16" s="628"/>
      <c r="DG16" s="628"/>
      <c r="DH16" s="628"/>
      <c r="DI16" s="628"/>
      <c r="DJ16" s="628"/>
      <c r="DK16" s="628"/>
      <c r="DL16" s="628"/>
      <c r="DM16" s="628"/>
      <c r="DN16" s="628"/>
      <c r="DO16" s="628"/>
      <c r="DP16" s="629"/>
      <c r="DQ16" s="633" t="s">
        <v>131</v>
      </c>
      <c r="DR16" s="628"/>
      <c r="DS16" s="628"/>
      <c r="DT16" s="628"/>
      <c r="DU16" s="628"/>
      <c r="DV16" s="628"/>
      <c r="DW16" s="628"/>
      <c r="DX16" s="628"/>
      <c r="DY16" s="628"/>
      <c r="DZ16" s="628"/>
      <c r="EA16" s="628"/>
      <c r="EB16" s="628"/>
      <c r="EC16" s="662"/>
    </row>
    <row r="17" spans="2:133" ht="11.25" customHeight="1" x14ac:dyDescent="0.2">
      <c r="B17" s="624" t="s">
        <v>266</v>
      </c>
      <c r="C17" s="625"/>
      <c r="D17" s="625"/>
      <c r="E17" s="625"/>
      <c r="F17" s="625"/>
      <c r="G17" s="625"/>
      <c r="H17" s="625"/>
      <c r="I17" s="625"/>
      <c r="J17" s="625"/>
      <c r="K17" s="625"/>
      <c r="L17" s="625"/>
      <c r="M17" s="625"/>
      <c r="N17" s="625"/>
      <c r="O17" s="625"/>
      <c r="P17" s="625"/>
      <c r="Q17" s="626"/>
      <c r="R17" s="627">
        <v>76753</v>
      </c>
      <c r="S17" s="628"/>
      <c r="T17" s="628"/>
      <c r="U17" s="628"/>
      <c r="V17" s="628"/>
      <c r="W17" s="628"/>
      <c r="X17" s="628"/>
      <c r="Y17" s="629"/>
      <c r="Z17" s="663">
        <v>0.2</v>
      </c>
      <c r="AA17" s="663"/>
      <c r="AB17" s="663"/>
      <c r="AC17" s="663"/>
      <c r="AD17" s="664">
        <v>76753</v>
      </c>
      <c r="AE17" s="664"/>
      <c r="AF17" s="664"/>
      <c r="AG17" s="664"/>
      <c r="AH17" s="664"/>
      <c r="AI17" s="664"/>
      <c r="AJ17" s="664"/>
      <c r="AK17" s="664"/>
      <c r="AL17" s="630">
        <v>0.5</v>
      </c>
      <c r="AM17" s="631"/>
      <c r="AN17" s="631"/>
      <c r="AO17" s="665"/>
      <c r="AP17" s="624" t="s">
        <v>267</v>
      </c>
      <c r="AQ17" s="625"/>
      <c r="AR17" s="625"/>
      <c r="AS17" s="625"/>
      <c r="AT17" s="625"/>
      <c r="AU17" s="625"/>
      <c r="AV17" s="625"/>
      <c r="AW17" s="625"/>
      <c r="AX17" s="625"/>
      <c r="AY17" s="625"/>
      <c r="AZ17" s="625"/>
      <c r="BA17" s="625"/>
      <c r="BB17" s="625"/>
      <c r="BC17" s="625"/>
      <c r="BD17" s="625"/>
      <c r="BE17" s="625"/>
      <c r="BF17" s="626"/>
      <c r="BG17" s="627" t="s">
        <v>131</v>
      </c>
      <c r="BH17" s="628"/>
      <c r="BI17" s="628"/>
      <c r="BJ17" s="628"/>
      <c r="BK17" s="628"/>
      <c r="BL17" s="628"/>
      <c r="BM17" s="628"/>
      <c r="BN17" s="629"/>
      <c r="BO17" s="663" t="s">
        <v>131</v>
      </c>
      <c r="BP17" s="663"/>
      <c r="BQ17" s="663"/>
      <c r="BR17" s="663"/>
      <c r="BS17" s="664" t="s">
        <v>131</v>
      </c>
      <c r="BT17" s="664"/>
      <c r="BU17" s="664"/>
      <c r="BV17" s="664"/>
      <c r="BW17" s="664"/>
      <c r="BX17" s="664"/>
      <c r="BY17" s="664"/>
      <c r="BZ17" s="664"/>
      <c r="CA17" s="664"/>
      <c r="CB17" s="695"/>
      <c r="CD17" s="624" t="s">
        <v>268</v>
      </c>
      <c r="CE17" s="625"/>
      <c r="CF17" s="625"/>
      <c r="CG17" s="625"/>
      <c r="CH17" s="625"/>
      <c r="CI17" s="625"/>
      <c r="CJ17" s="625"/>
      <c r="CK17" s="625"/>
      <c r="CL17" s="625"/>
      <c r="CM17" s="625"/>
      <c r="CN17" s="625"/>
      <c r="CO17" s="625"/>
      <c r="CP17" s="625"/>
      <c r="CQ17" s="626"/>
      <c r="CR17" s="627">
        <v>2067344</v>
      </c>
      <c r="CS17" s="628"/>
      <c r="CT17" s="628"/>
      <c r="CU17" s="628"/>
      <c r="CV17" s="628"/>
      <c r="CW17" s="628"/>
      <c r="CX17" s="628"/>
      <c r="CY17" s="629"/>
      <c r="CZ17" s="663">
        <v>6</v>
      </c>
      <c r="DA17" s="663"/>
      <c r="DB17" s="663"/>
      <c r="DC17" s="663"/>
      <c r="DD17" s="633" t="s">
        <v>131</v>
      </c>
      <c r="DE17" s="628"/>
      <c r="DF17" s="628"/>
      <c r="DG17" s="628"/>
      <c r="DH17" s="628"/>
      <c r="DI17" s="628"/>
      <c r="DJ17" s="628"/>
      <c r="DK17" s="628"/>
      <c r="DL17" s="628"/>
      <c r="DM17" s="628"/>
      <c r="DN17" s="628"/>
      <c r="DO17" s="628"/>
      <c r="DP17" s="629"/>
      <c r="DQ17" s="633">
        <v>2054626</v>
      </c>
      <c r="DR17" s="628"/>
      <c r="DS17" s="628"/>
      <c r="DT17" s="628"/>
      <c r="DU17" s="628"/>
      <c r="DV17" s="628"/>
      <c r="DW17" s="628"/>
      <c r="DX17" s="628"/>
      <c r="DY17" s="628"/>
      <c r="DZ17" s="628"/>
      <c r="EA17" s="628"/>
      <c r="EB17" s="628"/>
      <c r="EC17" s="662"/>
    </row>
    <row r="18" spans="2:133" ht="11.25" customHeight="1" x14ac:dyDescent="0.2">
      <c r="B18" s="624" t="s">
        <v>269</v>
      </c>
      <c r="C18" s="625"/>
      <c r="D18" s="625"/>
      <c r="E18" s="625"/>
      <c r="F18" s="625"/>
      <c r="G18" s="625"/>
      <c r="H18" s="625"/>
      <c r="I18" s="625"/>
      <c r="J18" s="625"/>
      <c r="K18" s="625"/>
      <c r="L18" s="625"/>
      <c r="M18" s="625"/>
      <c r="N18" s="625"/>
      <c r="O18" s="625"/>
      <c r="P18" s="625"/>
      <c r="Q18" s="626"/>
      <c r="R18" s="627">
        <v>21688</v>
      </c>
      <c r="S18" s="628"/>
      <c r="T18" s="628"/>
      <c r="U18" s="628"/>
      <c r="V18" s="628"/>
      <c r="W18" s="628"/>
      <c r="X18" s="628"/>
      <c r="Y18" s="629"/>
      <c r="Z18" s="663">
        <v>0.1</v>
      </c>
      <c r="AA18" s="663"/>
      <c r="AB18" s="663"/>
      <c r="AC18" s="663"/>
      <c r="AD18" s="664">
        <v>21688</v>
      </c>
      <c r="AE18" s="664"/>
      <c r="AF18" s="664"/>
      <c r="AG18" s="664"/>
      <c r="AH18" s="664"/>
      <c r="AI18" s="664"/>
      <c r="AJ18" s="664"/>
      <c r="AK18" s="664"/>
      <c r="AL18" s="630">
        <v>0.1</v>
      </c>
      <c r="AM18" s="631"/>
      <c r="AN18" s="631"/>
      <c r="AO18" s="665"/>
      <c r="AP18" s="624" t="s">
        <v>270</v>
      </c>
      <c r="AQ18" s="625"/>
      <c r="AR18" s="625"/>
      <c r="AS18" s="625"/>
      <c r="AT18" s="625"/>
      <c r="AU18" s="625"/>
      <c r="AV18" s="625"/>
      <c r="AW18" s="625"/>
      <c r="AX18" s="625"/>
      <c r="AY18" s="625"/>
      <c r="AZ18" s="625"/>
      <c r="BA18" s="625"/>
      <c r="BB18" s="625"/>
      <c r="BC18" s="625"/>
      <c r="BD18" s="625"/>
      <c r="BE18" s="625"/>
      <c r="BF18" s="626"/>
      <c r="BG18" s="627" t="s">
        <v>131</v>
      </c>
      <c r="BH18" s="628"/>
      <c r="BI18" s="628"/>
      <c r="BJ18" s="628"/>
      <c r="BK18" s="628"/>
      <c r="BL18" s="628"/>
      <c r="BM18" s="628"/>
      <c r="BN18" s="629"/>
      <c r="BO18" s="663" t="s">
        <v>131</v>
      </c>
      <c r="BP18" s="663"/>
      <c r="BQ18" s="663"/>
      <c r="BR18" s="663"/>
      <c r="BS18" s="664" t="s">
        <v>131</v>
      </c>
      <c r="BT18" s="664"/>
      <c r="BU18" s="664"/>
      <c r="BV18" s="664"/>
      <c r="BW18" s="664"/>
      <c r="BX18" s="664"/>
      <c r="BY18" s="664"/>
      <c r="BZ18" s="664"/>
      <c r="CA18" s="664"/>
      <c r="CB18" s="695"/>
      <c r="CD18" s="624" t="s">
        <v>271</v>
      </c>
      <c r="CE18" s="625"/>
      <c r="CF18" s="625"/>
      <c r="CG18" s="625"/>
      <c r="CH18" s="625"/>
      <c r="CI18" s="625"/>
      <c r="CJ18" s="625"/>
      <c r="CK18" s="625"/>
      <c r="CL18" s="625"/>
      <c r="CM18" s="625"/>
      <c r="CN18" s="625"/>
      <c r="CO18" s="625"/>
      <c r="CP18" s="625"/>
      <c r="CQ18" s="626"/>
      <c r="CR18" s="627" t="s">
        <v>131</v>
      </c>
      <c r="CS18" s="628"/>
      <c r="CT18" s="628"/>
      <c r="CU18" s="628"/>
      <c r="CV18" s="628"/>
      <c r="CW18" s="628"/>
      <c r="CX18" s="628"/>
      <c r="CY18" s="629"/>
      <c r="CZ18" s="663" t="s">
        <v>139</v>
      </c>
      <c r="DA18" s="663"/>
      <c r="DB18" s="663"/>
      <c r="DC18" s="663"/>
      <c r="DD18" s="633" t="s">
        <v>131</v>
      </c>
      <c r="DE18" s="628"/>
      <c r="DF18" s="628"/>
      <c r="DG18" s="628"/>
      <c r="DH18" s="628"/>
      <c r="DI18" s="628"/>
      <c r="DJ18" s="628"/>
      <c r="DK18" s="628"/>
      <c r="DL18" s="628"/>
      <c r="DM18" s="628"/>
      <c r="DN18" s="628"/>
      <c r="DO18" s="628"/>
      <c r="DP18" s="629"/>
      <c r="DQ18" s="633" t="s">
        <v>139</v>
      </c>
      <c r="DR18" s="628"/>
      <c r="DS18" s="628"/>
      <c r="DT18" s="628"/>
      <c r="DU18" s="628"/>
      <c r="DV18" s="628"/>
      <c r="DW18" s="628"/>
      <c r="DX18" s="628"/>
      <c r="DY18" s="628"/>
      <c r="DZ18" s="628"/>
      <c r="EA18" s="628"/>
      <c r="EB18" s="628"/>
      <c r="EC18" s="662"/>
    </row>
    <row r="19" spans="2:133" ht="11.25" customHeight="1" x14ac:dyDescent="0.2">
      <c r="B19" s="624" t="s">
        <v>272</v>
      </c>
      <c r="C19" s="625"/>
      <c r="D19" s="625"/>
      <c r="E19" s="625"/>
      <c r="F19" s="625"/>
      <c r="G19" s="625"/>
      <c r="H19" s="625"/>
      <c r="I19" s="625"/>
      <c r="J19" s="625"/>
      <c r="K19" s="625"/>
      <c r="L19" s="625"/>
      <c r="M19" s="625"/>
      <c r="N19" s="625"/>
      <c r="O19" s="625"/>
      <c r="P19" s="625"/>
      <c r="Q19" s="626"/>
      <c r="R19" s="627">
        <v>21688</v>
      </c>
      <c r="S19" s="628"/>
      <c r="T19" s="628"/>
      <c r="U19" s="628"/>
      <c r="V19" s="628"/>
      <c r="W19" s="628"/>
      <c r="X19" s="628"/>
      <c r="Y19" s="629"/>
      <c r="Z19" s="663">
        <v>0.1</v>
      </c>
      <c r="AA19" s="663"/>
      <c r="AB19" s="663"/>
      <c r="AC19" s="663"/>
      <c r="AD19" s="664">
        <v>21688</v>
      </c>
      <c r="AE19" s="664"/>
      <c r="AF19" s="664"/>
      <c r="AG19" s="664"/>
      <c r="AH19" s="664"/>
      <c r="AI19" s="664"/>
      <c r="AJ19" s="664"/>
      <c r="AK19" s="664"/>
      <c r="AL19" s="630">
        <v>0.1</v>
      </c>
      <c r="AM19" s="631"/>
      <c r="AN19" s="631"/>
      <c r="AO19" s="665"/>
      <c r="AP19" s="624" t="s">
        <v>273</v>
      </c>
      <c r="AQ19" s="625"/>
      <c r="AR19" s="625"/>
      <c r="AS19" s="625"/>
      <c r="AT19" s="625"/>
      <c r="AU19" s="625"/>
      <c r="AV19" s="625"/>
      <c r="AW19" s="625"/>
      <c r="AX19" s="625"/>
      <c r="AY19" s="625"/>
      <c r="AZ19" s="625"/>
      <c r="BA19" s="625"/>
      <c r="BB19" s="625"/>
      <c r="BC19" s="625"/>
      <c r="BD19" s="625"/>
      <c r="BE19" s="625"/>
      <c r="BF19" s="626"/>
      <c r="BG19" s="627" t="s">
        <v>131</v>
      </c>
      <c r="BH19" s="628"/>
      <c r="BI19" s="628"/>
      <c r="BJ19" s="628"/>
      <c r="BK19" s="628"/>
      <c r="BL19" s="628"/>
      <c r="BM19" s="628"/>
      <c r="BN19" s="629"/>
      <c r="BO19" s="663" t="s">
        <v>131</v>
      </c>
      <c r="BP19" s="663"/>
      <c r="BQ19" s="663"/>
      <c r="BR19" s="663"/>
      <c r="BS19" s="664" t="s">
        <v>139</v>
      </c>
      <c r="BT19" s="664"/>
      <c r="BU19" s="664"/>
      <c r="BV19" s="664"/>
      <c r="BW19" s="664"/>
      <c r="BX19" s="664"/>
      <c r="BY19" s="664"/>
      <c r="BZ19" s="664"/>
      <c r="CA19" s="664"/>
      <c r="CB19" s="695"/>
      <c r="CD19" s="624" t="s">
        <v>274</v>
      </c>
      <c r="CE19" s="625"/>
      <c r="CF19" s="625"/>
      <c r="CG19" s="625"/>
      <c r="CH19" s="625"/>
      <c r="CI19" s="625"/>
      <c r="CJ19" s="625"/>
      <c r="CK19" s="625"/>
      <c r="CL19" s="625"/>
      <c r="CM19" s="625"/>
      <c r="CN19" s="625"/>
      <c r="CO19" s="625"/>
      <c r="CP19" s="625"/>
      <c r="CQ19" s="626"/>
      <c r="CR19" s="627" t="s">
        <v>131</v>
      </c>
      <c r="CS19" s="628"/>
      <c r="CT19" s="628"/>
      <c r="CU19" s="628"/>
      <c r="CV19" s="628"/>
      <c r="CW19" s="628"/>
      <c r="CX19" s="628"/>
      <c r="CY19" s="629"/>
      <c r="CZ19" s="663" t="s">
        <v>131</v>
      </c>
      <c r="DA19" s="663"/>
      <c r="DB19" s="663"/>
      <c r="DC19" s="663"/>
      <c r="DD19" s="633" t="s">
        <v>131</v>
      </c>
      <c r="DE19" s="628"/>
      <c r="DF19" s="628"/>
      <c r="DG19" s="628"/>
      <c r="DH19" s="628"/>
      <c r="DI19" s="628"/>
      <c r="DJ19" s="628"/>
      <c r="DK19" s="628"/>
      <c r="DL19" s="628"/>
      <c r="DM19" s="628"/>
      <c r="DN19" s="628"/>
      <c r="DO19" s="628"/>
      <c r="DP19" s="629"/>
      <c r="DQ19" s="633" t="s">
        <v>131</v>
      </c>
      <c r="DR19" s="628"/>
      <c r="DS19" s="628"/>
      <c r="DT19" s="628"/>
      <c r="DU19" s="628"/>
      <c r="DV19" s="628"/>
      <c r="DW19" s="628"/>
      <c r="DX19" s="628"/>
      <c r="DY19" s="628"/>
      <c r="DZ19" s="628"/>
      <c r="EA19" s="628"/>
      <c r="EB19" s="628"/>
      <c r="EC19" s="662"/>
    </row>
    <row r="20" spans="2:133" ht="11.25" customHeight="1" x14ac:dyDescent="0.2">
      <c r="B20" s="696" t="s">
        <v>275</v>
      </c>
      <c r="C20" s="697"/>
      <c r="D20" s="697"/>
      <c r="E20" s="697"/>
      <c r="F20" s="697"/>
      <c r="G20" s="697"/>
      <c r="H20" s="697"/>
      <c r="I20" s="697"/>
      <c r="J20" s="697"/>
      <c r="K20" s="697"/>
      <c r="L20" s="697"/>
      <c r="M20" s="697"/>
      <c r="N20" s="697"/>
      <c r="O20" s="697"/>
      <c r="P20" s="697"/>
      <c r="Q20" s="698"/>
      <c r="R20" s="627" t="s">
        <v>131</v>
      </c>
      <c r="S20" s="628"/>
      <c r="T20" s="628"/>
      <c r="U20" s="628"/>
      <c r="V20" s="628"/>
      <c r="W20" s="628"/>
      <c r="X20" s="628"/>
      <c r="Y20" s="629"/>
      <c r="Z20" s="663" t="s">
        <v>131</v>
      </c>
      <c r="AA20" s="663"/>
      <c r="AB20" s="663"/>
      <c r="AC20" s="663"/>
      <c r="AD20" s="664" t="s">
        <v>131</v>
      </c>
      <c r="AE20" s="664"/>
      <c r="AF20" s="664"/>
      <c r="AG20" s="664"/>
      <c r="AH20" s="664"/>
      <c r="AI20" s="664"/>
      <c r="AJ20" s="664"/>
      <c r="AK20" s="664"/>
      <c r="AL20" s="630" t="s">
        <v>131</v>
      </c>
      <c r="AM20" s="631"/>
      <c r="AN20" s="631"/>
      <c r="AO20" s="665"/>
      <c r="AP20" s="624" t="s">
        <v>276</v>
      </c>
      <c r="AQ20" s="625"/>
      <c r="AR20" s="625"/>
      <c r="AS20" s="625"/>
      <c r="AT20" s="625"/>
      <c r="AU20" s="625"/>
      <c r="AV20" s="625"/>
      <c r="AW20" s="625"/>
      <c r="AX20" s="625"/>
      <c r="AY20" s="625"/>
      <c r="AZ20" s="625"/>
      <c r="BA20" s="625"/>
      <c r="BB20" s="625"/>
      <c r="BC20" s="625"/>
      <c r="BD20" s="625"/>
      <c r="BE20" s="625"/>
      <c r="BF20" s="626"/>
      <c r="BG20" s="627" t="s">
        <v>139</v>
      </c>
      <c r="BH20" s="628"/>
      <c r="BI20" s="628"/>
      <c r="BJ20" s="628"/>
      <c r="BK20" s="628"/>
      <c r="BL20" s="628"/>
      <c r="BM20" s="628"/>
      <c r="BN20" s="629"/>
      <c r="BO20" s="663" t="s">
        <v>131</v>
      </c>
      <c r="BP20" s="663"/>
      <c r="BQ20" s="663"/>
      <c r="BR20" s="663"/>
      <c r="BS20" s="664" t="s">
        <v>131</v>
      </c>
      <c r="BT20" s="664"/>
      <c r="BU20" s="664"/>
      <c r="BV20" s="664"/>
      <c r="BW20" s="664"/>
      <c r="BX20" s="664"/>
      <c r="BY20" s="664"/>
      <c r="BZ20" s="664"/>
      <c r="CA20" s="664"/>
      <c r="CB20" s="695"/>
      <c r="CD20" s="624" t="s">
        <v>277</v>
      </c>
      <c r="CE20" s="625"/>
      <c r="CF20" s="625"/>
      <c r="CG20" s="625"/>
      <c r="CH20" s="625"/>
      <c r="CI20" s="625"/>
      <c r="CJ20" s="625"/>
      <c r="CK20" s="625"/>
      <c r="CL20" s="625"/>
      <c r="CM20" s="625"/>
      <c r="CN20" s="625"/>
      <c r="CO20" s="625"/>
      <c r="CP20" s="625"/>
      <c r="CQ20" s="626"/>
      <c r="CR20" s="627">
        <v>34273640</v>
      </c>
      <c r="CS20" s="628"/>
      <c r="CT20" s="628"/>
      <c r="CU20" s="628"/>
      <c r="CV20" s="628"/>
      <c r="CW20" s="628"/>
      <c r="CX20" s="628"/>
      <c r="CY20" s="629"/>
      <c r="CZ20" s="663">
        <v>100</v>
      </c>
      <c r="DA20" s="663"/>
      <c r="DB20" s="663"/>
      <c r="DC20" s="663"/>
      <c r="DD20" s="633">
        <v>4564490</v>
      </c>
      <c r="DE20" s="628"/>
      <c r="DF20" s="628"/>
      <c r="DG20" s="628"/>
      <c r="DH20" s="628"/>
      <c r="DI20" s="628"/>
      <c r="DJ20" s="628"/>
      <c r="DK20" s="628"/>
      <c r="DL20" s="628"/>
      <c r="DM20" s="628"/>
      <c r="DN20" s="628"/>
      <c r="DO20" s="628"/>
      <c r="DP20" s="629"/>
      <c r="DQ20" s="633">
        <v>17798044</v>
      </c>
      <c r="DR20" s="628"/>
      <c r="DS20" s="628"/>
      <c r="DT20" s="628"/>
      <c r="DU20" s="628"/>
      <c r="DV20" s="628"/>
      <c r="DW20" s="628"/>
      <c r="DX20" s="628"/>
      <c r="DY20" s="628"/>
      <c r="DZ20" s="628"/>
      <c r="EA20" s="628"/>
      <c r="EB20" s="628"/>
      <c r="EC20" s="662"/>
    </row>
    <row r="21" spans="2:133" ht="11.25" customHeight="1" x14ac:dyDescent="0.2">
      <c r="B21" s="624" t="s">
        <v>278</v>
      </c>
      <c r="C21" s="625"/>
      <c r="D21" s="625"/>
      <c r="E21" s="625"/>
      <c r="F21" s="625"/>
      <c r="G21" s="625"/>
      <c r="H21" s="625"/>
      <c r="I21" s="625"/>
      <c r="J21" s="625"/>
      <c r="K21" s="625"/>
      <c r="L21" s="625"/>
      <c r="M21" s="625"/>
      <c r="N21" s="625"/>
      <c r="O21" s="625"/>
      <c r="P21" s="625"/>
      <c r="Q21" s="626"/>
      <c r="R21" s="627">
        <v>7864352</v>
      </c>
      <c r="S21" s="628"/>
      <c r="T21" s="628"/>
      <c r="U21" s="628"/>
      <c r="V21" s="628"/>
      <c r="W21" s="628"/>
      <c r="X21" s="628"/>
      <c r="Y21" s="629"/>
      <c r="Z21" s="663">
        <v>22.1</v>
      </c>
      <c r="AA21" s="663"/>
      <c r="AB21" s="663"/>
      <c r="AC21" s="663"/>
      <c r="AD21" s="664">
        <v>7313549</v>
      </c>
      <c r="AE21" s="664"/>
      <c r="AF21" s="664"/>
      <c r="AG21" s="664"/>
      <c r="AH21" s="664"/>
      <c r="AI21" s="664"/>
      <c r="AJ21" s="664"/>
      <c r="AK21" s="664"/>
      <c r="AL21" s="630">
        <v>47.5</v>
      </c>
      <c r="AM21" s="631"/>
      <c r="AN21" s="631"/>
      <c r="AO21" s="665"/>
      <c r="AP21" s="624" t="s">
        <v>279</v>
      </c>
      <c r="AQ21" s="699"/>
      <c r="AR21" s="699"/>
      <c r="AS21" s="699"/>
      <c r="AT21" s="699"/>
      <c r="AU21" s="699"/>
      <c r="AV21" s="699"/>
      <c r="AW21" s="699"/>
      <c r="AX21" s="699"/>
      <c r="AY21" s="699"/>
      <c r="AZ21" s="699"/>
      <c r="BA21" s="699"/>
      <c r="BB21" s="699"/>
      <c r="BC21" s="699"/>
      <c r="BD21" s="699"/>
      <c r="BE21" s="699"/>
      <c r="BF21" s="700"/>
      <c r="BG21" s="627" t="s">
        <v>131</v>
      </c>
      <c r="BH21" s="628"/>
      <c r="BI21" s="628"/>
      <c r="BJ21" s="628"/>
      <c r="BK21" s="628"/>
      <c r="BL21" s="628"/>
      <c r="BM21" s="628"/>
      <c r="BN21" s="629"/>
      <c r="BO21" s="663" t="s">
        <v>131</v>
      </c>
      <c r="BP21" s="663"/>
      <c r="BQ21" s="663"/>
      <c r="BR21" s="663"/>
      <c r="BS21" s="664" t="s">
        <v>139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280</v>
      </c>
      <c r="C22" s="625"/>
      <c r="D22" s="625"/>
      <c r="E22" s="625"/>
      <c r="F22" s="625"/>
      <c r="G22" s="625"/>
      <c r="H22" s="625"/>
      <c r="I22" s="625"/>
      <c r="J22" s="625"/>
      <c r="K22" s="625"/>
      <c r="L22" s="625"/>
      <c r="M22" s="625"/>
      <c r="N22" s="625"/>
      <c r="O22" s="625"/>
      <c r="P22" s="625"/>
      <c r="Q22" s="626"/>
      <c r="R22" s="627">
        <v>7313549</v>
      </c>
      <c r="S22" s="628"/>
      <c r="T22" s="628"/>
      <c r="U22" s="628"/>
      <c r="V22" s="628"/>
      <c r="W22" s="628"/>
      <c r="X22" s="628"/>
      <c r="Y22" s="629"/>
      <c r="Z22" s="663">
        <v>20.6</v>
      </c>
      <c r="AA22" s="663"/>
      <c r="AB22" s="663"/>
      <c r="AC22" s="663"/>
      <c r="AD22" s="664">
        <v>7313549</v>
      </c>
      <c r="AE22" s="664"/>
      <c r="AF22" s="664"/>
      <c r="AG22" s="664"/>
      <c r="AH22" s="664"/>
      <c r="AI22" s="664"/>
      <c r="AJ22" s="664"/>
      <c r="AK22" s="664"/>
      <c r="AL22" s="630">
        <v>47.5</v>
      </c>
      <c r="AM22" s="631"/>
      <c r="AN22" s="631"/>
      <c r="AO22" s="665"/>
      <c r="AP22" s="624" t="s">
        <v>281</v>
      </c>
      <c r="AQ22" s="699"/>
      <c r="AR22" s="699"/>
      <c r="AS22" s="699"/>
      <c r="AT22" s="699"/>
      <c r="AU22" s="699"/>
      <c r="AV22" s="699"/>
      <c r="AW22" s="699"/>
      <c r="AX22" s="699"/>
      <c r="AY22" s="699"/>
      <c r="AZ22" s="699"/>
      <c r="BA22" s="699"/>
      <c r="BB22" s="699"/>
      <c r="BC22" s="699"/>
      <c r="BD22" s="699"/>
      <c r="BE22" s="699"/>
      <c r="BF22" s="700"/>
      <c r="BG22" s="627" t="s">
        <v>139</v>
      </c>
      <c r="BH22" s="628"/>
      <c r="BI22" s="628"/>
      <c r="BJ22" s="628"/>
      <c r="BK22" s="628"/>
      <c r="BL22" s="628"/>
      <c r="BM22" s="628"/>
      <c r="BN22" s="629"/>
      <c r="BO22" s="663" t="s">
        <v>131</v>
      </c>
      <c r="BP22" s="663"/>
      <c r="BQ22" s="663"/>
      <c r="BR22" s="663"/>
      <c r="BS22" s="664" t="s">
        <v>131</v>
      </c>
      <c r="BT22" s="664"/>
      <c r="BU22" s="664"/>
      <c r="BV22" s="664"/>
      <c r="BW22" s="664"/>
      <c r="BX22" s="664"/>
      <c r="BY22" s="664"/>
      <c r="BZ22" s="664"/>
      <c r="CA22" s="664"/>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283</v>
      </c>
      <c r="C23" s="625"/>
      <c r="D23" s="625"/>
      <c r="E23" s="625"/>
      <c r="F23" s="625"/>
      <c r="G23" s="625"/>
      <c r="H23" s="625"/>
      <c r="I23" s="625"/>
      <c r="J23" s="625"/>
      <c r="K23" s="625"/>
      <c r="L23" s="625"/>
      <c r="M23" s="625"/>
      <c r="N23" s="625"/>
      <c r="O23" s="625"/>
      <c r="P23" s="625"/>
      <c r="Q23" s="626"/>
      <c r="R23" s="627">
        <v>550803</v>
      </c>
      <c r="S23" s="628"/>
      <c r="T23" s="628"/>
      <c r="U23" s="628"/>
      <c r="V23" s="628"/>
      <c r="W23" s="628"/>
      <c r="X23" s="628"/>
      <c r="Y23" s="629"/>
      <c r="Z23" s="663">
        <v>1.5</v>
      </c>
      <c r="AA23" s="663"/>
      <c r="AB23" s="663"/>
      <c r="AC23" s="663"/>
      <c r="AD23" s="664" t="s">
        <v>139</v>
      </c>
      <c r="AE23" s="664"/>
      <c r="AF23" s="664"/>
      <c r="AG23" s="664"/>
      <c r="AH23" s="664"/>
      <c r="AI23" s="664"/>
      <c r="AJ23" s="664"/>
      <c r="AK23" s="664"/>
      <c r="AL23" s="630" t="s">
        <v>139</v>
      </c>
      <c r="AM23" s="631"/>
      <c r="AN23" s="631"/>
      <c r="AO23" s="665"/>
      <c r="AP23" s="624" t="s">
        <v>284</v>
      </c>
      <c r="AQ23" s="699"/>
      <c r="AR23" s="699"/>
      <c r="AS23" s="699"/>
      <c r="AT23" s="699"/>
      <c r="AU23" s="699"/>
      <c r="AV23" s="699"/>
      <c r="AW23" s="699"/>
      <c r="AX23" s="699"/>
      <c r="AY23" s="699"/>
      <c r="AZ23" s="699"/>
      <c r="BA23" s="699"/>
      <c r="BB23" s="699"/>
      <c r="BC23" s="699"/>
      <c r="BD23" s="699"/>
      <c r="BE23" s="699"/>
      <c r="BF23" s="700"/>
      <c r="BG23" s="627" t="s">
        <v>131</v>
      </c>
      <c r="BH23" s="628"/>
      <c r="BI23" s="628"/>
      <c r="BJ23" s="628"/>
      <c r="BK23" s="628"/>
      <c r="BL23" s="628"/>
      <c r="BM23" s="628"/>
      <c r="BN23" s="629"/>
      <c r="BO23" s="663" t="s">
        <v>131</v>
      </c>
      <c r="BP23" s="663"/>
      <c r="BQ23" s="663"/>
      <c r="BR23" s="663"/>
      <c r="BS23" s="664" t="s">
        <v>131</v>
      </c>
      <c r="BT23" s="664"/>
      <c r="BU23" s="664"/>
      <c r="BV23" s="664"/>
      <c r="BW23" s="664"/>
      <c r="BX23" s="664"/>
      <c r="BY23" s="664"/>
      <c r="BZ23" s="664"/>
      <c r="CA23" s="664"/>
      <c r="CB23" s="695"/>
      <c r="CD23" s="679" t="s">
        <v>224</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2">
      <c r="B24" s="624" t="s">
        <v>290</v>
      </c>
      <c r="C24" s="625"/>
      <c r="D24" s="625"/>
      <c r="E24" s="625"/>
      <c r="F24" s="625"/>
      <c r="G24" s="625"/>
      <c r="H24" s="625"/>
      <c r="I24" s="625"/>
      <c r="J24" s="625"/>
      <c r="K24" s="625"/>
      <c r="L24" s="625"/>
      <c r="M24" s="625"/>
      <c r="N24" s="625"/>
      <c r="O24" s="625"/>
      <c r="P24" s="625"/>
      <c r="Q24" s="626"/>
      <c r="R24" s="627" t="s">
        <v>131</v>
      </c>
      <c r="S24" s="628"/>
      <c r="T24" s="628"/>
      <c r="U24" s="628"/>
      <c r="V24" s="628"/>
      <c r="W24" s="628"/>
      <c r="X24" s="628"/>
      <c r="Y24" s="629"/>
      <c r="Z24" s="663" t="s">
        <v>139</v>
      </c>
      <c r="AA24" s="663"/>
      <c r="AB24" s="663"/>
      <c r="AC24" s="663"/>
      <c r="AD24" s="664" t="s">
        <v>139</v>
      </c>
      <c r="AE24" s="664"/>
      <c r="AF24" s="664"/>
      <c r="AG24" s="664"/>
      <c r="AH24" s="664"/>
      <c r="AI24" s="664"/>
      <c r="AJ24" s="664"/>
      <c r="AK24" s="664"/>
      <c r="AL24" s="630" t="s">
        <v>131</v>
      </c>
      <c r="AM24" s="631"/>
      <c r="AN24" s="631"/>
      <c r="AO24" s="665"/>
      <c r="AP24" s="624" t="s">
        <v>291</v>
      </c>
      <c r="AQ24" s="699"/>
      <c r="AR24" s="699"/>
      <c r="AS24" s="699"/>
      <c r="AT24" s="699"/>
      <c r="AU24" s="699"/>
      <c r="AV24" s="699"/>
      <c r="AW24" s="699"/>
      <c r="AX24" s="699"/>
      <c r="AY24" s="699"/>
      <c r="AZ24" s="699"/>
      <c r="BA24" s="699"/>
      <c r="BB24" s="699"/>
      <c r="BC24" s="699"/>
      <c r="BD24" s="699"/>
      <c r="BE24" s="699"/>
      <c r="BF24" s="700"/>
      <c r="BG24" s="627" t="s">
        <v>139</v>
      </c>
      <c r="BH24" s="628"/>
      <c r="BI24" s="628"/>
      <c r="BJ24" s="628"/>
      <c r="BK24" s="628"/>
      <c r="BL24" s="628"/>
      <c r="BM24" s="628"/>
      <c r="BN24" s="629"/>
      <c r="BO24" s="663" t="s">
        <v>131</v>
      </c>
      <c r="BP24" s="663"/>
      <c r="BQ24" s="663"/>
      <c r="BR24" s="663"/>
      <c r="BS24" s="664" t="s">
        <v>131</v>
      </c>
      <c r="BT24" s="664"/>
      <c r="BU24" s="664"/>
      <c r="BV24" s="664"/>
      <c r="BW24" s="664"/>
      <c r="BX24" s="664"/>
      <c r="BY24" s="664"/>
      <c r="BZ24" s="664"/>
      <c r="CA24" s="664"/>
      <c r="CB24" s="695"/>
      <c r="CD24" s="676" t="s">
        <v>292</v>
      </c>
      <c r="CE24" s="677"/>
      <c r="CF24" s="677"/>
      <c r="CG24" s="677"/>
      <c r="CH24" s="677"/>
      <c r="CI24" s="677"/>
      <c r="CJ24" s="677"/>
      <c r="CK24" s="677"/>
      <c r="CL24" s="677"/>
      <c r="CM24" s="677"/>
      <c r="CN24" s="677"/>
      <c r="CO24" s="677"/>
      <c r="CP24" s="677"/>
      <c r="CQ24" s="678"/>
      <c r="CR24" s="673">
        <v>16310166</v>
      </c>
      <c r="CS24" s="674"/>
      <c r="CT24" s="674"/>
      <c r="CU24" s="674"/>
      <c r="CV24" s="674"/>
      <c r="CW24" s="674"/>
      <c r="CX24" s="674"/>
      <c r="CY24" s="702"/>
      <c r="CZ24" s="703">
        <v>47.6</v>
      </c>
      <c r="DA24" s="686"/>
      <c r="DB24" s="686"/>
      <c r="DC24" s="705"/>
      <c r="DD24" s="701">
        <v>9020977</v>
      </c>
      <c r="DE24" s="674"/>
      <c r="DF24" s="674"/>
      <c r="DG24" s="674"/>
      <c r="DH24" s="674"/>
      <c r="DI24" s="674"/>
      <c r="DJ24" s="674"/>
      <c r="DK24" s="702"/>
      <c r="DL24" s="701">
        <v>8888105</v>
      </c>
      <c r="DM24" s="674"/>
      <c r="DN24" s="674"/>
      <c r="DO24" s="674"/>
      <c r="DP24" s="674"/>
      <c r="DQ24" s="674"/>
      <c r="DR24" s="674"/>
      <c r="DS24" s="674"/>
      <c r="DT24" s="674"/>
      <c r="DU24" s="674"/>
      <c r="DV24" s="702"/>
      <c r="DW24" s="703">
        <v>56.9</v>
      </c>
      <c r="DX24" s="686"/>
      <c r="DY24" s="686"/>
      <c r="DZ24" s="686"/>
      <c r="EA24" s="686"/>
      <c r="EB24" s="686"/>
      <c r="EC24" s="704"/>
    </row>
    <row r="25" spans="2:133" ht="11.25" customHeight="1" x14ac:dyDescent="0.2">
      <c r="B25" s="624" t="s">
        <v>293</v>
      </c>
      <c r="C25" s="625"/>
      <c r="D25" s="625"/>
      <c r="E25" s="625"/>
      <c r="F25" s="625"/>
      <c r="G25" s="625"/>
      <c r="H25" s="625"/>
      <c r="I25" s="625"/>
      <c r="J25" s="625"/>
      <c r="K25" s="625"/>
      <c r="L25" s="625"/>
      <c r="M25" s="625"/>
      <c r="N25" s="625"/>
      <c r="O25" s="625"/>
      <c r="P25" s="625"/>
      <c r="Q25" s="626"/>
      <c r="R25" s="627">
        <v>15959733</v>
      </c>
      <c r="S25" s="628"/>
      <c r="T25" s="628"/>
      <c r="U25" s="628"/>
      <c r="V25" s="628"/>
      <c r="W25" s="628"/>
      <c r="X25" s="628"/>
      <c r="Y25" s="629"/>
      <c r="Z25" s="663">
        <v>44.9</v>
      </c>
      <c r="AA25" s="663"/>
      <c r="AB25" s="663"/>
      <c r="AC25" s="663"/>
      <c r="AD25" s="664">
        <v>15408930</v>
      </c>
      <c r="AE25" s="664"/>
      <c r="AF25" s="664"/>
      <c r="AG25" s="664"/>
      <c r="AH25" s="664"/>
      <c r="AI25" s="664"/>
      <c r="AJ25" s="664"/>
      <c r="AK25" s="664"/>
      <c r="AL25" s="630">
        <v>100</v>
      </c>
      <c r="AM25" s="631"/>
      <c r="AN25" s="631"/>
      <c r="AO25" s="665"/>
      <c r="AP25" s="624" t="s">
        <v>294</v>
      </c>
      <c r="AQ25" s="699"/>
      <c r="AR25" s="699"/>
      <c r="AS25" s="699"/>
      <c r="AT25" s="699"/>
      <c r="AU25" s="699"/>
      <c r="AV25" s="699"/>
      <c r="AW25" s="699"/>
      <c r="AX25" s="699"/>
      <c r="AY25" s="699"/>
      <c r="AZ25" s="699"/>
      <c r="BA25" s="699"/>
      <c r="BB25" s="699"/>
      <c r="BC25" s="699"/>
      <c r="BD25" s="699"/>
      <c r="BE25" s="699"/>
      <c r="BF25" s="700"/>
      <c r="BG25" s="627" t="s">
        <v>131</v>
      </c>
      <c r="BH25" s="628"/>
      <c r="BI25" s="628"/>
      <c r="BJ25" s="628"/>
      <c r="BK25" s="628"/>
      <c r="BL25" s="628"/>
      <c r="BM25" s="628"/>
      <c r="BN25" s="629"/>
      <c r="BO25" s="663" t="s">
        <v>131</v>
      </c>
      <c r="BP25" s="663"/>
      <c r="BQ25" s="663"/>
      <c r="BR25" s="663"/>
      <c r="BS25" s="664" t="s">
        <v>131</v>
      </c>
      <c r="BT25" s="664"/>
      <c r="BU25" s="664"/>
      <c r="BV25" s="664"/>
      <c r="BW25" s="664"/>
      <c r="BX25" s="664"/>
      <c r="BY25" s="664"/>
      <c r="BZ25" s="664"/>
      <c r="CA25" s="664"/>
      <c r="CB25" s="695"/>
      <c r="CD25" s="624" t="s">
        <v>295</v>
      </c>
      <c r="CE25" s="625"/>
      <c r="CF25" s="625"/>
      <c r="CG25" s="625"/>
      <c r="CH25" s="625"/>
      <c r="CI25" s="625"/>
      <c r="CJ25" s="625"/>
      <c r="CK25" s="625"/>
      <c r="CL25" s="625"/>
      <c r="CM25" s="625"/>
      <c r="CN25" s="625"/>
      <c r="CO25" s="625"/>
      <c r="CP25" s="625"/>
      <c r="CQ25" s="626"/>
      <c r="CR25" s="627">
        <v>4903799</v>
      </c>
      <c r="CS25" s="636"/>
      <c r="CT25" s="636"/>
      <c r="CU25" s="636"/>
      <c r="CV25" s="636"/>
      <c r="CW25" s="636"/>
      <c r="CX25" s="636"/>
      <c r="CY25" s="637"/>
      <c r="CZ25" s="630">
        <v>14.3</v>
      </c>
      <c r="DA25" s="638"/>
      <c r="DB25" s="638"/>
      <c r="DC25" s="639"/>
      <c r="DD25" s="633">
        <v>4548617</v>
      </c>
      <c r="DE25" s="636"/>
      <c r="DF25" s="636"/>
      <c r="DG25" s="636"/>
      <c r="DH25" s="636"/>
      <c r="DI25" s="636"/>
      <c r="DJ25" s="636"/>
      <c r="DK25" s="637"/>
      <c r="DL25" s="633">
        <v>4481397</v>
      </c>
      <c r="DM25" s="636"/>
      <c r="DN25" s="636"/>
      <c r="DO25" s="636"/>
      <c r="DP25" s="636"/>
      <c r="DQ25" s="636"/>
      <c r="DR25" s="636"/>
      <c r="DS25" s="636"/>
      <c r="DT25" s="636"/>
      <c r="DU25" s="636"/>
      <c r="DV25" s="637"/>
      <c r="DW25" s="630">
        <v>28.7</v>
      </c>
      <c r="DX25" s="638"/>
      <c r="DY25" s="638"/>
      <c r="DZ25" s="638"/>
      <c r="EA25" s="638"/>
      <c r="EB25" s="638"/>
      <c r="EC25" s="652"/>
    </row>
    <row r="26" spans="2:133" ht="11.25" customHeight="1" x14ac:dyDescent="0.2">
      <c r="B26" s="624" t="s">
        <v>296</v>
      </c>
      <c r="C26" s="625"/>
      <c r="D26" s="625"/>
      <c r="E26" s="625"/>
      <c r="F26" s="625"/>
      <c r="G26" s="625"/>
      <c r="H26" s="625"/>
      <c r="I26" s="625"/>
      <c r="J26" s="625"/>
      <c r="K26" s="625"/>
      <c r="L26" s="625"/>
      <c r="M26" s="625"/>
      <c r="N26" s="625"/>
      <c r="O26" s="625"/>
      <c r="P26" s="625"/>
      <c r="Q26" s="626"/>
      <c r="R26" s="627">
        <v>3261</v>
      </c>
      <c r="S26" s="628"/>
      <c r="T26" s="628"/>
      <c r="U26" s="628"/>
      <c r="V26" s="628"/>
      <c r="W26" s="628"/>
      <c r="X26" s="628"/>
      <c r="Y26" s="629"/>
      <c r="Z26" s="663">
        <v>0</v>
      </c>
      <c r="AA26" s="663"/>
      <c r="AB26" s="663"/>
      <c r="AC26" s="663"/>
      <c r="AD26" s="664">
        <v>3261</v>
      </c>
      <c r="AE26" s="664"/>
      <c r="AF26" s="664"/>
      <c r="AG26" s="664"/>
      <c r="AH26" s="664"/>
      <c r="AI26" s="664"/>
      <c r="AJ26" s="664"/>
      <c r="AK26" s="664"/>
      <c r="AL26" s="630">
        <v>0</v>
      </c>
      <c r="AM26" s="631"/>
      <c r="AN26" s="631"/>
      <c r="AO26" s="665"/>
      <c r="AP26" s="624" t="s">
        <v>297</v>
      </c>
      <c r="AQ26" s="699"/>
      <c r="AR26" s="699"/>
      <c r="AS26" s="699"/>
      <c r="AT26" s="699"/>
      <c r="AU26" s="699"/>
      <c r="AV26" s="699"/>
      <c r="AW26" s="699"/>
      <c r="AX26" s="699"/>
      <c r="AY26" s="699"/>
      <c r="AZ26" s="699"/>
      <c r="BA26" s="699"/>
      <c r="BB26" s="699"/>
      <c r="BC26" s="699"/>
      <c r="BD26" s="699"/>
      <c r="BE26" s="699"/>
      <c r="BF26" s="700"/>
      <c r="BG26" s="627" t="s">
        <v>131</v>
      </c>
      <c r="BH26" s="628"/>
      <c r="BI26" s="628"/>
      <c r="BJ26" s="628"/>
      <c r="BK26" s="628"/>
      <c r="BL26" s="628"/>
      <c r="BM26" s="628"/>
      <c r="BN26" s="629"/>
      <c r="BO26" s="663" t="s">
        <v>139</v>
      </c>
      <c r="BP26" s="663"/>
      <c r="BQ26" s="663"/>
      <c r="BR26" s="663"/>
      <c r="BS26" s="664" t="s">
        <v>131</v>
      </c>
      <c r="BT26" s="664"/>
      <c r="BU26" s="664"/>
      <c r="BV26" s="664"/>
      <c r="BW26" s="664"/>
      <c r="BX26" s="664"/>
      <c r="BY26" s="664"/>
      <c r="BZ26" s="664"/>
      <c r="CA26" s="664"/>
      <c r="CB26" s="695"/>
      <c r="CD26" s="624" t="s">
        <v>298</v>
      </c>
      <c r="CE26" s="625"/>
      <c r="CF26" s="625"/>
      <c r="CG26" s="625"/>
      <c r="CH26" s="625"/>
      <c r="CI26" s="625"/>
      <c r="CJ26" s="625"/>
      <c r="CK26" s="625"/>
      <c r="CL26" s="625"/>
      <c r="CM26" s="625"/>
      <c r="CN26" s="625"/>
      <c r="CO26" s="625"/>
      <c r="CP26" s="625"/>
      <c r="CQ26" s="626"/>
      <c r="CR26" s="627">
        <v>2739312</v>
      </c>
      <c r="CS26" s="628"/>
      <c r="CT26" s="628"/>
      <c r="CU26" s="628"/>
      <c r="CV26" s="628"/>
      <c r="CW26" s="628"/>
      <c r="CX26" s="628"/>
      <c r="CY26" s="629"/>
      <c r="CZ26" s="630">
        <v>8</v>
      </c>
      <c r="DA26" s="638"/>
      <c r="DB26" s="638"/>
      <c r="DC26" s="639"/>
      <c r="DD26" s="633">
        <v>2647791</v>
      </c>
      <c r="DE26" s="628"/>
      <c r="DF26" s="628"/>
      <c r="DG26" s="628"/>
      <c r="DH26" s="628"/>
      <c r="DI26" s="628"/>
      <c r="DJ26" s="628"/>
      <c r="DK26" s="629"/>
      <c r="DL26" s="633" t="s">
        <v>131</v>
      </c>
      <c r="DM26" s="628"/>
      <c r="DN26" s="628"/>
      <c r="DO26" s="628"/>
      <c r="DP26" s="628"/>
      <c r="DQ26" s="628"/>
      <c r="DR26" s="628"/>
      <c r="DS26" s="628"/>
      <c r="DT26" s="628"/>
      <c r="DU26" s="628"/>
      <c r="DV26" s="629"/>
      <c r="DW26" s="630" t="s">
        <v>139</v>
      </c>
      <c r="DX26" s="638"/>
      <c r="DY26" s="638"/>
      <c r="DZ26" s="638"/>
      <c r="EA26" s="638"/>
      <c r="EB26" s="638"/>
      <c r="EC26" s="652"/>
    </row>
    <row r="27" spans="2:133" ht="11.25" customHeight="1" x14ac:dyDescent="0.2">
      <c r="B27" s="624" t="s">
        <v>299</v>
      </c>
      <c r="C27" s="625"/>
      <c r="D27" s="625"/>
      <c r="E27" s="625"/>
      <c r="F27" s="625"/>
      <c r="G27" s="625"/>
      <c r="H27" s="625"/>
      <c r="I27" s="625"/>
      <c r="J27" s="625"/>
      <c r="K27" s="625"/>
      <c r="L27" s="625"/>
      <c r="M27" s="625"/>
      <c r="N27" s="625"/>
      <c r="O27" s="625"/>
      <c r="P27" s="625"/>
      <c r="Q27" s="626"/>
      <c r="R27" s="627">
        <v>118341</v>
      </c>
      <c r="S27" s="628"/>
      <c r="T27" s="628"/>
      <c r="U27" s="628"/>
      <c r="V27" s="628"/>
      <c r="W27" s="628"/>
      <c r="X27" s="628"/>
      <c r="Y27" s="629"/>
      <c r="Z27" s="663">
        <v>0.3</v>
      </c>
      <c r="AA27" s="663"/>
      <c r="AB27" s="663"/>
      <c r="AC27" s="663"/>
      <c r="AD27" s="664" t="s">
        <v>131</v>
      </c>
      <c r="AE27" s="664"/>
      <c r="AF27" s="664"/>
      <c r="AG27" s="664"/>
      <c r="AH27" s="664"/>
      <c r="AI27" s="664"/>
      <c r="AJ27" s="664"/>
      <c r="AK27" s="664"/>
      <c r="AL27" s="630" t="s">
        <v>139</v>
      </c>
      <c r="AM27" s="631"/>
      <c r="AN27" s="631"/>
      <c r="AO27" s="665"/>
      <c r="AP27" s="624" t="s">
        <v>300</v>
      </c>
      <c r="AQ27" s="625"/>
      <c r="AR27" s="625"/>
      <c r="AS27" s="625"/>
      <c r="AT27" s="625"/>
      <c r="AU27" s="625"/>
      <c r="AV27" s="625"/>
      <c r="AW27" s="625"/>
      <c r="AX27" s="625"/>
      <c r="AY27" s="625"/>
      <c r="AZ27" s="625"/>
      <c r="BA27" s="625"/>
      <c r="BB27" s="625"/>
      <c r="BC27" s="625"/>
      <c r="BD27" s="625"/>
      <c r="BE27" s="625"/>
      <c r="BF27" s="626"/>
      <c r="BG27" s="627">
        <v>6608550</v>
      </c>
      <c r="BH27" s="628"/>
      <c r="BI27" s="628"/>
      <c r="BJ27" s="628"/>
      <c r="BK27" s="628"/>
      <c r="BL27" s="628"/>
      <c r="BM27" s="628"/>
      <c r="BN27" s="629"/>
      <c r="BO27" s="663">
        <v>100</v>
      </c>
      <c r="BP27" s="663"/>
      <c r="BQ27" s="663"/>
      <c r="BR27" s="663"/>
      <c r="BS27" s="664" t="s">
        <v>131</v>
      </c>
      <c r="BT27" s="664"/>
      <c r="BU27" s="664"/>
      <c r="BV27" s="664"/>
      <c r="BW27" s="664"/>
      <c r="BX27" s="664"/>
      <c r="BY27" s="664"/>
      <c r="BZ27" s="664"/>
      <c r="CA27" s="664"/>
      <c r="CB27" s="695"/>
      <c r="CD27" s="624" t="s">
        <v>301</v>
      </c>
      <c r="CE27" s="625"/>
      <c r="CF27" s="625"/>
      <c r="CG27" s="625"/>
      <c r="CH27" s="625"/>
      <c r="CI27" s="625"/>
      <c r="CJ27" s="625"/>
      <c r="CK27" s="625"/>
      <c r="CL27" s="625"/>
      <c r="CM27" s="625"/>
      <c r="CN27" s="625"/>
      <c r="CO27" s="625"/>
      <c r="CP27" s="625"/>
      <c r="CQ27" s="626"/>
      <c r="CR27" s="627">
        <v>9339023</v>
      </c>
      <c r="CS27" s="636"/>
      <c r="CT27" s="636"/>
      <c r="CU27" s="636"/>
      <c r="CV27" s="636"/>
      <c r="CW27" s="636"/>
      <c r="CX27" s="636"/>
      <c r="CY27" s="637"/>
      <c r="CZ27" s="630">
        <v>27.2</v>
      </c>
      <c r="DA27" s="638"/>
      <c r="DB27" s="638"/>
      <c r="DC27" s="639"/>
      <c r="DD27" s="633">
        <v>2417734</v>
      </c>
      <c r="DE27" s="636"/>
      <c r="DF27" s="636"/>
      <c r="DG27" s="636"/>
      <c r="DH27" s="636"/>
      <c r="DI27" s="636"/>
      <c r="DJ27" s="636"/>
      <c r="DK27" s="637"/>
      <c r="DL27" s="633">
        <v>2363726</v>
      </c>
      <c r="DM27" s="636"/>
      <c r="DN27" s="636"/>
      <c r="DO27" s="636"/>
      <c r="DP27" s="636"/>
      <c r="DQ27" s="636"/>
      <c r="DR27" s="636"/>
      <c r="DS27" s="636"/>
      <c r="DT27" s="636"/>
      <c r="DU27" s="636"/>
      <c r="DV27" s="637"/>
      <c r="DW27" s="630">
        <v>15.1</v>
      </c>
      <c r="DX27" s="638"/>
      <c r="DY27" s="638"/>
      <c r="DZ27" s="638"/>
      <c r="EA27" s="638"/>
      <c r="EB27" s="638"/>
      <c r="EC27" s="652"/>
    </row>
    <row r="28" spans="2:133" ht="11.25" customHeight="1" x14ac:dyDescent="0.2">
      <c r="B28" s="624" t="s">
        <v>302</v>
      </c>
      <c r="C28" s="625"/>
      <c r="D28" s="625"/>
      <c r="E28" s="625"/>
      <c r="F28" s="625"/>
      <c r="G28" s="625"/>
      <c r="H28" s="625"/>
      <c r="I28" s="625"/>
      <c r="J28" s="625"/>
      <c r="K28" s="625"/>
      <c r="L28" s="625"/>
      <c r="M28" s="625"/>
      <c r="N28" s="625"/>
      <c r="O28" s="625"/>
      <c r="P28" s="625"/>
      <c r="Q28" s="626"/>
      <c r="R28" s="627">
        <v>278895</v>
      </c>
      <c r="S28" s="628"/>
      <c r="T28" s="628"/>
      <c r="U28" s="628"/>
      <c r="V28" s="628"/>
      <c r="W28" s="628"/>
      <c r="X28" s="628"/>
      <c r="Y28" s="629"/>
      <c r="Z28" s="663">
        <v>0.8</v>
      </c>
      <c r="AA28" s="663"/>
      <c r="AB28" s="663"/>
      <c r="AC28" s="663"/>
      <c r="AD28" s="664" t="s">
        <v>131</v>
      </c>
      <c r="AE28" s="664"/>
      <c r="AF28" s="664"/>
      <c r="AG28" s="664"/>
      <c r="AH28" s="664"/>
      <c r="AI28" s="664"/>
      <c r="AJ28" s="664"/>
      <c r="AK28" s="664"/>
      <c r="AL28" s="630" t="s">
        <v>131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303</v>
      </c>
      <c r="CE28" s="625"/>
      <c r="CF28" s="625"/>
      <c r="CG28" s="625"/>
      <c r="CH28" s="625"/>
      <c r="CI28" s="625"/>
      <c r="CJ28" s="625"/>
      <c r="CK28" s="625"/>
      <c r="CL28" s="625"/>
      <c r="CM28" s="625"/>
      <c r="CN28" s="625"/>
      <c r="CO28" s="625"/>
      <c r="CP28" s="625"/>
      <c r="CQ28" s="626"/>
      <c r="CR28" s="627">
        <v>2067344</v>
      </c>
      <c r="CS28" s="628"/>
      <c r="CT28" s="628"/>
      <c r="CU28" s="628"/>
      <c r="CV28" s="628"/>
      <c r="CW28" s="628"/>
      <c r="CX28" s="628"/>
      <c r="CY28" s="629"/>
      <c r="CZ28" s="630">
        <v>6</v>
      </c>
      <c r="DA28" s="638"/>
      <c r="DB28" s="638"/>
      <c r="DC28" s="639"/>
      <c r="DD28" s="633">
        <v>2054626</v>
      </c>
      <c r="DE28" s="628"/>
      <c r="DF28" s="628"/>
      <c r="DG28" s="628"/>
      <c r="DH28" s="628"/>
      <c r="DI28" s="628"/>
      <c r="DJ28" s="628"/>
      <c r="DK28" s="629"/>
      <c r="DL28" s="633">
        <v>2042982</v>
      </c>
      <c r="DM28" s="628"/>
      <c r="DN28" s="628"/>
      <c r="DO28" s="628"/>
      <c r="DP28" s="628"/>
      <c r="DQ28" s="628"/>
      <c r="DR28" s="628"/>
      <c r="DS28" s="628"/>
      <c r="DT28" s="628"/>
      <c r="DU28" s="628"/>
      <c r="DV28" s="629"/>
      <c r="DW28" s="630">
        <v>13.1</v>
      </c>
      <c r="DX28" s="638"/>
      <c r="DY28" s="638"/>
      <c r="DZ28" s="638"/>
      <c r="EA28" s="638"/>
      <c r="EB28" s="638"/>
      <c r="EC28" s="652"/>
    </row>
    <row r="29" spans="2:133" ht="11.25" customHeight="1" x14ac:dyDescent="0.2">
      <c r="B29" s="624" t="s">
        <v>304</v>
      </c>
      <c r="C29" s="625"/>
      <c r="D29" s="625"/>
      <c r="E29" s="625"/>
      <c r="F29" s="625"/>
      <c r="G29" s="625"/>
      <c r="H29" s="625"/>
      <c r="I29" s="625"/>
      <c r="J29" s="625"/>
      <c r="K29" s="625"/>
      <c r="L29" s="625"/>
      <c r="M29" s="625"/>
      <c r="N29" s="625"/>
      <c r="O29" s="625"/>
      <c r="P29" s="625"/>
      <c r="Q29" s="626"/>
      <c r="R29" s="627">
        <v>189229</v>
      </c>
      <c r="S29" s="628"/>
      <c r="T29" s="628"/>
      <c r="U29" s="628"/>
      <c r="V29" s="628"/>
      <c r="W29" s="628"/>
      <c r="X29" s="628"/>
      <c r="Y29" s="629"/>
      <c r="Z29" s="663">
        <v>0.5</v>
      </c>
      <c r="AA29" s="663"/>
      <c r="AB29" s="663"/>
      <c r="AC29" s="663"/>
      <c r="AD29" s="664" t="s">
        <v>139</v>
      </c>
      <c r="AE29" s="664"/>
      <c r="AF29" s="664"/>
      <c r="AG29" s="664"/>
      <c r="AH29" s="664"/>
      <c r="AI29" s="664"/>
      <c r="AJ29" s="664"/>
      <c r="AK29" s="664"/>
      <c r="AL29" s="630" t="s">
        <v>131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305</v>
      </c>
      <c r="CE29" s="641"/>
      <c r="CF29" s="624" t="s">
        <v>73</v>
      </c>
      <c r="CG29" s="625"/>
      <c r="CH29" s="625"/>
      <c r="CI29" s="625"/>
      <c r="CJ29" s="625"/>
      <c r="CK29" s="625"/>
      <c r="CL29" s="625"/>
      <c r="CM29" s="625"/>
      <c r="CN29" s="625"/>
      <c r="CO29" s="625"/>
      <c r="CP29" s="625"/>
      <c r="CQ29" s="626"/>
      <c r="CR29" s="627">
        <v>2067343</v>
      </c>
      <c r="CS29" s="636"/>
      <c r="CT29" s="636"/>
      <c r="CU29" s="636"/>
      <c r="CV29" s="636"/>
      <c r="CW29" s="636"/>
      <c r="CX29" s="636"/>
      <c r="CY29" s="637"/>
      <c r="CZ29" s="630">
        <v>6</v>
      </c>
      <c r="DA29" s="638"/>
      <c r="DB29" s="638"/>
      <c r="DC29" s="639"/>
      <c r="DD29" s="633">
        <v>2054625</v>
      </c>
      <c r="DE29" s="636"/>
      <c r="DF29" s="636"/>
      <c r="DG29" s="636"/>
      <c r="DH29" s="636"/>
      <c r="DI29" s="636"/>
      <c r="DJ29" s="636"/>
      <c r="DK29" s="637"/>
      <c r="DL29" s="633">
        <v>2042981</v>
      </c>
      <c r="DM29" s="636"/>
      <c r="DN29" s="636"/>
      <c r="DO29" s="636"/>
      <c r="DP29" s="636"/>
      <c r="DQ29" s="636"/>
      <c r="DR29" s="636"/>
      <c r="DS29" s="636"/>
      <c r="DT29" s="636"/>
      <c r="DU29" s="636"/>
      <c r="DV29" s="637"/>
      <c r="DW29" s="630">
        <v>13.1</v>
      </c>
      <c r="DX29" s="638"/>
      <c r="DY29" s="638"/>
      <c r="DZ29" s="638"/>
      <c r="EA29" s="638"/>
      <c r="EB29" s="638"/>
      <c r="EC29" s="652"/>
    </row>
    <row r="30" spans="2:133" ht="11.25" customHeight="1" x14ac:dyDescent="0.2">
      <c r="B30" s="624" t="s">
        <v>306</v>
      </c>
      <c r="C30" s="625"/>
      <c r="D30" s="625"/>
      <c r="E30" s="625"/>
      <c r="F30" s="625"/>
      <c r="G30" s="625"/>
      <c r="H30" s="625"/>
      <c r="I30" s="625"/>
      <c r="J30" s="625"/>
      <c r="K30" s="625"/>
      <c r="L30" s="625"/>
      <c r="M30" s="625"/>
      <c r="N30" s="625"/>
      <c r="O30" s="625"/>
      <c r="P30" s="625"/>
      <c r="Q30" s="626"/>
      <c r="R30" s="627">
        <v>8640544</v>
      </c>
      <c r="S30" s="628"/>
      <c r="T30" s="628"/>
      <c r="U30" s="628"/>
      <c r="V30" s="628"/>
      <c r="W30" s="628"/>
      <c r="X30" s="628"/>
      <c r="Y30" s="629"/>
      <c r="Z30" s="663">
        <v>24.3</v>
      </c>
      <c r="AA30" s="663"/>
      <c r="AB30" s="663"/>
      <c r="AC30" s="663"/>
      <c r="AD30" s="664" t="s">
        <v>131</v>
      </c>
      <c r="AE30" s="664"/>
      <c r="AF30" s="664"/>
      <c r="AG30" s="664"/>
      <c r="AH30" s="664"/>
      <c r="AI30" s="664"/>
      <c r="AJ30" s="664"/>
      <c r="AK30" s="664"/>
      <c r="AL30" s="630" t="s">
        <v>131</v>
      </c>
      <c r="AM30" s="631"/>
      <c r="AN30" s="631"/>
      <c r="AO30" s="665"/>
      <c r="AP30" s="679" t="s">
        <v>224</v>
      </c>
      <c r="AQ30" s="680"/>
      <c r="AR30" s="680"/>
      <c r="AS30" s="680"/>
      <c r="AT30" s="680"/>
      <c r="AU30" s="680"/>
      <c r="AV30" s="680"/>
      <c r="AW30" s="680"/>
      <c r="AX30" s="680"/>
      <c r="AY30" s="680"/>
      <c r="AZ30" s="680"/>
      <c r="BA30" s="680"/>
      <c r="BB30" s="680"/>
      <c r="BC30" s="680"/>
      <c r="BD30" s="680"/>
      <c r="BE30" s="680"/>
      <c r="BF30" s="681"/>
      <c r="BG30" s="679" t="s">
        <v>307</v>
      </c>
      <c r="BH30" s="693"/>
      <c r="BI30" s="693"/>
      <c r="BJ30" s="693"/>
      <c r="BK30" s="693"/>
      <c r="BL30" s="693"/>
      <c r="BM30" s="693"/>
      <c r="BN30" s="693"/>
      <c r="BO30" s="693"/>
      <c r="BP30" s="693"/>
      <c r="BQ30" s="694"/>
      <c r="BR30" s="679" t="s">
        <v>308</v>
      </c>
      <c r="BS30" s="693"/>
      <c r="BT30" s="693"/>
      <c r="BU30" s="693"/>
      <c r="BV30" s="693"/>
      <c r="BW30" s="693"/>
      <c r="BX30" s="693"/>
      <c r="BY30" s="693"/>
      <c r="BZ30" s="693"/>
      <c r="CA30" s="693"/>
      <c r="CB30" s="694"/>
      <c r="CD30" s="642"/>
      <c r="CE30" s="643"/>
      <c r="CF30" s="624" t="s">
        <v>309</v>
      </c>
      <c r="CG30" s="625"/>
      <c r="CH30" s="625"/>
      <c r="CI30" s="625"/>
      <c r="CJ30" s="625"/>
      <c r="CK30" s="625"/>
      <c r="CL30" s="625"/>
      <c r="CM30" s="625"/>
      <c r="CN30" s="625"/>
      <c r="CO30" s="625"/>
      <c r="CP30" s="625"/>
      <c r="CQ30" s="626"/>
      <c r="CR30" s="627">
        <v>1948008</v>
      </c>
      <c r="CS30" s="628"/>
      <c r="CT30" s="628"/>
      <c r="CU30" s="628"/>
      <c r="CV30" s="628"/>
      <c r="CW30" s="628"/>
      <c r="CX30" s="628"/>
      <c r="CY30" s="629"/>
      <c r="CZ30" s="630">
        <v>5.7</v>
      </c>
      <c r="DA30" s="638"/>
      <c r="DB30" s="638"/>
      <c r="DC30" s="639"/>
      <c r="DD30" s="633">
        <v>1935290</v>
      </c>
      <c r="DE30" s="628"/>
      <c r="DF30" s="628"/>
      <c r="DG30" s="628"/>
      <c r="DH30" s="628"/>
      <c r="DI30" s="628"/>
      <c r="DJ30" s="628"/>
      <c r="DK30" s="629"/>
      <c r="DL30" s="633">
        <v>1923657</v>
      </c>
      <c r="DM30" s="628"/>
      <c r="DN30" s="628"/>
      <c r="DO30" s="628"/>
      <c r="DP30" s="628"/>
      <c r="DQ30" s="628"/>
      <c r="DR30" s="628"/>
      <c r="DS30" s="628"/>
      <c r="DT30" s="628"/>
      <c r="DU30" s="628"/>
      <c r="DV30" s="629"/>
      <c r="DW30" s="630">
        <v>12.3</v>
      </c>
      <c r="DX30" s="638"/>
      <c r="DY30" s="638"/>
      <c r="DZ30" s="638"/>
      <c r="EA30" s="638"/>
      <c r="EB30" s="638"/>
      <c r="EC30" s="652"/>
    </row>
    <row r="31" spans="2:133" ht="11.25" customHeight="1" x14ac:dyDescent="0.2">
      <c r="B31" s="696" t="s">
        <v>310</v>
      </c>
      <c r="C31" s="697"/>
      <c r="D31" s="697"/>
      <c r="E31" s="697"/>
      <c r="F31" s="697"/>
      <c r="G31" s="697"/>
      <c r="H31" s="697"/>
      <c r="I31" s="697"/>
      <c r="J31" s="697"/>
      <c r="K31" s="697"/>
      <c r="L31" s="697"/>
      <c r="M31" s="697"/>
      <c r="N31" s="697"/>
      <c r="O31" s="697"/>
      <c r="P31" s="697"/>
      <c r="Q31" s="698"/>
      <c r="R31" s="627">
        <v>300</v>
      </c>
      <c r="S31" s="628"/>
      <c r="T31" s="628"/>
      <c r="U31" s="628"/>
      <c r="V31" s="628"/>
      <c r="W31" s="628"/>
      <c r="X31" s="628"/>
      <c r="Y31" s="629"/>
      <c r="Z31" s="663">
        <v>0</v>
      </c>
      <c r="AA31" s="663"/>
      <c r="AB31" s="663"/>
      <c r="AC31" s="663"/>
      <c r="AD31" s="664">
        <v>300</v>
      </c>
      <c r="AE31" s="664"/>
      <c r="AF31" s="664"/>
      <c r="AG31" s="664"/>
      <c r="AH31" s="664"/>
      <c r="AI31" s="664"/>
      <c r="AJ31" s="664"/>
      <c r="AK31" s="664"/>
      <c r="AL31" s="630">
        <v>0</v>
      </c>
      <c r="AM31" s="631"/>
      <c r="AN31" s="631"/>
      <c r="AO31" s="665"/>
      <c r="AP31" s="688" t="s">
        <v>311</v>
      </c>
      <c r="AQ31" s="689"/>
      <c r="AR31" s="689"/>
      <c r="AS31" s="689"/>
      <c r="AT31" s="690" t="s">
        <v>312</v>
      </c>
      <c r="AU31" s="218"/>
      <c r="AV31" s="218"/>
      <c r="AW31" s="218"/>
      <c r="AX31" s="676" t="s">
        <v>189</v>
      </c>
      <c r="AY31" s="677"/>
      <c r="AZ31" s="677"/>
      <c r="BA31" s="677"/>
      <c r="BB31" s="677"/>
      <c r="BC31" s="677"/>
      <c r="BD31" s="677"/>
      <c r="BE31" s="677"/>
      <c r="BF31" s="678"/>
      <c r="BG31" s="684">
        <v>99.2</v>
      </c>
      <c r="BH31" s="685"/>
      <c r="BI31" s="685"/>
      <c r="BJ31" s="685"/>
      <c r="BK31" s="685"/>
      <c r="BL31" s="685"/>
      <c r="BM31" s="686">
        <v>98.5</v>
      </c>
      <c r="BN31" s="685"/>
      <c r="BO31" s="685"/>
      <c r="BP31" s="685"/>
      <c r="BQ31" s="687"/>
      <c r="BR31" s="684">
        <v>99.2</v>
      </c>
      <c r="BS31" s="685"/>
      <c r="BT31" s="685"/>
      <c r="BU31" s="685"/>
      <c r="BV31" s="685"/>
      <c r="BW31" s="685"/>
      <c r="BX31" s="686">
        <v>98</v>
      </c>
      <c r="BY31" s="685"/>
      <c r="BZ31" s="685"/>
      <c r="CA31" s="685"/>
      <c r="CB31" s="687"/>
      <c r="CD31" s="642"/>
      <c r="CE31" s="643"/>
      <c r="CF31" s="624" t="s">
        <v>313</v>
      </c>
      <c r="CG31" s="625"/>
      <c r="CH31" s="625"/>
      <c r="CI31" s="625"/>
      <c r="CJ31" s="625"/>
      <c r="CK31" s="625"/>
      <c r="CL31" s="625"/>
      <c r="CM31" s="625"/>
      <c r="CN31" s="625"/>
      <c r="CO31" s="625"/>
      <c r="CP31" s="625"/>
      <c r="CQ31" s="626"/>
      <c r="CR31" s="627">
        <v>119335</v>
      </c>
      <c r="CS31" s="636"/>
      <c r="CT31" s="636"/>
      <c r="CU31" s="636"/>
      <c r="CV31" s="636"/>
      <c r="CW31" s="636"/>
      <c r="CX31" s="636"/>
      <c r="CY31" s="637"/>
      <c r="CZ31" s="630">
        <v>0.3</v>
      </c>
      <c r="DA31" s="638"/>
      <c r="DB31" s="638"/>
      <c r="DC31" s="639"/>
      <c r="DD31" s="633">
        <v>119335</v>
      </c>
      <c r="DE31" s="636"/>
      <c r="DF31" s="636"/>
      <c r="DG31" s="636"/>
      <c r="DH31" s="636"/>
      <c r="DI31" s="636"/>
      <c r="DJ31" s="636"/>
      <c r="DK31" s="637"/>
      <c r="DL31" s="633">
        <v>119324</v>
      </c>
      <c r="DM31" s="636"/>
      <c r="DN31" s="636"/>
      <c r="DO31" s="636"/>
      <c r="DP31" s="636"/>
      <c r="DQ31" s="636"/>
      <c r="DR31" s="636"/>
      <c r="DS31" s="636"/>
      <c r="DT31" s="636"/>
      <c r="DU31" s="636"/>
      <c r="DV31" s="637"/>
      <c r="DW31" s="630">
        <v>0.8</v>
      </c>
      <c r="DX31" s="638"/>
      <c r="DY31" s="638"/>
      <c r="DZ31" s="638"/>
      <c r="EA31" s="638"/>
      <c r="EB31" s="638"/>
      <c r="EC31" s="652"/>
    </row>
    <row r="32" spans="2:133" ht="11.25" customHeight="1" x14ac:dyDescent="0.2">
      <c r="B32" s="624" t="s">
        <v>314</v>
      </c>
      <c r="C32" s="625"/>
      <c r="D32" s="625"/>
      <c r="E32" s="625"/>
      <c r="F32" s="625"/>
      <c r="G32" s="625"/>
      <c r="H32" s="625"/>
      <c r="I32" s="625"/>
      <c r="J32" s="625"/>
      <c r="K32" s="625"/>
      <c r="L32" s="625"/>
      <c r="M32" s="625"/>
      <c r="N32" s="625"/>
      <c r="O32" s="625"/>
      <c r="P32" s="625"/>
      <c r="Q32" s="626"/>
      <c r="R32" s="627">
        <v>4632043</v>
      </c>
      <c r="S32" s="628"/>
      <c r="T32" s="628"/>
      <c r="U32" s="628"/>
      <c r="V32" s="628"/>
      <c r="W32" s="628"/>
      <c r="X32" s="628"/>
      <c r="Y32" s="629"/>
      <c r="Z32" s="663">
        <v>13</v>
      </c>
      <c r="AA32" s="663"/>
      <c r="AB32" s="663"/>
      <c r="AC32" s="663"/>
      <c r="AD32" s="664" t="s">
        <v>131</v>
      </c>
      <c r="AE32" s="664"/>
      <c r="AF32" s="664"/>
      <c r="AG32" s="664"/>
      <c r="AH32" s="664"/>
      <c r="AI32" s="664"/>
      <c r="AJ32" s="664"/>
      <c r="AK32" s="664"/>
      <c r="AL32" s="630" t="s">
        <v>131</v>
      </c>
      <c r="AM32" s="631"/>
      <c r="AN32" s="631"/>
      <c r="AO32" s="665"/>
      <c r="AP32" s="666"/>
      <c r="AQ32" s="667"/>
      <c r="AR32" s="667"/>
      <c r="AS32" s="667"/>
      <c r="AT32" s="691"/>
      <c r="AU32" s="214" t="s">
        <v>315</v>
      </c>
      <c r="AX32" s="624" t="s">
        <v>316</v>
      </c>
      <c r="AY32" s="625"/>
      <c r="AZ32" s="625"/>
      <c r="BA32" s="625"/>
      <c r="BB32" s="625"/>
      <c r="BC32" s="625"/>
      <c r="BD32" s="625"/>
      <c r="BE32" s="625"/>
      <c r="BF32" s="626"/>
      <c r="BG32" s="683">
        <v>99.2</v>
      </c>
      <c r="BH32" s="636"/>
      <c r="BI32" s="636"/>
      <c r="BJ32" s="636"/>
      <c r="BK32" s="636"/>
      <c r="BL32" s="636"/>
      <c r="BM32" s="631">
        <v>98.5</v>
      </c>
      <c r="BN32" s="636"/>
      <c r="BO32" s="636"/>
      <c r="BP32" s="636"/>
      <c r="BQ32" s="661"/>
      <c r="BR32" s="683">
        <v>99.1</v>
      </c>
      <c r="BS32" s="636"/>
      <c r="BT32" s="636"/>
      <c r="BU32" s="636"/>
      <c r="BV32" s="636"/>
      <c r="BW32" s="636"/>
      <c r="BX32" s="631">
        <v>98.1</v>
      </c>
      <c r="BY32" s="636"/>
      <c r="BZ32" s="636"/>
      <c r="CA32" s="636"/>
      <c r="CB32" s="661"/>
      <c r="CD32" s="644"/>
      <c r="CE32" s="645"/>
      <c r="CF32" s="624" t="s">
        <v>317</v>
      </c>
      <c r="CG32" s="625"/>
      <c r="CH32" s="625"/>
      <c r="CI32" s="625"/>
      <c r="CJ32" s="625"/>
      <c r="CK32" s="625"/>
      <c r="CL32" s="625"/>
      <c r="CM32" s="625"/>
      <c r="CN32" s="625"/>
      <c r="CO32" s="625"/>
      <c r="CP32" s="625"/>
      <c r="CQ32" s="626"/>
      <c r="CR32" s="627">
        <v>1</v>
      </c>
      <c r="CS32" s="628"/>
      <c r="CT32" s="628"/>
      <c r="CU32" s="628"/>
      <c r="CV32" s="628"/>
      <c r="CW32" s="628"/>
      <c r="CX32" s="628"/>
      <c r="CY32" s="629"/>
      <c r="CZ32" s="630">
        <v>0</v>
      </c>
      <c r="DA32" s="638"/>
      <c r="DB32" s="638"/>
      <c r="DC32" s="639"/>
      <c r="DD32" s="633">
        <v>1</v>
      </c>
      <c r="DE32" s="628"/>
      <c r="DF32" s="628"/>
      <c r="DG32" s="628"/>
      <c r="DH32" s="628"/>
      <c r="DI32" s="628"/>
      <c r="DJ32" s="628"/>
      <c r="DK32" s="629"/>
      <c r="DL32" s="633">
        <v>1</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2">
      <c r="B33" s="624" t="s">
        <v>318</v>
      </c>
      <c r="C33" s="625"/>
      <c r="D33" s="625"/>
      <c r="E33" s="625"/>
      <c r="F33" s="625"/>
      <c r="G33" s="625"/>
      <c r="H33" s="625"/>
      <c r="I33" s="625"/>
      <c r="J33" s="625"/>
      <c r="K33" s="625"/>
      <c r="L33" s="625"/>
      <c r="M33" s="625"/>
      <c r="N33" s="625"/>
      <c r="O33" s="625"/>
      <c r="P33" s="625"/>
      <c r="Q33" s="626"/>
      <c r="R33" s="627">
        <v>107681</v>
      </c>
      <c r="S33" s="628"/>
      <c r="T33" s="628"/>
      <c r="U33" s="628"/>
      <c r="V33" s="628"/>
      <c r="W33" s="628"/>
      <c r="X33" s="628"/>
      <c r="Y33" s="629"/>
      <c r="Z33" s="663">
        <v>0.3</v>
      </c>
      <c r="AA33" s="663"/>
      <c r="AB33" s="663"/>
      <c r="AC33" s="663"/>
      <c r="AD33" s="664" t="s">
        <v>131</v>
      </c>
      <c r="AE33" s="664"/>
      <c r="AF33" s="664"/>
      <c r="AG33" s="664"/>
      <c r="AH33" s="664"/>
      <c r="AI33" s="664"/>
      <c r="AJ33" s="664"/>
      <c r="AK33" s="664"/>
      <c r="AL33" s="630" t="s">
        <v>131</v>
      </c>
      <c r="AM33" s="631"/>
      <c r="AN33" s="631"/>
      <c r="AO33" s="665"/>
      <c r="AP33" s="668"/>
      <c r="AQ33" s="669"/>
      <c r="AR33" s="669"/>
      <c r="AS33" s="669"/>
      <c r="AT33" s="692"/>
      <c r="AU33" s="219"/>
      <c r="AV33" s="219"/>
      <c r="AW33" s="219"/>
      <c r="AX33" s="608" t="s">
        <v>319</v>
      </c>
      <c r="AY33" s="609"/>
      <c r="AZ33" s="609"/>
      <c r="BA33" s="609"/>
      <c r="BB33" s="609"/>
      <c r="BC33" s="609"/>
      <c r="BD33" s="609"/>
      <c r="BE33" s="609"/>
      <c r="BF33" s="610"/>
      <c r="BG33" s="682">
        <v>99.2</v>
      </c>
      <c r="BH33" s="612"/>
      <c r="BI33" s="612"/>
      <c r="BJ33" s="612"/>
      <c r="BK33" s="612"/>
      <c r="BL33" s="612"/>
      <c r="BM33" s="656">
        <v>98.5</v>
      </c>
      <c r="BN33" s="612"/>
      <c r="BO33" s="612"/>
      <c r="BP33" s="612"/>
      <c r="BQ33" s="650"/>
      <c r="BR33" s="682">
        <v>99.1</v>
      </c>
      <c r="BS33" s="612"/>
      <c r="BT33" s="612"/>
      <c r="BU33" s="612"/>
      <c r="BV33" s="612"/>
      <c r="BW33" s="612"/>
      <c r="BX33" s="656">
        <v>97.8</v>
      </c>
      <c r="BY33" s="612"/>
      <c r="BZ33" s="612"/>
      <c r="CA33" s="612"/>
      <c r="CB33" s="650"/>
      <c r="CD33" s="624" t="s">
        <v>320</v>
      </c>
      <c r="CE33" s="625"/>
      <c r="CF33" s="625"/>
      <c r="CG33" s="625"/>
      <c r="CH33" s="625"/>
      <c r="CI33" s="625"/>
      <c r="CJ33" s="625"/>
      <c r="CK33" s="625"/>
      <c r="CL33" s="625"/>
      <c r="CM33" s="625"/>
      <c r="CN33" s="625"/>
      <c r="CO33" s="625"/>
      <c r="CP33" s="625"/>
      <c r="CQ33" s="626"/>
      <c r="CR33" s="627">
        <v>13398984</v>
      </c>
      <c r="CS33" s="636"/>
      <c r="CT33" s="636"/>
      <c r="CU33" s="636"/>
      <c r="CV33" s="636"/>
      <c r="CW33" s="636"/>
      <c r="CX33" s="636"/>
      <c r="CY33" s="637"/>
      <c r="CZ33" s="630">
        <v>39.1</v>
      </c>
      <c r="DA33" s="638"/>
      <c r="DB33" s="638"/>
      <c r="DC33" s="639"/>
      <c r="DD33" s="633">
        <v>8443757</v>
      </c>
      <c r="DE33" s="636"/>
      <c r="DF33" s="636"/>
      <c r="DG33" s="636"/>
      <c r="DH33" s="636"/>
      <c r="DI33" s="636"/>
      <c r="DJ33" s="636"/>
      <c r="DK33" s="637"/>
      <c r="DL33" s="633">
        <v>5166241</v>
      </c>
      <c r="DM33" s="636"/>
      <c r="DN33" s="636"/>
      <c r="DO33" s="636"/>
      <c r="DP33" s="636"/>
      <c r="DQ33" s="636"/>
      <c r="DR33" s="636"/>
      <c r="DS33" s="636"/>
      <c r="DT33" s="636"/>
      <c r="DU33" s="636"/>
      <c r="DV33" s="637"/>
      <c r="DW33" s="630">
        <v>33.1</v>
      </c>
      <c r="DX33" s="638"/>
      <c r="DY33" s="638"/>
      <c r="DZ33" s="638"/>
      <c r="EA33" s="638"/>
      <c r="EB33" s="638"/>
      <c r="EC33" s="652"/>
    </row>
    <row r="34" spans="2:133" ht="11.25" customHeight="1" x14ac:dyDescent="0.2">
      <c r="B34" s="624" t="s">
        <v>321</v>
      </c>
      <c r="C34" s="625"/>
      <c r="D34" s="625"/>
      <c r="E34" s="625"/>
      <c r="F34" s="625"/>
      <c r="G34" s="625"/>
      <c r="H34" s="625"/>
      <c r="I34" s="625"/>
      <c r="J34" s="625"/>
      <c r="K34" s="625"/>
      <c r="L34" s="625"/>
      <c r="M34" s="625"/>
      <c r="N34" s="625"/>
      <c r="O34" s="625"/>
      <c r="P34" s="625"/>
      <c r="Q34" s="626"/>
      <c r="R34" s="627">
        <v>2062317</v>
      </c>
      <c r="S34" s="628"/>
      <c r="T34" s="628"/>
      <c r="U34" s="628"/>
      <c r="V34" s="628"/>
      <c r="W34" s="628"/>
      <c r="X34" s="628"/>
      <c r="Y34" s="629"/>
      <c r="Z34" s="663">
        <v>5.8</v>
      </c>
      <c r="AA34" s="663"/>
      <c r="AB34" s="663"/>
      <c r="AC34" s="663"/>
      <c r="AD34" s="664" t="s">
        <v>131</v>
      </c>
      <c r="AE34" s="664"/>
      <c r="AF34" s="664"/>
      <c r="AG34" s="664"/>
      <c r="AH34" s="664"/>
      <c r="AI34" s="664"/>
      <c r="AJ34" s="664"/>
      <c r="AK34" s="664"/>
      <c r="AL34" s="630" t="s">
        <v>131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322</v>
      </c>
      <c r="CE34" s="625"/>
      <c r="CF34" s="625"/>
      <c r="CG34" s="625"/>
      <c r="CH34" s="625"/>
      <c r="CI34" s="625"/>
      <c r="CJ34" s="625"/>
      <c r="CK34" s="625"/>
      <c r="CL34" s="625"/>
      <c r="CM34" s="625"/>
      <c r="CN34" s="625"/>
      <c r="CO34" s="625"/>
      <c r="CP34" s="625"/>
      <c r="CQ34" s="626"/>
      <c r="CR34" s="627">
        <v>4704738</v>
      </c>
      <c r="CS34" s="628"/>
      <c r="CT34" s="628"/>
      <c r="CU34" s="628"/>
      <c r="CV34" s="628"/>
      <c r="CW34" s="628"/>
      <c r="CX34" s="628"/>
      <c r="CY34" s="629"/>
      <c r="CZ34" s="630">
        <v>13.7</v>
      </c>
      <c r="DA34" s="638"/>
      <c r="DB34" s="638"/>
      <c r="DC34" s="639"/>
      <c r="DD34" s="633">
        <v>3343876</v>
      </c>
      <c r="DE34" s="628"/>
      <c r="DF34" s="628"/>
      <c r="DG34" s="628"/>
      <c r="DH34" s="628"/>
      <c r="DI34" s="628"/>
      <c r="DJ34" s="628"/>
      <c r="DK34" s="629"/>
      <c r="DL34" s="633">
        <v>2604633</v>
      </c>
      <c r="DM34" s="628"/>
      <c r="DN34" s="628"/>
      <c r="DO34" s="628"/>
      <c r="DP34" s="628"/>
      <c r="DQ34" s="628"/>
      <c r="DR34" s="628"/>
      <c r="DS34" s="628"/>
      <c r="DT34" s="628"/>
      <c r="DU34" s="628"/>
      <c r="DV34" s="629"/>
      <c r="DW34" s="630">
        <v>16.7</v>
      </c>
      <c r="DX34" s="638"/>
      <c r="DY34" s="638"/>
      <c r="DZ34" s="638"/>
      <c r="EA34" s="638"/>
      <c r="EB34" s="638"/>
      <c r="EC34" s="652"/>
    </row>
    <row r="35" spans="2:133" ht="11.25" customHeight="1" x14ac:dyDescent="0.2">
      <c r="B35" s="624" t="s">
        <v>323</v>
      </c>
      <c r="C35" s="625"/>
      <c r="D35" s="625"/>
      <c r="E35" s="625"/>
      <c r="F35" s="625"/>
      <c r="G35" s="625"/>
      <c r="H35" s="625"/>
      <c r="I35" s="625"/>
      <c r="J35" s="625"/>
      <c r="K35" s="625"/>
      <c r="L35" s="625"/>
      <c r="M35" s="625"/>
      <c r="N35" s="625"/>
      <c r="O35" s="625"/>
      <c r="P35" s="625"/>
      <c r="Q35" s="626"/>
      <c r="R35" s="627">
        <v>443772</v>
      </c>
      <c r="S35" s="628"/>
      <c r="T35" s="628"/>
      <c r="U35" s="628"/>
      <c r="V35" s="628"/>
      <c r="W35" s="628"/>
      <c r="X35" s="628"/>
      <c r="Y35" s="629"/>
      <c r="Z35" s="663">
        <v>1.2</v>
      </c>
      <c r="AA35" s="663"/>
      <c r="AB35" s="663"/>
      <c r="AC35" s="663"/>
      <c r="AD35" s="664" t="s">
        <v>139</v>
      </c>
      <c r="AE35" s="664"/>
      <c r="AF35" s="664"/>
      <c r="AG35" s="664"/>
      <c r="AH35" s="664"/>
      <c r="AI35" s="664"/>
      <c r="AJ35" s="664"/>
      <c r="AK35" s="664"/>
      <c r="AL35" s="630" t="s">
        <v>131</v>
      </c>
      <c r="AM35" s="631"/>
      <c r="AN35" s="631"/>
      <c r="AO35" s="665"/>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326</v>
      </c>
      <c r="CE35" s="625"/>
      <c r="CF35" s="625"/>
      <c r="CG35" s="625"/>
      <c r="CH35" s="625"/>
      <c r="CI35" s="625"/>
      <c r="CJ35" s="625"/>
      <c r="CK35" s="625"/>
      <c r="CL35" s="625"/>
      <c r="CM35" s="625"/>
      <c r="CN35" s="625"/>
      <c r="CO35" s="625"/>
      <c r="CP35" s="625"/>
      <c r="CQ35" s="626"/>
      <c r="CR35" s="627">
        <v>1226658</v>
      </c>
      <c r="CS35" s="636"/>
      <c r="CT35" s="636"/>
      <c r="CU35" s="636"/>
      <c r="CV35" s="636"/>
      <c r="CW35" s="636"/>
      <c r="CX35" s="636"/>
      <c r="CY35" s="637"/>
      <c r="CZ35" s="630">
        <v>3.6</v>
      </c>
      <c r="DA35" s="638"/>
      <c r="DB35" s="638"/>
      <c r="DC35" s="639"/>
      <c r="DD35" s="633">
        <v>905443</v>
      </c>
      <c r="DE35" s="636"/>
      <c r="DF35" s="636"/>
      <c r="DG35" s="636"/>
      <c r="DH35" s="636"/>
      <c r="DI35" s="636"/>
      <c r="DJ35" s="636"/>
      <c r="DK35" s="637"/>
      <c r="DL35" s="633">
        <v>812193</v>
      </c>
      <c r="DM35" s="636"/>
      <c r="DN35" s="636"/>
      <c r="DO35" s="636"/>
      <c r="DP35" s="636"/>
      <c r="DQ35" s="636"/>
      <c r="DR35" s="636"/>
      <c r="DS35" s="636"/>
      <c r="DT35" s="636"/>
      <c r="DU35" s="636"/>
      <c r="DV35" s="637"/>
      <c r="DW35" s="630">
        <v>5.2</v>
      </c>
      <c r="DX35" s="638"/>
      <c r="DY35" s="638"/>
      <c r="DZ35" s="638"/>
      <c r="EA35" s="638"/>
      <c r="EB35" s="638"/>
      <c r="EC35" s="652"/>
    </row>
    <row r="36" spans="2:133" ht="11.25" customHeight="1" x14ac:dyDescent="0.2">
      <c r="B36" s="624" t="s">
        <v>327</v>
      </c>
      <c r="C36" s="625"/>
      <c r="D36" s="625"/>
      <c r="E36" s="625"/>
      <c r="F36" s="625"/>
      <c r="G36" s="625"/>
      <c r="H36" s="625"/>
      <c r="I36" s="625"/>
      <c r="J36" s="625"/>
      <c r="K36" s="625"/>
      <c r="L36" s="625"/>
      <c r="M36" s="625"/>
      <c r="N36" s="625"/>
      <c r="O36" s="625"/>
      <c r="P36" s="625"/>
      <c r="Q36" s="626"/>
      <c r="R36" s="627">
        <v>1339047</v>
      </c>
      <c r="S36" s="628"/>
      <c r="T36" s="628"/>
      <c r="U36" s="628"/>
      <c r="V36" s="628"/>
      <c r="W36" s="628"/>
      <c r="X36" s="628"/>
      <c r="Y36" s="629"/>
      <c r="Z36" s="663">
        <v>3.8</v>
      </c>
      <c r="AA36" s="663"/>
      <c r="AB36" s="663"/>
      <c r="AC36" s="663"/>
      <c r="AD36" s="664" t="s">
        <v>131</v>
      </c>
      <c r="AE36" s="664"/>
      <c r="AF36" s="664"/>
      <c r="AG36" s="664"/>
      <c r="AH36" s="664"/>
      <c r="AI36" s="664"/>
      <c r="AJ36" s="664"/>
      <c r="AK36" s="664"/>
      <c r="AL36" s="630" t="s">
        <v>139</v>
      </c>
      <c r="AM36" s="631"/>
      <c r="AN36" s="631"/>
      <c r="AO36" s="665"/>
      <c r="AP36" s="222"/>
      <c r="AQ36" s="670" t="s">
        <v>328</v>
      </c>
      <c r="AR36" s="671"/>
      <c r="AS36" s="671"/>
      <c r="AT36" s="671"/>
      <c r="AU36" s="671"/>
      <c r="AV36" s="671"/>
      <c r="AW36" s="671"/>
      <c r="AX36" s="671"/>
      <c r="AY36" s="672"/>
      <c r="AZ36" s="673">
        <v>2791241</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243359</v>
      </c>
      <c r="BW36" s="674"/>
      <c r="BX36" s="674"/>
      <c r="BY36" s="674"/>
      <c r="BZ36" s="674"/>
      <c r="CA36" s="674"/>
      <c r="CB36" s="675"/>
      <c r="CD36" s="624" t="s">
        <v>330</v>
      </c>
      <c r="CE36" s="625"/>
      <c r="CF36" s="625"/>
      <c r="CG36" s="625"/>
      <c r="CH36" s="625"/>
      <c r="CI36" s="625"/>
      <c r="CJ36" s="625"/>
      <c r="CK36" s="625"/>
      <c r="CL36" s="625"/>
      <c r="CM36" s="625"/>
      <c r="CN36" s="625"/>
      <c r="CO36" s="625"/>
      <c r="CP36" s="625"/>
      <c r="CQ36" s="626"/>
      <c r="CR36" s="627">
        <v>3062199</v>
      </c>
      <c r="CS36" s="628"/>
      <c r="CT36" s="628"/>
      <c r="CU36" s="628"/>
      <c r="CV36" s="628"/>
      <c r="CW36" s="628"/>
      <c r="CX36" s="628"/>
      <c r="CY36" s="629"/>
      <c r="CZ36" s="630">
        <v>8.9</v>
      </c>
      <c r="DA36" s="638"/>
      <c r="DB36" s="638"/>
      <c r="DC36" s="639"/>
      <c r="DD36" s="633">
        <v>1903319</v>
      </c>
      <c r="DE36" s="628"/>
      <c r="DF36" s="628"/>
      <c r="DG36" s="628"/>
      <c r="DH36" s="628"/>
      <c r="DI36" s="628"/>
      <c r="DJ36" s="628"/>
      <c r="DK36" s="629"/>
      <c r="DL36" s="633">
        <v>370018</v>
      </c>
      <c r="DM36" s="628"/>
      <c r="DN36" s="628"/>
      <c r="DO36" s="628"/>
      <c r="DP36" s="628"/>
      <c r="DQ36" s="628"/>
      <c r="DR36" s="628"/>
      <c r="DS36" s="628"/>
      <c r="DT36" s="628"/>
      <c r="DU36" s="628"/>
      <c r="DV36" s="629"/>
      <c r="DW36" s="630">
        <v>2.4</v>
      </c>
      <c r="DX36" s="638"/>
      <c r="DY36" s="638"/>
      <c r="DZ36" s="638"/>
      <c r="EA36" s="638"/>
      <c r="EB36" s="638"/>
      <c r="EC36" s="652"/>
    </row>
    <row r="37" spans="2:133" ht="11.25" customHeight="1" x14ac:dyDescent="0.2">
      <c r="B37" s="624" t="s">
        <v>331</v>
      </c>
      <c r="C37" s="625"/>
      <c r="D37" s="625"/>
      <c r="E37" s="625"/>
      <c r="F37" s="625"/>
      <c r="G37" s="625"/>
      <c r="H37" s="625"/>
      <c r="I37" s="625"/>
      <c r="J37" s="625"/>
      <c r="K37" s="625"/>
      <c r="L37" s="625"/>
      <c r="M37" s="625"/>
      <c r="N37" s="625"/>
      <c r="O37" s="625"/>
      <c r="P37" s="625"/>
      <c r="Q37" s="626"/>
      <c r="R37" s="627">
        <v>220614</v>
      </c>
      <c r="S37" s="628"/>
      <c r="T37" s="628"/>
      <c r="U37" s="628"/>
      <c r="V37" s="628"/>
      <c r="W37" s="628"/>
      <c r="X37" s="628"/>
      <c r="Y37" s="629"/>
      <c r="Z37" s="663">
        <v>0.6</v>
      </c>
      <c r="AA37" s="663"/>
      <c r="AB37" s="663"/>
      <c r="AC37" s="663"/>
      <c r="AD37" s="664">
        <v>206</v>
      </c>
      <c r="AE37" s="664"/>
      <c r="AF37" s="664"/>
      <c r="AG37" s="664"/>
      <c r="AH37" s="664"/>
      <c r="AI37" s="664"/>
      <c r="AJ37" s="664"/>
      <c r="AK37" s="664"/>
      <c r="AL37" s="630">
        <v>0</v>
      </c>
      <c r="AM37" s="631"/>
      <c r="AN37" s="631"/>
      <c r="AO37" s="665"/>
      <c r="AQ37" s="658" t="s">
        <v>332</v>
      </c>
      <c r="AR37" s="659"/>
      <c r="AS37" s="659"/>
      <c r="AT37" s="659"/>
      <c r="AU37" s="659"/>
      <c r="AV37" s="659"/>
      <c r="AW37" s="659"/>
      <c r="AX37" s="659"/>
      <c r="AY37" s="660"/>
      <c r="AZ37" s="627">
        <v>690943</v>
      </c>
      <c r="BA37" s="628"/>
      <c r="BB37" s="628"/>
      <c r="BC37" s="628"/>
      <c r="BD37" s="636"/>
      <c r="BE37" s="636"/>
      <c r="BF37" s="661"/>
      <c r="BG37" s="624" t="s">
        <v>333</v>
      </c>
      <c r="BH37" s="625"/>
      <c r="BI37" s="625"/>
      <c r="BJ37" s="625"/>
      <c r="BK37" s="625"/>
      <c r="BL37" s="625"/>
      <c r="BM37" s="625"/>
      <c r="BN37" s="625"/>
      <c r="BO37" s="625"/>
      <c r="BP37" s="625"/>
      <c r="BQ37" s="625"/>
      <c r="BR37" s="625"/>
      <c r="BS37" s="625"/>
      <c r="BT37" s="625"/>
      <c r="BU37" s="626"/>
      <c r="BV37" s="627">
        <v>169216</v>
      </c>
      <c r="BW37" s="628"/>
      <c r="BX37" s="628"/>
      <c r="BY37" s="628"/>
      <c r="BZ37" s="628"/>
      <c r="CA37" s="628"/>
      <c r="CB37" s="662"/>
      <c r="CD37" s="624" t="s">
        <v>334</v>
      </c>
      <c r="CE37" s="625"/>
      <c r="CF37" s="625"/>
      <c r="CG37" s="625"/>
      <c r="CH37" s="625"/>
      <c r="CI37" s="625"/>
      <c r="CJ37" s="625"/>
      <c r="CK37" s="625"/>
      <c r="CL37" s="625"/>
      <c r="CM37" s="625"/>
      <c r="CN37" s="625"/>
      <c r="CO37" s="625"/>
      <c r="CP37" s="625"/>
      <c r="CQ37" s="626"/>
      <c r="CR37" s="627">
        <v>51008</v>
      </c>
      <c r="CS37" s="636"/>
      <c r="CT37" s="636"/>
      <c r="CU37" s="636"/>
      <c r="CV37" s="636"/>
      <c r="CW37" s="636"/>
      <c r="CX37" s="636"/>
      <c r="CY37" s="637"/>
      <c r="CZ37" s="630">
        <v>0.1</v>
      </c>
      <c r="DA37" s="638"/>
      <c r="DB37" s="638"/>
      <c r="DC37" s="639"/>
      <c r="DD37" s="633">
        <v>51008</v>
      </c>
      <c r="DE37" s="636"/>
      <c r="DF37" s="636"/>
      <c r="DG37" s="636"/>
      <c r="DH37" s="636"/>
      <c r="DI37" s="636"/>
      <c r="DJ37" s="636"/>
      <c r="DK37" s="637"/>
      <c r="DL37" s="633">
        <v>51008</v>
      </c>
      <c r="DM37" s="636"/>
      <c r="DN37" s="636"/>
      <c r="DO37" s="636"/>
      <c r="DP37" s="636"/>
      <c r="DQ37" s="636"/>
      <c r="DR37" s="636"/>
      <c r="DS37" s="636"/>
      <c r="DT37" s="636"/>
      <c r="DU37" s="636"/>
      <c r="DV37" s="637"/>
      <c r="DW37" s="630">
        <v>0.3</v>
      </c>
      <c r="DX37" s="638"/>
      <c r="DY37" s="638"/>
      <c r="DZ37" s="638"/>
      <c r="EA37" s="638"/>
      <c r="EB37" s="638"/>
      <c r="EC37" s="652"/>
    </row>
    <row r="38" spans="2:133" ht="11.25" customHeight="1" x14ac:dyDescent="0.2">
      <c r="B38" s="624" t="s">
        <v>335</v>
      </c>
      <c r="C38" s="625"/>
      <c r="D38" s="625"/>
      <c r="E38" s="625"/>
      <c r="F38" s="625"/>
      <c r="G38" s="625"/>
      <c r="H38" s="625"/>
      <c r="I38" s="625"/>
      <c r="J38" s="625"/>
      <c r="K38" s="625"/>
      <c r="L38" s="625"/>
      <c r="M38" s="625"/>
      <c r="N38" s="625"/>
      <c r="O38" s="625"/>
      <c r="P38" s="625"/>
      <c r="Q38" s="626"/>
      <c r="R38" s="627">
        <v>1587571</v>
      </c>
      <c r="S38" s="628"/>
      <c r="T38" s="628"/>
      <c r="U38" s="628"/>
      <c r="V38" s="628"/>
      <c r="W38" s="628"/>
      <c r="X38" s="628"/>
      <c r="Y38" s="629"/>
      <c r="Z38" s="663">
        <v>4.5</v>
      </c>
      <c r="AA38" s="663"/>
      <c r="AB38" s="663"/>
      <c r="AC38" s="663"/>
      <c r="AD38" s="664" t="s">
        <v>131</v>
      </c>
      <c r="AE38" s="664"/>
      <c r="AF38" s="664"/>
      <c r="AG38" s="664"/>
      <c r="AH38" s="664"/>
      <c r="AI38" s="664"/>
      <c r="AJ38" s="664"/>
      <c r="AK38" s="664"/>
      <c r="AL38" s="630" t="s">
        <v>131</v>
      </c>
      <c r="AM38" s="631"/>
      <c r="AN38" s="631"/>
      <c r="AO38" s="665"/>
      <c r="AQ38" s="658" t="s">
        <v>336</v>
      </c>
      <c r="AR38" s="659"/>
      <c r="AS38" s="659"/>
      <c r="AT38" s="659"/>
      <c r="AU38" s="659"/>
      <c r="AV38" s="659"/>
      <c r="AW38" s="659"/>
      <c r="AX38" s="659"/>
      <c r="AY38" s="660"/>
      <c r="AZ38" s="627">
        <v>127118</v>
      </c>
      <c r="BA38" s="628"/>
      <c r="BB38" s="628"/>
      <c r="BC38" s="628"/>
      <c r="BD38" s="636"/>
      <c r="BE38" s="636"/>
      <c r="BF38" s="661"/>
      <c r="BG38" s="624" t="s">
        <v>337</v>
      </c>
      <c r="BH38" s="625"/>
      <c r="BI38" s="625"/>
      <c r="BJ38" s="625"/>
      <c r="BK38" s="625"/>
      <c r="BL38" s="625"/>
      <c r="BM38" s="625"/>
      <c r="BN38" s="625"/>
      <c r="BO38" s="625"/>
      <c r="BP38" s="625"/>
      <c r="BQ38" s="625"/>
      <c r="BR38" s="625"/>
      <c r="BS38" s="625"/>
      <c r="BT38" s="625"/>
      <c r="BU38" s="626"/>
      <c r="BV38" s="627">
        <v>8990</v>
      </c>
      <c r="BW38" s="628"/>
      <c r="BX38" s="628"/>
      <c r="BY38" s="628"/>
      <c r="BZ38" s="628"/>
      <c r="CA38" s="628"/>
      <c r="CB38" s="662"/>
      <c r="CD38" s="624" t="s">
        <v>338</v>
      </c>
      <c r="CE38" s="625"/>
      <c r="CF38" s="625"/>
      <c r="CG38" s="625"/>
      <c r="CH38" s="625"/>
      <c r="CI38" s="625"/>
      <c r="CJ38" s="625"/>
      <c r="CK38" s="625"/>
      <c r="CL38" s="625"/>
      <c r="CM38" s="625"/>
      <c r="CN38" s="625"/>
      <c r="CO38" s="625"/>
      <c r="CP38" s="625"/>
      <c r="CQ38" s="626"/>
      <c r="CR38" s="627">
        <v>1973180</v>
      </c>
      <c r="CS38" s="628"/>
      <c r="CT38" s="628"/>
      <c r="CU38" s="628"/>
      <c r="CV38" s="628"/>
      <c r="CW38" s="628"/>
      <c r="CX38" s="628"/>
      <c r="CY38" s="629"/>
      <c r="CZ38" s="630">
        <v>5.8</v>
      </c>
      <c r="DA38" s="638"/>
      <c r="DB38" s="638"/>
      <c r="DC38" s="639"/>
      <c r="DD38" s="633">
        <v>1493150</v>
      </c>
      <c r="DE38" s="628"/>
      <c r="DF38" s="628"/>
      <c r="DG38" s="628"/>
      <c r="DH38" s="628"/>
      <c r="DI38" s="628"/>
      <c r="DJ38" s="628"/>
      <c r="DK38" s="629"/>
      <c r="DL38" s="633">
        <v>1377897</v>
      </c>
      <c r="DM38" s="628"/>
      <c r="DN38" s="628"/>
      <c r="DO38" s="628"/>
      <c r="DP38" s="628"/>
      <c r="DQ38" s="628"/>
      <c r="DR38" s="628"/>
      <c r="DS38" s="628"/>
      <c r="DT38" s="628"/>
      <c r="DU38" s="628"/>
      <c r="DV38" s="629"/>
      <c r="DW38" s="630">
        <v>8.8000000000000007</v>
      </c>
      <c r="DX38" s="638"/>
      <c r="DY38" s="638"/>
      <c r="DZ38" s="638"/>
      <c r="EA38" s="638"/>
      <c r="EB38" s="638"/>
      <c r="EC38" s="652"/>
    </row>
    <row r="39" spans="2:133" ht="11.25" customHeight="1" x14ac:dyDescent="0.2">
      <c r="B39" s="624" t="s">
        <v>339</v>
      </c>
      <c r="C39" s="625"/>
      <c r="D39" s="625"/>
      <c r="E39" s="625"/>
      <c r="F39" s="625"/>
      <c r="G39" s="625"/>
      <c r="H39" s="625"/>
      <c r="I39" s="625"/>
      <c r="J39" s="625"/>
      <c r="K39" s="625"/>
      <c r="L39" s="625"/>
      <c r="M39" s="625"/>
      <c r="N39" s="625"/>
      <c r="O39" s="625"/>
      <c r="P39" s="625"/>
      <c r="Q39" s="626"/>
      <c r="R39" s="627" t="s">
        <v>131</v>
      </c>
      <c r="S39" s="628"/>
      <c r="T39" s="628"/>
      <c r="U39" s="628"/>
      <c r="V39" s="628"/>
      <c r="W39" s="628"/>
      <c r="X39" s="628"/>
      <c r="Y39" s="629"/>
      <c r="Z39" s="663" t="s">
        <v>131</v>
      </c>
      <c r="AA39" s="663"/>
      <c r="AB39" s="663"/>
      <c r="AC39" s="663"/>
      <c r="AD39" s="664" t="s">
        <v>131</v>
      </c>
      <c r="AE39" s="664"/>
      <c r="AF39" s="664"/>
      <c r="AG39" s="664"/>
      <c r="AH39" s="664"/>
      <c r="AI39" s="664"/>
      <c r="AJ39" s="664"/>
      <c r="AK39" s="664"/>
      <c r="AL39" s="630" t="s">
        <v>139</v>
      </c>
      <c r="AM39" s="631"/>
      <c r="AN39" s="631"/>
      <c r="AO39" s="665"/>
      <c r="AQ39" s="658" t="s">
        <v>340</v>
      </c>
      <c r="AR39" s="659"/>
      <c r="AS39" s="659"/>
      <c r="AT39" s="659"/>
      <c r="AU39" s="659"/>
      <c r="AV39" s="659"/>
      <c r="AW39" s="659"/>
      <c r="AX39" s="659"/>
      <c r="AY39" s="660"/>
      <c r="AZ39" s="627">
        <v>29063</v>
      </c>
      <c r="BA39" s="628"/>
      <c r="BB39" s="628"/>
      <c r="BC39" s="628"/>
      <c r="BD39" s="636"/>
      <c r="BE39" s="636"/>
      <c r="BF39" s="661"/>
      <c r="BG39" s="624" t="s">
        <v>341</v>
      </c>
      <c r="BH39" s="625"/>
      <c r="BI39" s="625"/>
      <c r="BJ39" s="625"/>
      <c r="BK39" s="625"/>
      <c r="BL39" s="625"/>
      <c r="BM39" s="625"/>
      <c r="BN39" s="625"/>
      <c r="BO39" s="625"/>
      <c r="BP39" s="625"/>
      <c r="BQ39" s="625"/>
      <c r="BR39" s="625"/>
      <c r="BS39" s="625"/>
      <c r="BT39" s="625"/>
      <c r="BU39" s="626"/>
      <c r="BV39" s="627">
        <v>14622</v>
      </c>
      <c r="BW39" s="628"/>
      <c r="BX39" s="628"/>
      <c r="BY39" s="628"/>
      <c r="BZ39" s="628"/>
      <c r="CA39" s="628"/>
      <c r="CB39" s="662"/>
      <c r="CD39" s="624" t="s">
        <v>342</v>
      </c>
      <c r="CE39" s="625"/>
      <c r="CF39" s="625"/>
      <c r="CG39" s="625"/>
      <c r="CH39" s="625"/>
      <c r="CI39" s="625"/>
      <c r="CJ39" s="625"/>
      <c r="CK39" s="625"/>
      <c r="CL39" s="625"/>
      <c r="CM39" s="625"/>
      <c r="CN39" s="625"/>
      <c r="CO39" s="625"/>
      <c r="CP39" s="625"/>
      <c r="CQ39" s="626"/>
      <c r="CR39" s="627">
        <v>2417429</v>
      </c>
      <c r="CS39" s="636"/>
      <c r="CT39" s="636"/>
      <c r="CU39" s="636"/>
      <c r="CV39" s="636"/>
      <c r="CW39" s="636"/>
      <c r="CX39" s="636"/>
      <c r="CY39" s="637"/>
      <c r="CZ39" s="630">
        <v>7.1</v>
      </c>
      <c r="DA39" s="638"/>
      <c r="DB39" s="638"/>
      <c r="DC39" s="639"/>
      <c r="DD39" s="633">
        <v>788159</v>
      </c>
      <c r="DE39" s="636"/>
      <c r="DF39" s="636"/>
      <c r="DG39" s="636"/>
      <c r="DH39" s="636"/>
      <c r="DI39" s="636"/>
      <c r="DJ39" s="636"/>
      <c r="DK39" s="637"/>
      <c r="DL39" s="633" t="s">
        <v>131</v>
      </c>
      <c r="DM39" s="636"/>
      <c r="DN39" s="636"/>
      <c r="DO39" s="636"/>
      <c r="DP39" s="636"/>
      <c r="DQ39" s="636"/>
      <c r="DR39" s="636"/>
      <c r="DS39" s="636"/>
      <c r="DT39" s="636"/>
      <c r="DU39" s="636"/>
      <c r="DV39" s="637"/>
      <c r="DW39" s="630" t="s">
        <v>131</v>
      </c>
      <c r="DX39" s="638"/>
      <c r="DY39" s="638"/>
      <c r="DZ39" s="638"/>
      <c r="EA39" s="638"/>
      <c r="EB39" s="638"/>
      <c r="EC39" s="652"/>
    </row>
    <row r="40" spans="2:133" ht="11.25" customHeight="1" x14ac:dyDescent="0.2">
      <c r="B40" s="624" t="s">
        <v>343</v>
      </c>
      <c r="C40" s="625"/>
      <c r="D40" s="625"/>
      <c r="E40" s="625"/>
      <c r="F40" s="625"/>
      <c r="G40" s="625"/>
      <c r="H40" s="625"/>
      <c r="I40" s="625"/>
      <c r="J40" s="625"/>
      <c r="K40" s="625"/>
      <c r="L40" s="625"/>
      <c r="M40" s="625"/>
      <c r="N40" s="625"/>
      <c r="O40" s="625"/>
      <c r="P40" s="625"/>
      <c r="Q40" s="626"/>
      <c r="R40" s="627">
        <v>212971</v>
      </c>
      <c r="S40" s="628"/>
      <c r="T40" s="628"/>
      <c r="U40" s="628"/>
      <c r="V40" s="628"/>
      <c r="W40" s="628"/>
      <c r="X40" s="628"/>
      <c r="Y40" s="629"/>
      <c r="Z40" s="663">
        <v>0.6</v>
      </c>
      <c r="AA40" s="663"/>
      <c r="AB40" s="663"/>
      <c r="AC40" s="663"/>
      <c r="AD40" s="664" t="s">
        <v>131</v>
      </c>
      <c r="AE40" s="664"/>
      <c r="AF40" s="664"/>
      <c r="AG40" s="664"/>
      <c r="AH40" s="664"/>
      <c r="AI40" s="664"/>
      <c r="AJ40" s="664"/>
      <c r="AK40" s="664"/>
      <c r="AL40" s="630" t="s">
        <v>139</v>
      </c>
      <c r="AM40" s="631"/>
      <c r="AN40" s="631"/>
      <c r="AO40" s="665"/>
      <c r="AQ40" s="658" t="s">
        <v>344</v>
      </c>
      <c r="AR40" s="659"/>
      <c r="AS40" s="659"/>
      <c r="AT40" s="659"/>
      <c r="AU40" s="659"/>
      <c r="AV40" s="659"/>
      <c r="AW40" s="659"/>
      <c r="AX40" s="659"/>
      <c r="AY40" s="660"/>
      <c r="AZ40" s="627" t="s">
        <v>131</v>
      </c>
      <c r="BA40" s="628"/>
      <c r="BB40" s="628"/>
      <c r="BC40" s="628"/>
      <c r="BD40" s="636"/>
      <c r="BE40" s="636"/>
      <c r="BF40" s="661"/>
      <c r="BG40" s="666" t="s">
        <v>345</v>
      </c>
      <c r="BH40" s="667"/>
      <c r="BI40" s="667"/>
      <c r="BJ40" s="667"/>
      <c r="BK40" s="667"/>
      <c r="BL40" s="223"/>
      <c r="BM40" s="625" t="s">
        <v>346</v>
      </c>
      <c r="BN40" s="625"/>
      <c r="BO40" s="625"/>
      <c r="BP40" s="625"/>
      <c r="BQ40" s="625"/>
      <c r="BR40" s="625"/>
      <c r="BS40" s="625"/>
      <c r="BT40" s="625"/>
      <c r="BU40" s="626"/>
      <c r="BV40" s="627">
        <v>87</v>
      </c>
      <c r="BW40" s="628"/>
      <c r="BX40" s="628"/>
      <c r="BY40" s="628"/>
      <c r="BZ40" s="628"/>
      <c r="CA40" s="628"/>
      <c r="CB40" s="662"/>
      <c r="CD40" s="624" t="s">
        <v>347</v>
      </c>
      <c r="CE40" s="625"/>
      <c r="CF40" s="625"/>
      <c r="CG40" s="625"/>
      <c r="CH40" s="625"/>
      <c r="CI40" s="625"/>
      <c r="CJ40" s="625"/>
      <c r="CK40" s="625"/>
      <c r="CL40" s="625"/>
      <c r="CM40" s="625"/>
      <c r="CN40" s="625"/>
      <c r="CO40" s="625"/>
      <c r="CP40" s="625"/>
      <c r="CQ40" s="626"/>
      <c r="CR40" s="627">
        <v>14780</v>
      </c>
      <c r="CS40" s="628"/>
      <c r="CT40" s="628"/>
      <c r="CU40" s="628"/>
      <c r="CV40" s="628"/>
      <c r="CW40" s="628"/>
      <c r="CX40" s="628"/>
      <c r="CY40" s="629"/>
      <c r="CZ40" s="630">
        <v>0</v>
      </c>
      <c r="DA40" s="638"/>
      <c r="DB40" s="638"/>
      <c r="DC40" s="639"/>
      <c r="DD40" s="633">
        <v>9810</v>
      </c>
      <c r="DE40" s="628"/>
      <c r="DF40" s="628"/>
      <c r="DG40" s="628"/>
      <c r="DH40" s="628"/>
      <c r="DI40" s="628"/>
      <c r="DJ40" s="628"/>
      <c r="DK40" s="629"/>
      <c r="DL40" s="633">
        <v>1500</v>
      </c>
      <c r="DM40" s="628"/>
      <c r="DN40" s="628"/>
      <c r="DO40" s="628"/>
      <c r="DP40" s="628"/>
      <c r="DQ40" s="628"/>
      <c r="DR40" s="628"/>
      <c r="DS40" s="628"/>
      <c r="DT40" s="628"/>
      <c r="DU40" s="628"/>
      <c r="DV40" s="629"/>
      <c r="DW40" s="630">
        <v>0</v>
      </c>
      <c r="DX40" s="638"/>
      <c r="DY40" s="638"/>
      <c r="DZ40" s="638"/>
      <c r="EA40" s="638"/>
      <c r="EB40" s="638"/>
      <c r="EC40" s="652"/>
    </row>
    <row r="41" spans="2:133" ht="11.25" customHeight="1" x14ac:dyDescent="0.2">
      <c r="B41" s="608" t="s">
        <v>348</v>
      </c>
      <c r="C41" s="609"/>
      <c r="D41" s="609"/>
      <c r="E41" s="609"/>
      <c r="F41" s="609"/>
      <c r="G41" s="609"/>
      <c r="H41" s="609"/>
      <c r="I41" s="609"/>
      <c r="J41" s="609"/>
      <c r="K41" s="609"/>
      <c r="L41" s="609"/>
      <c r="M41" s="609"/>
      <c r="N41" s="609"/>
      <c r="O41" s="609"/>
      <c r="P41" s="609"/>
      <c r="Q41" s="610"/>
      <c r="R41" s="611">
        <v>35583348</v>
      </c>
      <c r="S41" s="649"/>
      <c r="T41" s="649"/>
      <c r="U41" s="649"/>
      <c r="V41" s="649"/>
      <c r="W41" s="649"/>
      <c r="X41" s="649"/>
      <c r="Y41" s="653"/>
      <c r="Z41" s="654">
        <v>100</v>
      </c>
      <c r="AA41" s="654"/>
      <c r="AB41" s="654"/>
      <c r="AC41" s="654"/>
      <c r="AD41" s="655">
        <v>15412697</v>
      </c>
      <c r="AE41" s="655"/>
      <c r="AF41" s="655"/>
      <c r="AG41" s="655"/>
      <c r="AH41" s="655"/>
      <c r="AI41" s="655"/>
      <c r="AJ41" s="655"/>
      <c r="AK41" s="655"/>
      <c r="AL41" s="614">
        <v>100</v>
      </c>
      <c r="AM41" s="656"/>
      <c r="AN41" s="656"/>
      <c r="AO41" s="657"/>
      <c r="AQ41" s="658" t="s">
        <v>349</v>
      </c>
      <c r="AR41" s="659"/>
      <c r="AS41" s="659"/>
      <c r="AT41" s="659"/>
      <c r="AU41" s="659"/>
      <c r="AV41" s="659"/>
      <c r="AW41" s="659"/>
      <c r="AX41" s="659"/>
      <c r="AY41" s="660"/>
      <c r="AZ41" s="627">
        <v>748849</v>
      </c>
      <c r="BA41" s="628"/>
      <c r="BB41" s="628"/>
      <c r="BC41" s="628"/>
      <c r="BD41" s="636"/>
      <c r="BE41" s="636"/>
      <c r="BF41" s="661"/>
      <c r="BG41" s="666"/>
      <c r="BH41" s="667"/>
      <c r="BI41" s="667"/>
      <c r="BJ41" s="667"/>
      <c r="BK41" s="667"/>
      <c r="BL41" s="223"/>
      <c r="BM41" s="625" t="s">
        <v>350</v>
      </c>
      <c r="BN41" s="625"/>
      <c r="BO41" s="625"/>
      <c r="BP41" s="625"/>
      <c r="BQ41" s="625"/>
      <c r="BR41" s="625"/>
      <c r="BS41" s="625"/>
      <c r="BT41" s="625"/>
      <c r="BU41" s="626"/>
      <c r="BV41" s="627" t="s">
        <v>351</v>
      </c>
      <c r="BW41" s="628"/>
      <c r="BX41" s="628"/>
      <c r="BY41" s="628"/>
      <c r="BZ41" s="628"/>
      <c r="CA41" s="628"/>
      <c r="CB41" s="662"/>
      <c r="CD41" s="624" t="s">
        <v>352</v>
      </c>
      <c r="CE41" s="625"/>
      <c r="CF41" s="625"/>
      <c r="CG41" s="625"/>
      <c r="CH41" s="625"/>
      <c r="CI41" s="625"/>
      <c r="CJ41" s="625"/>
      <c r="CK41" s="625"/>
      <c r="CL41" s="625"/>
      <c r="CM41" s="625"/>
      <c r="CN41" s="625"/>
      <c r="CO41" s="625"/>
      <c r="CP41" s="625"/>
      <c r="CQ41" s="626"/>
      <c r="CR41" s="627" t="s">
        <v>351</v>
      </c>
      <c r="CS41" s="636"/>
      <c r="CT41" s="636"/>
      <c r="CU41" s="636"/>
      <c r="CV41" s="636"/>
      <c r="CW41" s="636"/>
      <c r="CX41" s="636"/>
      <c r="CY41" s="637"/>
      <c r="CZ41" s="630" t="s">
        <v>131</v>
      </c>
      <c r="DA41" s="638"/>
      <c r="DB41" s="638"/>
      <c r="DC41" s="639"/>
      <c r="DD41" s="633" t="s">
        <v>131</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353</v>
      </c>
      <c r="AR42" s="647"/>
      <c r="AS42" s="647"/>
      <c r="AT42" s="647"/>
      <c r="AU42" s="647"/>
      <c r="AV42" s="647"/>
      <c r="AW42" s="647"/>
      <c r="AX42" s="647"/>
      <c r="AY42" s="648"/>
      <c r="AZ42" s="611">
        <v>1195268</v>
      </c>
      <c r="BA42" s="649"/>
      <c r="BB42" s="649"/>
      <c r="BC42" s="649"/>
      <c r="BD42" s="612"/>
      <c r="BE42" s="612"/>
      <c r="BF42" s="650"/>
      <c r="BG42" s="668"/>
      <c r="BH42" s="669"/>
      <c r="BI42" s="669"/>
      <c r="BJ42" s="669"/>
      <c r="BK42" s="669"/>
      <c r="BL42" s="224"/>
      <c r="BM42" s="609" t="s">
        <v>354</v>
      </c>
      <c r="BN42" s="609"/>
      <c r="BO42" s="609"/>
      <c r="BP42" s="609"/>
      <c r="BQ42" s="609"/>
      <c r="BR42" s="609"/>
      <c r="BS42" s="609"/>
      <c r="BT42" s="609"/>
      <c r="BU42" s="610"/>
      <c r="BV42" s="611">
        <v>284</v>
      </c>
      <c r="BW42" s="649"/>
      <c r="BX42" s="649"/>
      <c r="BY42" s="649"/>
      <c r="BZ42" s="649"/>
      <c r="CA42" s="649"/>
      <c r="CB42" s="651"/>
      <c r="CD42" s="624" t="s">
        <v>355</v>
      </c>
      <c r="CE42" s="625"/>
      <c r="CF42" s="625"/>
      <c r="CG42" s="625"/>
      <c r="CH42" s="625"/>
      <c r="CI42" s="625"/>
      <c r="CJ42" s="625"/>
      <c r="CK42" s="625"/>
      <c r="CL42" s="625"/>
      <c r="CM42" s="625"/>
      <c r="CN42" s="625"/>
      <c r="CO42" s="625"/>
      <c r="CP42" s="625"/>
      <c r="CQ42" s="626"/>
      <c r="CR42" s="627">
        <v>4564490</v>
      </c>
      <c r="CS42" s="636"/>
      <c r="CT42" s="636"/>
      <c r="CU42" s="636"/>
      <c r="CV42" s="636"/>
      <c r="CW42" s="636"/>
      <c r="CX42" s="636"/>
      <c r="CY42" s="637"/>
      <c r="CZ42" s="630">
        <v>13.3</v>
      </c>
      <c r="DA42" s="638"/>
      <c r="DB42" s="638"/>
      <c r="DC42" s="639"/>
      <c r="DD42" s="633">
        <v>333310</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356</v>
      </c>
      <c r="CD43" s="624" t="s">
        <v>357</v>
      </c>
      <c r="CE43" s="625"/>
      <c r="CF43" s="625"/>
      <c r="CG43" s="625"/>
      <c r="CH43" s="625"/>
      <c r="CI43" s="625"/>
      <c r="CJ43" s="625"/>
      <c r="CK43" s="625"/>
      <c r="CL43" s="625"/>
      <c r="CM43" s="625"/>
      <c r="CN43" s="625"/>
      <c r="CO43" s="625"/>
      <c r="CP43" s="625"/>
      <c r="CQ43" s="626"/>
      <c r="CR43" s="627">
        <v>23460</v>
      </c>
      <c r="CS43" s="636"/>
      <c r="CT43" s="636"/>
      <c r="CU43" s="636"/>
      <c r="CV43" s="636"/>
      <c r="CW43" s="636"/>
      <c r="CX43" s="636"/>
      <c r="CY43" s="637"/>
      <c r="CZ43" s="630">
        <v>0.1</v>
      </c>
      <c r="DA43" s="638"/>
      <c r="DB43" s="638"/>
      <c r="DC43" s="639"/>
      <c r="DD43" s="633">
        <v>23460</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358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305</v>
      </c>
      <c r="CE44" s="641"/>
      <c r="CF44" s="624" t="s">
        <v>359</v>
      </c>
      <c r="CG44" s="625"/>
      <c r="CH44" s="625"/>
      <c r="CI44" s="625"/>
      <c r="CJ44" s="625"/>
      <c r="CK44" s="625"/>
      <c r="CL44" s="625"/>
      <c r="CM44" s="625"/>
      <c r="CN44" s="625"/>
      <c r="CO44" s="625"/>
      <c r="CP44" s="625"/>
      <c r="CQ44" s="626"/>
      <c r="CR44" s="627">
        <v>4564490</v>
      </c>
      <c r="CS44" s="628"/>
      <c r="CT44" s="628"/>
      <c r="CU44" s="628"/>
      <c r="CV44" s="628"/>
      <c r="CW44" s="628"/>
      <c r="CX44" s="628"/>
      <c r="CY44" s="629"/>
      <c r="CZ44" s="630">
        <v>13.3</v>
      </c>
      <c r="DA44" s="631"/>
      <c r="DB44" s="631"/>
      <c r="DC44" s="632"/>
      <c r="DD44" s="633">
        <v>333310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361</v>
      </c>
      <c r="CG45" s="625"/>
      <c r="CH45" s="625"/>
      <c r="CI45" s="625"/>
      <c r="CJ45" s="625"/>
      <c r="CK45" s="625"/>
      <c r="CL45" s="625"/>
      <c r="CM45" s="625"/>
      <c r="CN45" s="625"/>
      <c r="CO45" s="625"/>
      <c r="CP45" s="625"/>
      <c r="CQ45" s="626"/>
      <c r="CR45" s="627">
        <v>3833004</v>
      </c>
      <c r="CS45" s="636"/>
      <c r="CT45" s="636"/>
      <c r="CU45" s="636"/>
      <c r="CV45" s="636"/>
      <c r="CW45" s="636"/>
      <c r="CX45" s="636"/>
      <c r="CY45" s="637"/>
      <c r="CZ45" s="630">
        <v>11.2</v>
      </c>
      <c r="DA45" s="638"/>
      <c r="DB45" s="638"/>
      <c r="DC45" s="639"/>
      <c r="DD45" s="633">
        <v>215153</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362</v>
      </c>
      <c r="CG46" s="625"/>
      <c r="CH46" s="625"/>
      <c r="CI46" s="625"/>
      <c r="CJ46" s="625"/>
      <c r="CK46" s="625"/>
      <c r="CL46" s="625"/>
      <c r="CM46" s="625"/>
      <c r="CN46" s="625"/>
      <c r="CO46" s="625"/>
      <c r="CP46" s="625"/>
      <c r="CQ46" s="626"/>
      <c r="CR46" s="627">
        <v>549036</v>
      </c>
      <c r="CS46" s="628"/>
      <c r="CT46" s="628"/>
      <c r="CU46" s="628"/>
      <c r="CV46" s="628"/>
      <c r="CW46" s="628"/>
      <c r="CX46" s="628"/>
      <c r="CY46" s="629"/>
      <c r="CZ46" s="630">
        <v>1.6</v>
      </c>
      <c r="DA46" s="631"/>
      <c r="DB46" s="631"/>
      <c r="DC46" s="632"/>
      <c r="DD46" s="633">
        <v>91907</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363</v>
      </c>
      <c r="CG47" s="625"/>
      <c r="CH47" s="625"/>
      <c r="CI47" s="625"/>
      <c r="CJ47" s="625"/>
      <c r="CK47" s="625"/>
      <c r="CL47" s="625"/>
      <c r="CM47" s="625"/>
      <c r="CN47" s="625"/>
      <c r="CO47" s="625"/>
      <c r="CP47" s="625"/>
      <c r="CQ47" s="626"/>
      <c r="CR47" s="627" t="s">
        <v>351</v>
      </c>
      <c r="CS47" s="636"/>
      <c r="CT47" s="636"/>
      <c r="CU47" s="636"/>
      <c r="CV47" s="636"/>
      <c r="CW47" s="636"/>
      <c r="CX47" s="636"/>
      <c r="CY47" s="637"/>
      <c r="CZ47" s="630" t="s">
        <v>351</v>
      </c>
      <c r="DA47" s="638"/>
      <c r="DB47" s="638"/>
      <c r="DC47" s="639"/>
      <c r="DD47" s="633" t="s">
        <v>131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5"/>
      <c r="CD48" s="644"/>
      <c r="CE48" s="645"/>
      <c r="CF48" s="624" t="s">
        <v>364</v>
      </c>
      <c r="CG48" s="625"/>
      <c r="CH48" s="625"/>
      <c r="CI48" s="625"/>
      <c r="CJ48" s="625"/>
      <c r="CK48" s="625"/>
      <c r="CL48" s="625"/>
      <c r="CM48" s="625"/>
      <c r="CN48" s="625"/>
      <c r="CO48" s="625"/>
      <c r="CP48" s="625"/>
      <c r="CQ48" s="626"/>
      <c r="CR48" s="627" t="s">
        <v>351</v>
      </c>
      <c r="CS48" s="628"/>
      <c r="CT48" s="628"/>
      <c r="CU48" s="628"/>
      <c r="CV48" s="628"/>
      <c r="CW48" s="628"/>
      <c r="CX48" s="628"/>
      <c r="CY48" s="629"/>
      <c r="CZ48" s="630" t="s">
        <v>131</v>
      </c>
      <c r="DA48" s="631"/>
      <c r="DB48" s="631"/>
      <c r="DC48" s="632"/>
      <c r="DD48" s="633" t="s">
        <v>351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365</v>
      </c>
      <c r="CE49" s="609"/>
      <c r="CF49" s="609"/>
      <c r="CG49" s="609"/>
      <c r="CH49" s="609"/>
      <c r="CI49" s="609"/>
      <c r="CJ49" s="609"/>
      <c r="CK49" s="609"/>
      <c r="CL49" s="609"/>
      <c r="CM49" s="609"/>
      <c r="CN49" s="609"/>
      <c r="CO49" s="609"/>
      <c r="CP49" s="609"/>
      <c r="CQ49" s="610"/>
      <c r="CR49" s="611">
        <v>34273640</v>
      </c>
      <c r="CS49" s="612"/>
      <c r="CT49" s="612"/>
      <c r="CU49" s="612"/>
      <c r="CV49" s="612"/>
      <c r="CW49" s="612"/>
      <c r="CX49" s="612"/>
      <c r="CY49" s="613"/>
      <c r="CZ49" s="614">
        <v>100</v>
      </c>
      <c r="DA49" s="615"/>
      <c r="DB49" s="615"/>
      <c r="DC49" s="616"/>
      <c r="DD49" s="617">
        <v>17798044</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T1CoJ0+e5qT9z7XmKDgYOxdsogB+ro+hm8Eq51lOrtw3LKLb5nkg25y5IMRwr2lyXGi3BQNnaITxydqncev1PQ==" saltValue="g852utcYE8Uw2e6alhUD9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55" sqref="AP55:AT55"/>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88" t="s">
        <v>366</v>
      </c>
      <c r="B2" s="1088"/>
      <c r="C2" s="1088"/>
      <c r="D2" s="1088"/>
      <c r="E2" s="1088"/>
      <c r="F2" s="1088"/>
      <c r="G2" s="1088"/>
      <c r="H2" s="1088"/>
      <c r="I2" s="1088"/>
      <c r="J2" s="1088"/>
      <c r="K2" s="1088"/>
      <c r="L2" s="1088"/>
      <c r="M2" s="1088"/>
      <c r="N2" s="1088"/>
      <c r="O2" s="1088"/>
      <c r="P2" s="1088"/>
      <c r="Q2" s="1088"/>
      <c r="R2" s="1088"/>
      <c r="S2" s="1088"/>
      <c r="T2" s="1088"/>
      <c r="U2" s="1088"/>
      <c r="V2" s="1088"/>
      <c r="W2" s="1088"/>
      <c r="X2" s="1088"/>
      <c r="Y2" s="1088"/>
      <c r="Z2" s="1088"/>
      <c r="AA2" s="1088"/>
      <c r="AB2" s="1088"/>
      <c r="AC2" s="1088"/>
      <c r="AD2" s="1088"/>
      <c r="AE2" s="1088"/>
      <c r="AF2" s="1088"/>
      <c r="AG2" s="1088"/>
      <c r="AH2" s="1088"/>
      <c r="AI2" s="1088"/>
      <c r="AJ2" s="1088"/>
      <c r="AK2" s="1088"/>
      <c r="AL2" s="1088"/>
      <c r="AM2" s="1088"/>
      <c r="AN2" s="1088"/>
      <c r="AO2" s="1088"/>
      <c r="AP2" s="1088"/>
      <c r="AQ2" s="1088"/>
      <c r="AR2" s="1088"/>
      <c r="AS2" s="1088"/>
      <c r="AT2" s="1088"/>
      <c r="AU2" s="1088"/>
      <c r="AV2" s="1088"/>
      <c r="AW2" s="1088"/>
      <c r="AX2" s="1088"/>
      <c r="AY2" s="1088"/>
      <c r="AZ2" s="1088"/>
      <c r="BA2" s="1088"/>
      <c r="BB2" s="1088"/>
      <c r="BC2" s="1088"/>
      <c r="BD2" s="1088"/>
      <c r="BE2" s="1088"/>
      <c r="BF2" s="1088"/>
      <c r="BG2" s="1088"/>
      <c r="BH2" s="1088"/>
      <c r="BI2" s="108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89" t="s">
        <v>367</v>
      </c>
      <c r="DK2" s="1090"/>
      <c r="DL2" s="1090"/>
      <c r="DM2" s="1090"/>
      <c r="DN2" s="1090"/>
      <c r="DO2" s="1091"/>
      <c r="DP2" s="228"/>
      <c r="DQ2" s="1089" t="s">
        <v>368</v>
      </c>
      <c r="DR2" s="1090"/>
      <c r="DS2" s="1090"/>
      <c r="DT2" s="1090"/>
      <c r="DU2" s="1090"/>
      <c r="DV2" s="1090"/>
      <c r="DW2" s="1090"/>
      <c r="DX2" s="1090"/>
      <c r="DY2" s="1090"/>
      <c r="DZ2" s="1091"/>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4" t="s">
        <v>369</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0" t="s">
        <v>371</v>
      </c>
      <c r="B5" s="991"/>
      <c r="C5" s="991"/>
      <c r="D5" s="991"/>
      <c r="E5" s="991"/>
      <c r="F5" s="991"/>
      <c r="G5" s="991"/>
      <c r="H5" s="991"/>
      <c r="I5" s="991"/>
      <c r="J5" s="991"/>
      <c r="K5" s="991"/>
      <c r="L5" s="991"/>
      <c r="M5" s="991"/>
      <c r="N5" s="991"/>
      <c r="O5" s="991"/>
      <c r="P5" s="992"/>
      <c r="Q5" s="996" t="s">
        <v>372</v>
      </c>
      <c r="R5" s="997"/>
      <c r="S5" s="997"/>
      <c r="T5" s="997"/>
      <c r="U5" s="998"/>
      <c r="V5" s="996" t="s">
        <v>373</v>
      </c>
      <c r="W5" s="997"/>
      <c r="X5" s="997"/>
      <c r="Y5" s="997"/>
      <c r="Z5" s="998"/>
      <c r="AA5" s="996" t="s">
        <v>374</v>
      </c>
      <c r="AB5" s="997"/>
      <c r="AC5" s="997"/>
      <c r="AD5" s="997"/>
      <c r="AE5" s="997"/>
      <c r="AF5" s="1092" t="s">
        <v>375</v>
      </c>
      <c r="AG5" s="997"/>
      <c r="AH5" s="997"/>
      <c r="AI5" s="997"/>
      <c r="AJ5" s="1010"/>
      <c r="AK5" s="997" t="s">
        <v>376</v>
      </c>
      <c r="AL5" s="997"/>
      <c r="AM5" s="997"/>
      <c r="AN5" s="997"/>
      <c r="AO5" s="998"/>
      <c r="AP5" s="996" t="s">
        <v>377</v>
      </c>
      <c r="AQ5" s="997"/>
      <c r="AR5" s="997"/>
      <c r="AS5" s="997"/>
      <c r="AT5" s="998"/>
      <c r="AU5" s="996" t="s">
        <v>378</v>
      </c>
      <c r="AV5" s="997"/>
      <c r="AW5" s="997"/>
      <c r="AX5" s="997"/>
      <c r="AY5" s="1010"/>
      <c r="AZ5" s="232"/>
      <c r="BA5" s="232"/>
      <c r="BB5" s="232"/>
      <c r="BC5" s="232"/>
      <c r="BD5" s="232"/>
      <c r="BE5" s="233"/>
      <c r="BF5" s="233"/>
      <c r="BG5" s="233"/>
      <c r="BH5" s="233"/>
      <c r="BI5" s="233"/>
      <c r="BJ5" s="233"/>
      <c r="BK5" s="233"/>
      <c r="BL5" s="233"/>
      <c r="BM5" s="233"/>
      <c r="BN5" s="233"/>
      <c r="BO5" s="233"/>
      <c r="BP5" s="233"/>
      <c r="BQ5" s="990" t="s">
        <v>379</v>
      </c>
      <c r="BR5" s="991"/>
      <c r="BS5" s="991"/>
      <c r="BT5" s="991"/>
      <c r="BU5" s="991"/>
      <c r="BV5" s="991"/>
      <c r="BW5" s="991"/>
      <c r="BX5" s="991"/>
      <c r="BY5" s="991"/>
      <c r="BZ5" s="991"/>
      <c r="CA5" s="991"/>
      <c r="CB5" s="991"/>
      <c r="CC5" s="991"/>
      <c r="CD5" s="991"/>
      <c r="CE5" s="991"/>
      <c r="CF5" s="991"/>
      <c r="CG5" s="992"/>
      <c r="CH5" s="996" t="s">
        <v>380</v>
      </c>
      <c r="CI5" s="997"/>
      <c r="CJ5" s="997"/>
      <c r="CK5" s="997"/>
      <c r="CL5" s="998"/>
      <c r="CM5" s="996" t="s">
        <v>381</v>
      </c>
      <c r="CN5" s="997"/>
      <c r="CO5" s="997"/>
      <c r="CP5" s="997"/>
      <c r="CQ5" s="998"/>
      <c r="CR5" s="996" t="s">
        <v>382</v>
      </c>
      <c r="CS5" s="997"/>
      <c r="CT5" s="997"/>
      <c r="CU5" s="997"/>
      <c r="CV5" s="998"/>
      <c r="CW5" s="996" t="s">
        <v>383</v>
      </c>
      <c r="CX5" s="997"/>
      <c r="CY5" s="997"/>
      <c r="CZ5" s="997"/>
      <c r="DA5" s="998"/>
      <c r="DB5" s="996" t="s">
        <v>384</v>
      </c>
      <c r="DC5" s="997"/>
      <c r="DD5" s="997"/>
      <c r="DE5" s="997"/>
      <c r="DF5" s="998"/>
      <c r="DG5" s="1082" t="s">
        <v>385</v>
      </c>
      <c r="DH5" s="1083"/>
      <c r="DI5" s="1083"/>
      <c r="DJ5" s="1083"/>
      <c r="DK5" s="1084"/>
      <c r="DL5" s="1082" t="s">
        <v>386</v>
      </c>
      <c r="DM5" s="1083"/>
      <c r="DN5" s="1083"/>
      <c r="DO5" s="1083"/>
      <c r="DP5" s="1084"/>
      <c r="DQ5" s="996" t="s">
        <v>387</v>
      </c>
      <c r="DR5" s="997"/>
      <c r="DS5" s="997"/>
      <c r="DT5" s="997"/>
      <c r="DU5" s="998"/>
      <c r="DV5" s="996" t="s">
        <v>378</v>
      </c>
      <c r="DW5" s="997"/>
      <c r="DX5" s="997"/>
      <c r="DY5" s="997"/>
      <c r="DZ5" s="1010"/>
      <c r="EA5" s="234"/>
    </row>
    <row r="6" spans="1:131" s="235"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093"/>
      <c r="AG6" s="1000"/>
      <c r="AH6" s="1000"/>
      <c r="AI6" s="1000"/>
      <c r="AJ6" s="1011"/>
      <c r="AK6" s="1000"/>
      <c r="AL6" s="1000"/>
      <c r="AM6" s="1000"/>
      <c r="AN6" s="1000"/>
      <c r="AO6" s="1001"/>
      <c r="AP6" s="999"/>
      <c r="AQ6" s="1000"/>
      <c r="AR6" s="1000"/>
      <c r="AS6" s="1000"/>
      <c r="AT6" s="1001"/>
      <c r="AU6" s="999"/>
      <c r="AV6" s="1000"/>
      <c r="AW6" s="1000"/>
      <c r="AX6" s="1000"/>
      <c r="AY6" s="1011"/>
      <c r="AZ6" s="232"/>
      <c r="BA6" s="232"/>
      <c r="BB6" s="232"/>
      <c r="BC6" s="232"/>
      <c r="BD6" s="232"/>
      <c r="BE6" s="233"/>
      <c r="BF6" s="233"/>
      <c r="BG6" s="233"/>
      <c r="BH6" s="233"/>
      <c r="BI6" s="233"/>
      <c r="BJ6" s="233"/>
      <c r="BK6" s="233"/>
      <c r="BL6" s="233"/>
      <c r="BM6" s="233"/>
      <c r="BN6" s="233"/>
      <c r="BO6" s="233"/>
      <c r="BP6" s="233"/>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85"/>
      <c r="DH6" s="1086"/>
      <c r="DI6" s="1086"/>
      <c r="DJ6" s="1086"/>
      <c r="DK6" s="1087"/>
      <c r="DL6" s="1085"/>
      <c r="DM6" s="1086"/>
      <c r="DN6" s="1086"/>
      <c r="DO6" s="1086"/>
      <c r="DP6" s="1087"/>
      <c r="DQ6" s="999"/>
      <c r="DR6" s="1000"/>
      <c r="DS6" s="1000"/>
      <c r="DT6" s="1000"/>
      <c r="DU6" s="1001"/>
      <c r="DV6" s="999"/>
      <c r="DW6" s="1000"/>
      <c r="DX6" s="1000"/>
      <c r="DY6" s="1000"/>
      <c r="DZ6" s="1011"/>
      <c r="EA6" s="234"/>
    </row>
    <row r="7" spans="1:131" s="235" customFormat="1" ht="26.25" customHeight="1" thickTop="1" x14ac:dyDescent="0.2">
      <c r="A7" s="236">
        <v>1</v>
      </c>
      <c r="B7" s="1042" t="s">
        <v>388</v>
      </c>
      <c r="C7" s="1043"/>
      <c r="D7" s="1043"/>
      <c r="E7" s="1043"/>
      <c r="F7" s="1043"/>
      <c r="G7" s="1043"/>
      <c r="H7" s="1043"/>
      <c r="I7" s="1043"/>
      <c r="J7" s="1043"/>
      <c r="K7" s="1043"/>
      <c r="L7" s="1043"/>
      <c r="M7" s="1043"/>
      <c r="N7" s="1043"/>
      <c r="O7" s="1043"/>
      <c r="P7" s="1044"/>
      <c r="Q7" s="1099">
        <v>35194</v>
      </c>
      <c r="R7" s="1100"/>
      <c r="S7" s="1100"/>
      <c r="T7" s="1100"/>
      <c r="U7" s="1100"/>
      <c r="V7" s="1100">
        <v>33928</v>
      </c>
      <c r="W7" s="1100"/>
      <c r="X7" s="1100"/>
      <c r="Y7" s="1100"/>
      <c r="Z7" s="1100"/>
      <c r="AA7" s="1100">
        <v>1266</v>
      </c>
      <c r="AB7" s="1100"/>
      <c r="AC7" s="1100"/>
      <c r="AD7" s="1100"/>
      <c r="AE7" s="1101"/>
      <c r="AF7" s="1077">
        <v>968</v>
      </c>
      <c r="AG7" s="1078"/>
      <c r="AH7" s="1078"/>
      <c r="AI7" s="1078"/>
      <c r="AJ7" s="1079"/>
      <c r="AK7" s="1102">
        <v>410</v>
      </c>
      <c r="AL7" s="1103"/>
      <c r="AM7" s="1103"/>
      <c r="AN7" s="1103"/>
      <c r="AO7" s="1103"/>
      <c r="AP7" s="1103">
        <v>25297</v>
      </c>
      <c r="AQ7" s="1103"/>
      <c r="AR7" s="1103"/>
      <c r="AS7" s="1103"/>
      <c r="AT7" s="1103"/>
      <c r="AU7" s="1080"/>
      <c r="AV7" s="1080"/>
      <c r="AW7" s="1080"/>
      <c r="AX7" s="1080"/>
      <c r="AY7" s="1081"/>
      <c r="AZ7" s="232"/>
      <c r="BA7" s="232"/>
      <c r="BB7" s="232"/>
      <c r="BC7" s="232"/>
      <c r="BD7" s="232"/>
      <c r="BE7" s="233"/>
      <c r="BF7" s="233"/>
      <c r="BG7" s="233"/>
      <c r="BH7" s="233"/>
      <c r="BI7" s="233"/>
      <c r="BJ7" s="233"/>
      <c r="BK7" s="233"/>
      <c r="BL7" s="233"/>
      <c r="BM7" s="233"/>
      <c r="BN7" s="233"/>
      <c r="BO7" s="233"/>
      <c r="BP7" s="233"/>
      <c r="BQ7" s="236">
        <v>1</v>
      </c>
      <c r="BR7" s="237"/>
      <c r="BS7" s="1074" t="s">
        <v>577</v>
      </c>
      <c r="BT7" s="1075"/>
      <c r="BU7" s="1075"/>
      <c r="BV7" s="1075"/>
      <c r="BW7" s="1075"/>
      <c r="BX7" s="1075"/>
      <c r="BY7" s="1075"/>
      <c r="BZ7" s="1075"/>
      <c r="CA7" s="1075"/>
      <c r="CB7" s="1075"/>
      <c r="CC7" s="1075"/>
      <c r="CD7" s="1075"/>
      <c r="CE7" s="1075"/>
      <c r="CF7" s="1075"/>
      <c r="CG7" s="1107"/>
      <c r="CH7" s="1104">
        <v>199</v>
      </c>
      <c r="CI7" s="1105"/>
      <c r="CJ7" s="1105"/>
      <c r="CK7" s="1105"/>
      <c r="CL7" s="1106"/>
      <c r="CM7" s="1104">
        <v>-111</v>
      </c>
      <c r="CN7" s="1105"/>
      <c r="CO7" s="1105"/>
      <c r="CP7" s="1105"/>
      <c r="CQ7" s="1106"/>
      <c r="CR7" s="1104">
        <v>9</v>
      </c>
      <c r="CS7" s="1105"/>
      <c r="CT7" s="1105"/>
      <c r="CU7" s="1105"/>
      <c r="CV7" s="1106"/>
      <c r="CW7" s="1104" t="s">
        <v>513</v>
      </c>
      <c r="CX7" s="1105"/>
      <c r="CY7" s="1105"/>
      <c r="CZ7" s="1105"/>
      <c r="DA7" s="1106"/>
      <c r="DB7" s="1104">
        <v>124</v>
      </c>
      <c r="DC7" s="1105"/>
      <c r="DD7" s="1105"/>
      <c r="DE7" s="1105"/>
      <c r="DF7" s="1106"/>
      <c r="DG7" s="1104" t="s">
        <v>513</v>
      </c>
      <c r="DH7" s="1105"/>
      <c r="DI7" s="1105"/>
      <c r="DJ7" s="1105"/>
      <c r="DK7" s="1106"/>
      <c r="DL7" s="1104" t="s">
        <v>513</v>
      </c>
      <c r="DM7" s="1105"/>
      <c r="DN7" s="1105"/>
      <c r="DO7" s="1105"/>
      <c r="DP7" s="1106"/>
      <c r="DQ7" s="1104" t="s">
        <v>513</v>
      </c>
      <c r="DR7" s="1105"/>
      <c r="DS7" s="1105"/>
      <c r="DT7" s="1105"/>
      <c r="DU7" s="1106"/>
      <c r="DV7" s="1074"/>
      <c r="DW7" s="1075"/>
      <c r="DX7" s="1075"/>
      <c r="DY7" s="1075"/>
      <c r="DZ7" s="1076"/>
      <c r="EA7" s="234"/>
    </row>
    <row r="8" spans="1:131" s="235" customFormat="1" ht="26.25" customHeight="1" x14ac:dyDescent="0.2">
      <c r="A8" s="238">
        <v>2</v>
      </c>
      <c r="B8" s="1025" t="s">
        <v>389</v>
      </c>
      <c r="C8" s="1026"/>
      <c r="D8" s="1026"/>
      <c r="E8" s="1026"/>
      <c r="F8" s="1026"/>
      <c r="G8" s="1026"/>
      <c r="H8" s="1026"/>
      <c r="I8" s="1026"/>
      <c r="J8" s="1026"/>
      <c r="K8" s="1026"/>
      <c r="L8" s="1026"/>
      <c r="M8" s="1026"/>
      <c r="N8" s="1026"/>
      <c r="O8" s="1026"/>
      <c r="P8" s="1027"/>
      <c r="Q8" s="1033">
        <v>418</v>
      </c>
      <c r="R8" s="1034"/>
      <c r="S8" s="1034"/>
      <c r="T8" s="1034"/>
      <c r="U8" s="1034"/>
      <c r="V8" s="1034">
        <v>414</v>
      </c>
      <c r="W8" s="1034"/>
      <c r="X8" s="1034"/>
      <c r="Y8" s="1034"/>
      <c r="Z8" s="1034"/>
      <c r="AA8" s="1034">
        <v>4</v>
      </c>
      <c r="AB8" s="1034"/>
      <c r="AC8" s="1034"/>
      <c r="AD8" s="1034"/>
      <c r="AE8" s="1035"/>
      <c r="AF8" s="1030">
        <v>0</v>
      </c>
      <c r="AG8" s="1031"/>
      <c r="AH8" s="1031"/>
      <c r="AI8" s="1031"/>
      <c r="AJ8" s="1032"/>
      <c r="AK8" s="1070">
        <v>162</v>
      </c>
      <c r="AL8" s="1071"/>
      <c r="AM8" s="1071"/>
      <c r="AN8" s="1071"/>
      <c r="AO8" s="1071"/>
      <c r="AP8" s="1071">
        <v>1948</v>
      </c>
      <c r="AQ8" s="1071"/>
      <c r="AR8" s="1071"/>
      <c r="AS8" s="1071"/>
      <c r="AT8" s="1071"/>
      <c r="AU8" s="1072"/>
      <c r="AV8" s="1072"/>
      <c r="AW8" s="1072"/>
      <c r="AX8" s="1072"/>
      <c r="AY8" s="1073"/>
      <c r="AZ8" s="232"/>
      <c r="BA8" s="232"/>
      <c r="BB8" s="232"/>
      <c r="BC8" s="232"/>
      <c r="BD8" s="232"/>
      <c r="BE8" s="233"/>
      <c r="BF8" s="233"/>
      <c r="BG8" s="233"/>
      <c r="BH8" s="233"/>
      <c r="BI8" s="233"/>
      <c r="BJ8" s="233"/>
      <c r="BK8" s="233"/>
      <c r="BL8" s="233"/>
      <c r="BM8" s="233"/>
      <c r="BN8" s="233"/>
      <c r="BO8" s="233"/>
      <c r="BP8" s="233"/>
      <c r="BQ8" s="238">
        <v>2</v>
      </c>
      <c r="BR8" s="239"/>
      <c r="BS8" s="987" t="s">
        <v>578</v>
      </c>
      <c r="BT8" s="988"/>
      <c r="BU8" s="988"/>
      <c r="BV8" s="988"/>
      <c r="BW8" s="988"/>
      <c r="BX8" s="988"/>
      <c r="BY8" s="988"/>
      <c r="BZ8" s="988"/>
      <c r="CA8" s="988"/>
      <c r="CB8" s="988"/>
      <c r="CC8" s="988"/>
      <c r="CD8" s="988"/>
      <c r="CE8" s="988"/>
      <c r="CF8" s="988"/>
      <c r="CG8" s="1009"/>
      <c r="CH8" s="984">
        <v>1199</v>
      </c>
      <c r="CI8" s="985"/>
      <c r="CJ8" s="985"/>
      <c r="CK8" s="985"/>
      <c r="CL8" s="986"/>
      <c r="CM8" s="984">
        <v>15677</v>
      </c>
      <c r="CN8" s="985"/>
      <c r="CO8" s="985"/>
      <c r="CP8" s="985"/>
      <c r="CQ8" s="986"/>
      <c r="CR8" s="984" t="s">
        <v>513</v>
      </c>
      <c r="CS8" s="985"/>
      <c r="CT8" s="985"/>
      <c r="CU8" s="985"/>
      <c r="CV8" s="986"/>
      <c r="CW8" s="984" t="s">
        <v>513</v>
      </c>
      <c r="CX8" s="985"/>
      <c r="CY8" s="985"/>
      <c r="CZ8" s="985"/>
      <c r="DA8" s="986"/>
      <c r="DB8" s="984" t="s">
        <v>513</v>
      </c>
      <c r="DC8" s="985"/>
      <c r="DD8" s="985"/>
      <c r="DE8" s="985"/>
      <c r="DF8" s="986"/>
      <c r="DG8" s="984" t="s">
        <v>513</v>
      </c>
      <c r="DH8" s="985"/>
      <c r="DI8" s="985"/>
      <c r="DJ8" s="985"/>
      <c r="DK8" s="986"/>
      <c r="DL8" s="984">
        <v>12</v>
      </c>
      <c r="DM8" s="985"/>
      <c r="DN8" s="985"/>
      <c r="DO8" s="985"/>
      <c r="DP8" s="986"/>
      <c r="DQ8" s="984" t="s">
        <v>513</v>
      </c>
      <c r="DR8" s="985"/>
      <c r="DS8" s="985"/>
      <c r="DT8" s="985"/>
      <c r="DU8" s="986"/>
      <c r="DV8" s="987"/>
      <c r="DW8" s="988"/>
      <c r="DX8" s="988"/>
      <c r="DY8" s="988"/>
      <c r="DZ8" s="989"/>
      <c r="EA8" s="234"/>
    </row>
    <row r="9" spans="1:131" s="235" customFormat="1" ht="26.25" customHeight="1" x14ac:dyDescent="0.2">
      <c r="A9" s="238">
        <v>3</v>
      </c>
      <c r="B9" s="1025" t="s">
        <v>390</v>
      </c>
      <c r="C9" s="1026"/>
      <c r="D9" s="1026"/>
      <c r="E9" s="1026"/>
      <c r="F9" s="1026"/>
      <c r="G9" s="1026"/>
      <c r="H9" s="1026"/>
      <c r="I9" s="1026"/>
      <c r="J9" s="1026"/>
      <c r="K9" s="1026"/>
      <c r="L9" s="1026"/>
      <c r="M9" s="1026"/>
      <c r="N9" s="1026"/>
      <c r="O9" s="1026"/>
      <c r="P9" s="1027"/>
      <c r="Q9" s="1033">
        <v>145</v>
      </c>
      <c r="R9" s="1034"/>
      <c r="S9" s="1034"/>
      <c r="T9" s="1034"/>
      <c r="U9" s="1034"/>
      <c r="V9" s="1034">
        <v>106</v>
      </c>
      <c r="W9" s="1034"/>
      <c r="X9" s="1034"/>
      <c r="Y9" s="1034"/>
      <c r="Z9" s="1034"/>
      <c r="AA9" s="1034">
        <v>39</v>
      </c>
      <c r="AB9" s="1034"/>
      <c r="AC9" s="1034"/>
      <c r="AD9" s="1034"/>
      <c r="AE9" s="1035"/>
      <c r="AF9" s="1030">
        <v>37</v>
      </c>
      <c r="AG9" s="1031"/>
      <c r="AH9" s="1031"/>
      <c r="AI9" s="1031"/>
      <c r="AJ9" s="1032"/>
      <c r="AK9" s="1070">
        <v>46</v>
      </c>
      <c r="AL9" s="1071"/>
      <c r="AM9" s="1071"/>
      <c r="AN9" s="1071"/>
      <c r="AO9" s="1071"/>
      <c r="AP9" s="1071">
        <v>714</v>
      </c>
      <c r="AQ9" s="1071"/>
      <c r="AR9" s="1071"/>
      <c r="AS9" s="1071"/>
      <c r="AT9" s="1071"/>
      <c r="AU9" s="1072"/>
      <c r="AV9" s="1072"/>
      <c r="AW9" s="1072"/>
      <c r="AX9" s="1072"/>
      <c r="AY9" s="1073"/>
      <c r="AZ9" s="232"/>
      <c r="BA9" s="232"/>
      <c r="BB9" s="232"/>
      <c r="BC9" s="232"/>
      <c r="BD9" s="232"/>
      <c r="BE9" s="233"/>
      <c r="BF9" s="233"/>
      <c r="BG9" s="233"/>
      <c r="BH9" s="233"/>
      <c r="BI9" s="233"/>
      <c r="BJ9" s="233"/>
      <c r="BK9" s="233"/>
      <c r="BL9" s="233"/>
      <c r="BM9" s="233"/>
      <c r="BN9" s="233"/>
      <c r="BO9" s="233"/>
      <c r="BP9" s="233"/>
      <c r="BQ9" s="238">
        <v>3</v>
      </c>
      <c r="BR9" s="239"/>
      <c r="BS9" s="987"/>
      <c r="BT9" s="988"/>
      <c r="BU9" s="988"/>
      <c r="BV9" s="988"/>
      <c r="BW9" s="988"/>
      <c r="BX9" s="988"/>
      <c r="BY9" s="988"/>
      <c r="BZ9" s="988"/>
      <c r="CA9" s="988"/>
      <c r="CB9" s="988"/>
      <c r="CC9" s="988"/>
      <c r="CD9" s="988"/>
      <c r="CE9" s="988"/>
      <c r="CF9" s="988"/>
      <c r="CG9" s="1009"/>
      <c r="CH9" s="984"/>
      <c r="CI9" s="985"/>
      <c r="CJ9" s="985"/>
      <c r="CK9" s="985"/>
      <c r="CL9" s="986"/>
      <c r="CM9" s="984"/>
      <c r="CN9" s="985"/>
      <c r="CO9" s="985"/>
      <c r="CP9" s="985"/>
      <c r="CQ9" s="986"/>
      <c r="CR9" s="984"/>
      <c r="CS9" s="985"/>
      <c r="CT9" s="985"/>
      <c r="CU9" s="985"/>
      <c r="CV9" s="986"/>
      <c r="CW9" s="984"/>
      <c r="CX9" s="985"/>
      <c r="CY9" s="985"/>
      <c r="CZ9" s="985"/>
      <c r="DA9" s="986"/>
      <c r="DB9" s="984"/>
      <c r="DC9" s="985"/>
      <c r="DD9" s="985"/>
      <c r="DE9" s="985"/>
      <c r="DF9" s="986"/>
      <c r="DG9" s="984"/>
      <c r="DH9" s="985"/>
      <c r="DI9" s="985"/>
      <c r="DJ9" s="985"/>
      <c r="DK9" s="986"/>
      <c r="DL9" s="984"/>
      <c r="DM9" s="985"/>
      <c r="DN9" s="985"/>
      <c r="DO9" s="985"/>
      <c r="DP9" s="986"/>
      <c r="DQ9" s="984"/>
      <c r="DR9" s="985"/>
      <c r="DS9" s="985"/>
      <c r="DT9" s="985"/>
      <c r="DU9" s="986"/>
      <c r="DV9" s="987"/>
      <c r="DW9" s="988"/>
      <c r="DX9" s="988"/>
      <c r="DY9" s="988"/>
      <c r="DZ9" s="989"/>
      <c r="EA9" s="234"/>
    </row>
    <row r="10" spans="1:131" s="235" customFormat="1" ht="26.25" customHeight="1" x14ac:dyDescent="0.2">
      <c r="A10" s="238">
        <v>4</v>
      </c>
      <c r="B10" s="1025"/>
      <c r="C10" s="1026"/>
      <c r="D10" s="1026"/>
      <c r="E10" s="1026"/>
      <c r="F10" s="1026"/>
      <c r="G10" s="1026"/>
      <c r="H10" s="1026"/>
      <c r="I10" s="1026"/>
      <c r="J10" s="1026"/>
      <c r="K10" s="1026"/>
      <c r="L10" s="1026"/>
      <c r="M10" s="1026"/>
      <c r="N10" s="1026"/>
      <c r="O10" s="1026"/>
      <c r="P10" s="1027"/>
      <c r="Q10" s="1033"/>
      <c r="R10" s="1034"/>
      <c r="S10" s="1034"/>
      <c r="T10" s="1034"/>
      <c r="U10" s="1034"/>
      <c r="V10" s="1034"/>
      <c r="W10" s="1034"/>
      <c r="X10" s="1034"/>
      <c r="Y10" s="1034"/>
      <c r="Z10" s="1034"/>
      <c r="AA10" s="1034"/>
      <c r="AB10" s="1034"/>
      <c r="AC10" s="1034"/>
      <c r="AD10" s="1034"/>
      <c r="AE10" s="1035"/>
      <c r="AF10" s="1030"/>
      <c r="AG10" s="1031"/>
      <c r="AH10" s="1031"/>
      <c r="AI10" s="1031"/>
      <c r="AJ10" s="1032"/>
      <c r="AK10" s="1070"/>
      <c r="AL10" s="1071"/>
      <c r="AM10" s="1071"/>
      <c r="AN10" s="1071"/>
      <c r="AO10" s="1071"/>
      <c r="AP10" s="1071"/>
      <c r="AQ10" s="1071"/>
      <c r="AR10" s="1071"/>
      <c r="AS10" s="1071"/>
      <c r="AT10" s="1071"/>
      <c r="AU10" s="1072"/>
      <c r="AV10" s="1072"/>
      <c r="AW10" s="1072"/>
      <c r="AX10" s="1072"/>
      <c r="AY10" s="1073"/>
      <c r="AZ10" s="232"/>
      <c r="BA10" s="232"/>
      <c r="BB10" s="232"/>
      <c r="BC10" s="232"/>
      <c r="BD10" s="232"/>
      <c r="BE10" s="233"/>
      <c r="BF10" s="233"/>
      <c r="BG10" s="233"/>
      <c r="BH10" s="233"/>
      <c r="BI10" s="233"/>
      <c r="BJ10" s="233"/>
      <c r="BK10" s="233"/>
      <c r="BL10" s="233"/>
      <c r="BM10" s="233"/>
      <c r="BN10" s="233"/>
      <c r="BO10" s="233"/>
      <c r="BP10" s="233"/>
      <c r="BQ10" s="238">
        <v>4</v>
      </c>
      <c r="BR10" s="239"/>
      <c r="BS10" s="987"/>
      <c r="BT10" s="988"/>
      <c r="BU10" s="988"/>
      <c r="BV10" s="988"/>
      <c r="BW10" s="988"/>
      <c r="BX10" s="988"/>
      <c r="BY10" s="988"/>
      <c r="BZ10" s="988"/>
      <c r="CA10" s="988"/>
      <c r="CB10" s="988"/>
      <c r="CC10" s="988"/>
      <c r="CD10" s="988"/>
      <c r="CE10" s="988"/>
      <c r="CF10" s="988"/>
      <c r="CG10" s="1009"/>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234"/>
    </row>
    <row r="11" spans="1:131" s="235" customFormat="1" ht="26.25" customHeight="1" x14ac:dyDescent="0.2">
      <c r="A11" s="238">
        <v>5</v>
      </c>
      <c r="B11" s="1025"/>
      <c r="C11" s="1026"/>
      <c r="D11" s="1026"/>
      <c r="E11" s="1026"/>
      <c r="F11" s="1026"/>
      <c r="G11" s="1026"/>
      <c r="H11" s="1026"/>
      <c r="I11" s="1026"/>
      <c r="J11" s="1026"/>
      <c r="K11" s="1026"/>
      <c r="L11" s="1026"/>
      <c r="M11" s="1026"/>
      <c r="N11" s="1026"/>
      <c r="O11" s="1026"/>
      <c r="P11" s="1027"/>
      <c r="Q11" s="1033"/>
      <c r="R11" s="1034"/>
      <c r="S11" s="1034"/>
      <c r="T11" s="1034"/>
      <c r="U11" s="1034"/>
      <c r="V11" s="1034"/>
      <c r="W11" s="1034"/>
      <c r="X11" s="1034"/>
      <c r="Y11" s="1034"/>
      <c r="Z11" s="1034"/>
      <c r="AA11" s="1034"/>
      <c r="AB11" s="1034"/>
      <c r="AC11" s="1034"/>
      <c r="AD11" s="1034"/>
      <c r="AE11" s="1035"/>
      <c r="AF11" s="1030"/>
      <c r="AG11" s="1031"/>
      <c r="AH11" s="1031"/>
      <c r="AI11" s="1031"/>
      <c r="AJ11" s="1032"/>
      <c r="AK11" s="1070"/>
      <c r="AL11" s="1071"/>
      <c r="AM11" s="1071"/>
      <c r="AN11" s="1071"/>
      <c r="AO11" s="1071"/>
      <c r="AP11" s="1071"/>
      <c r="AQ11" s="1071"/>
      <c r="AR11" s="1071"/>
      <c r="AS11" s="1071"/>
      <c r="AT11" s="1071"/>
      <c r="AU11" s="1072"/>
      <c r="AV11" s="1072"/>
      <c r="AW11" s="1072"/>
      <c r="AX11" s="1072"/>
      <c r="AY11" s="1073"/>
      <c r="AZ11" s="232"/>
      <c r="BA11" s="232"/>
      <c r="BB11" s="232"/>
      <c r="BC11" s="232"/>
      <c r="BD11" s="232"/>
      <c r="BE11" s="233"/>
      <c r="BF11" s="233"/>
      <c r="BG11" s="233"/>
      <c r="BH11" s="233"/>
      <c r="BI11" s="233"/>
      <c r="BJ11" s="233"/>
      <c r="BK11" s="233"/>
      <c r="BL11" s="233"/>
      <c r="BM11" s="233"/>
      <c r="BN11" s="233"/>
      <c r="BO11" s="233"/>
      <c r="BP11" s="233"/>
      <c r="BQ11" s="238">
        <v>5</v>
      </c>
      <c r="BR11" s="239"/>
      <c r="BS11" s="987"/>
      <c r="BT11" s="988"/>
      <c r="BU11" s="988"/>
      <c r="BV11" s="988"/>
      <c r="BW11" s="988"/>
      <c r="BX11" s="988"/>
      <c r="BY11" s="988"/>
      <c r="BZ11" s="988"/>
      <c r="CA11" s="988"/>
      <c r="CB11" s="988"/>
      <c r="CC11" s="988"/>
      <c r="CD11" s="988"/>
      <c r="CE11" s="988"/>
      <c r="CF11" s="988"/>
      <c r="CG11" s="1009"/>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34"/>
    </row>
    <row r="12" spans="1:131" s="235" customFormat="1" ht="26.25" customHeight="1" x14ac:dyDescent="0.2">
      <c r="A12" s="238">
        <v>6</v>
      </c>
      <c r="B12" s="1025"/>
      <c r="C12" s="1026"/>
      <c r="D12" s="1026"/>
      <c r="E12" s="1026"/>
      <c r="F12" s="1026"/>
      <c r="G12" s="1026"/>
      <c r="H12" s="1026"/>
      <c r="I12" s="1026"/>
      <c r="J12" s="1026"/>
      <c r="K12" s="1026"/>
      <c r="L12" s="1026"/>
      <c r="M12" s="1026"/>
      <c r="N12" s="1026"/>
      <c r="O12" s="1026"/>
      <c r="P12" s="1027"/>
      <c r="Q12" s="1033"/>
      <c r="R12" s="1034"/>
      <c r="S12" s="1034"/>
      <c r="T12" s="1034"/>
      <c r="U12" s="1034"/>
      <c r="V12" s="1034"/>
      <c r="W12" s="1034"/>
      <c r="X12" s="1034"/>
      <c r="Y12" s="1034"/>
      <c r="Z12" s="1034"/>
      <c r="AA12" s="1034"/>
      <c r="AB12" s="1034"/>
      <c r="AC12" s="1034"/>
      <c r="AD12" s="1034"/>
      <c r="AE12" s="1035"/>
      <c r="AF12" s="1030"/>
      <c r="AG12" s="1031"/>
      <c r="AH12" s="1031"/>
      <c r="AI12" s="1031"/>
      <c r="AJ12" s="1032"/>
      <c r="AK12" s="1070"/>
      <c r="AL12" s="1071"/>
      <c r="AM12" s="1071"/>
      <c r="AN12" s="1071"/>
      <c r="AO12" s="1071"/>
      <c r="AP12" s="1071"/>
      <c r="AQ12" s="1071"/>
      <c r="AR12" s="1071"/>
      <c r="AS12" s="1071"/>
      <c r="AT12" s="1071"/>
      <c r="AU12" s="1072"/>
      <c r="AV12" s="1072"/>
      <c r="AW12" s="1072"/>
      <c r="AX12" s="1072"/>
      <c r="AY12" s="1073"/>
      <c r="AZ12" s="232"/>
      <c r="BA12" s="232"/>
      <c r="BB12" s="232"/>
      <c r="BC12" s="232"/>
      <c r="BD12" s="232"/>
      <c r="BE12" s="233"/>
      <c r="BF12" s="233"/>
      <c r="BG12" s="233"/>
      <c r="BH12" s="233"/>
      <c r="BI12" s="233"/>
      <c r="BJ12" s="233"/>
      <c r="BK12" s="233"/>
      <c r="BL12" s="233"/>
      <c r="BM12" s="233"/>
      <c r="BN12" s="233"/>
      <c r="BO12" s="233"/>
      <c r="BP12" s="233"/>
      <c r="BQ12" s="238">
        <v>6</v>
      </c>
      <c r="BR12" s="239"/>
      <c r="BS12" s="987"/>
      <c r="BT12" s="988"/>
      <c r="BU12" s="988"/>
      <c r="BV12" s="988"/>
      <c r="BW12" s="988"/>
      <c r="BX12" s="988"/>
      <c r="BY12" s="988"/>
      <c r="BZ12" s="988"/>
      <c r="CA12" s="988"/>
      <c r="CB12" s="988"/>
      <c r="CC12" s="988"/>
      <c r="CD12" s="988"/>
      <c r="CE12" s="988"/>
      <c r="CF12" s="988"/>
      <c r="CG12" s="1009"/>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34"/>
    </row>
    <row r="13" spans="1:131" s="235" customFormat="1" ht="26.25" customHeight="1" x14ac:dyDescent="0.2">
      <c r="A13" s="238">
        <v>7</v>
      </c>
      <c r="B13" s="1025"/>
      <c r="C13" s="1026"/>
      <c r="D13" s="1026"/>
      <c r="E13" s="1026"/>
      <c r="F13" s="1026"/>
      <c r="G13" s="1026"/>
      <c r="H13" s="1026"/>
      <c r="I13" s="1026"/>
      <c r="J13" s="1026"/>
      <c r="K13" s="1026"/>
      <c r="L13" s="1026"/>
      <c r="M13" s="1026"/>
      <c r="N13" s="1026"/>
      <c r="O13" s="1026"/>
      <c r="P13" s="1027"/>
      <c r="Q13" s="1033"/>
      <c r="R13" s="1034"/>
      <c r="S13" s="1034"/>
      <c r="T13" s="1034"/>
      <c r="U13" s="1034"/>
      <c r="V13" s="1034"/>
      <c r="W13" s="1034"/>
      <c r="X13" s="1034"/>
      <c r="Y13" s="1034"/>
      <c r="Z13" s="1034"/>
      <c r="AA13" s="1034"/>
      <c r="AB13" s="1034"/>
      <c r="AC13" s="1034"/>
      <c r="AD13" s="1034"/>
      <c r="AE13" s="1035"/>
      <c r="AF13" s="1030"/>
      <c r="AG13" s="1031"/>
      <c r="AH13" s="1031"/>
      <c r="AI13" s="1031"/>
      <c r="AJ13" s="1032"/>
      <c r="AK13" s="1070"/>
      <c r="AL13" s="1071"/>
      <c r="AM13" s="1071"/>
      <c r="AN13" s="1071"/>
      <c r="AO13" s="1071"/>
      <c r="AP13" s="1071"/>
      <c r="AQ13" s="1071"/>
      <c r="AR13" s="1071"/>
      <c r="AS13" s="1071"/>
      <c r="AT13" s="1071"/>
      <c r="AU13" s="1072"/>
      <c r="AV13" s="1072"/>
      <c r="AW13" s="1072"/>
      <c r="AX13" s="1072"/>
      <c r="AY13" s="1073"/>
      <c r="AZ13" s="232"/>
      <c r="BA13" s="232"/>
      <c r="BB13" s="232"/>
      <c r="BC13" s="232"/>
      <c r="BD13" s="232"/>
      <c r="BE13" s="233"/>
      <c r="BF13" s="233"/>
      <c r="BG13" s="233"/>
      <c r="BH13" s="233"/>
      <c r="BI13" s="233"/>
      <c r="BJ13" s="233"/>
      <c r="BK13" s="233"/>
      <c r="BL13" s="233"/>
      <c r="BM13" s="233"/>
      <c r="BN13" s="233"/>
      <c r="BO13" s="233"/>
      <c r="BP13" s="233"/>
      <c r="BQ13" s="238">
        <v>7</v>
      </c>
      <c r="BR13" s="239"/>
      <c r="BS13" s="987"/>
      <c r="BT13" s="988"/>
      <c r="BU13" s="988"/>
      <c r="BV13" s="988"/>
      <c r="BW13" s="988"/>
      <c r="BX13" s="988"/>
      <c r="BY13" s="988"/>
      <c r="BZ13" s="988"/>
      <c r="CA13" s="988"/>
      <c r="CB13" s="988"/>
      <c r="CC13" s="988"/>
      <c r="CD13" s="988"/>
      <c r="CE13" s="988"/>
      <c r="CF13" s="988"/>
      <c r="CG13" s="1009"/>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34"/>
    </row>
    <row r="14" spans="1:131" s="235" customFormat="1" ht="26.25" customHeight="1" x14ac:dyDescent="0.2">
      <c r="A14" s="238">
        <v>8</v>
      </c>
      <c r="B14" s="1025"/>
      <c r="C14" s="1026"/>
      <c r="D14" s="1026"/>
      <c r="E14" s="1026"/>
      <c r="F14" s="1026"/>
      <c r="G14" s="1026"/>
      <c r="H14" s="1026"/>
      <c r="I14" s="1026"/>
      <c r="J14" s="1026"/>
      <c r="K14" s="1026"/>
      <c r="L14" s="1026"/>
      <c r="M14" s="1026"/>
      <c r="N14" s="1026"/>
      <c r="O14" s="1026"/>
      <c r="P14" s="1027"/>
      <c r="Q14" s="1033"/>
      <c r="R14" s="1034"/>
      <c r="S14" s="1034"/>
      <c r="T14" s="1034"/>
      <c r="U14" s="1034"/>
      <c r="V14" s="1034"/>
      <c r="W14" s="1034"/>
      <c r="X14" s="1034"/>
      <c r="Y14" s="1034"/>
      <c r="Z14" s="1034"/>
      <c r="AA14" s="1034"/>
      <c r="AB14" s="1034"/>
      <c r="AC14" s="1034"/>
      <c r="AD14" s="1034"/>
      <c r="AE14" s="1035"/>
      <c r="AF14" s="1030"/>
      <c r="AG14" s="1031"/>
      <c r="AH14" s="1031"/>
      <c r="AI14" s="1031"/>
      <c r="AJ14" s="1032"/>
      <c r="AK14" s="1070"/>
      <c r="AL14" s="1071"/>
      <c r="AM14" s="1071"/>
      <c r="AN14" s="1071"/>
      <c r="AO14" s="1071"/>
      <c r="AP14" s="1071"/>
      <c r="AQ14" s="1071"/>
      <c r="AR14" s="1071"/>
      <c r="AS14" s="1071"/>
      <c r="AT14" s="1071"/>
      <c r="AU14" s="1072"/>
      <c r="AV14" s="1072"/>
      <c r="AW14" s="1072"/>
      <c r="AX14" s="1072"/>
      <c r="AY14" s="1073"/>
      <c r="AZ14" s="232"/>
      <c r="BA14" s="232"/>
      <c r="BB14" s="232"/>
      <c r="BC14" s="232"/>
      <c r="BD14" s="232"/>
      <c r="BE14" s="233"/>
      <c r="BF14" s="233"/>
      <c r="BG14" s="233"/>
      <c r="BH14" s="233"/>
      <c r="BI14" s="233"/>
      <c r="BJ14" s="233"/>
      <c r="BK14" s="233"/>
      <c r="BL14" s="233"/>
      <c r="BM14" s="233"/>
      <c r="BN14" s="233"/>
      <c r="BO14" s="233"/>
      <c r="BP14" s="233"/>
      <c r="BQ14" s="238">
        <v>8</v>
      </c>
      <c r="BR14" s="239"/>
      <c r="BS14" s="987"/>
      <c r="BT14" s="988"/>
      <c r="BU14" s="988"/>
      <c r="BV14" s="988"/>
      <c r="BW14" s="988"/>
      <c r="BX14" s="988"/>
      <c r="BY14" s="988"/>
      <c r="BZ14" s="988"/>
      <c r="CA14" s="988"/>
      <c r="CB14" s="988"/>
      <c r="CC14" s="988"/>
      <c r="CD14" s="988"/>
      <c r="CE14" s="988"/>
      <c r="CF14" s="988"/>
      <c r="CG14" s="1009"/>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34"/>
    </row>
    <row r="15" spans="1:131" s="235" customFormat="1" ht="26.25" customHeight="1" x14ac:dyDescent="0.2">
      <c r="A15" s="238">
        <v>9</v>
      </c>
      <c r="B15" s="1025"/>
      <c r="C15" s="1026"/>
      <c r="D15" s="1026"/>
      <c r="E15" s="1026"/>
      <c r="F15" s="1026"/>
      <c r="G15" s="1026"/>
      <c r="H15" s="1026"/>
      <c r="I15" s="1026"/>
      <c r="J15" s="1026"/>
      <c r="K15" s="1026"/>
      <c r="L15" s="1026"/>
      <c r="M15" s="1026"/>
      <c r="N15" s="1026"/>
      <c r="O15" s="1026"/>
      <c r="P15" s="1027"/>
      <c r="Q15" s="1033"/>
      <c r="R15" s="1034"/>
      <c r="S15" s="1034"/>
      <c r="T15" s="1034"/>
      <c r="U15" s="1034"/>
      <c r="V15" s="1034"/>
      <c r="W15" s="1034"/>
      <c r="X15" s="1034"/>
      <c r="Y15" s="1034"/>
      <c r="Z15" s="1034"/>
      <c r="AA15" s="1034"/>
      <c r="AB15" s="1034"/>
      <c r="AC15" s="1034"/>
      <c r="AD15" s="1034"/>
      <c r="AE15" s="1035"/>
      <c r="AF15" s="1030"/>
      <c r="AG15" s="1031"/>
      <c r="AH15" s="1031"/>
      <c r="AI15" s="1031"/>
      <c r="AJ15" s="1032"/>
      <c r="AK15" s="1070"/>
      <c r="AL15" s="1071"/>
      <c r="AM15" s="1071"/>
      <c r="AN15" s="1071"/>
      <c r="AO15" s="1071"/>
      <c r="AP15" s="1071"/>
      <c r="AQ15" s="1071"/>
      <c r="AR15" s="1071"/>
      <c r="AS15" s="1071"/>
      <c r="AT15" s="1071"/>
      <c r="AU15" s="1072"/>
      <c r="AV15" s="1072"/>
      <c r="AW15" s="1072"/>
      <c r="AX15" s="1072"/>
      <c r="AY15" s="1073"/>
      <c r="AZ15" s="232"/>
      <c r="BA15" s="232"/>
      <c r="BB15" s="232"/>
      <c r="BC15" s="232"/>
      <c r="BD15" s="232"/>
      <c r="BE15" s="233"/>
      <c r="BF15" s="233"/>
      <c r="BG15" s="233"/>
      <c r="BH15" s="233"/>
      <c r="BI15" s="233"/>
      <c r="BJ15" s="233"/>
      <c r="BK15" s="233"/>
      <c r="BL15" s="233"/>
      <c r="BM15" s="233"/>
      <c r="BN15" s="233"/>
      <c r="BO15" s="233"/>
      <c r="BP15" s="233"/>
      <c r="BQ15" s="238">
        <v>9</v>
      </c>
      <c r="BR15" s="239"/>
      <c r="BS15" s="987"/>
      <c r="BT15" s="988"/>
      <c r="BU15" s="988"/>
      <c r="BV15" s="988"/>
      <c r="BW15" s="988"/>
      <c r="BX15" s="988"/>
      <c r="BY15" s="988"/>
      <c r="BZ15" s="988"/>
      <c r="CA15" s="988"/>
      <c r="CB15" s="988"/>
      <c r="CC15" s="988"/>
      <c r="CD15" s="988"/>
      <c r="CE15" s="988"/>
      <c r="CF15" s="988"/>
      <c r="CG15" s="1009"/>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34"/>
    </row>
    <row r="16" spans="1:131" s="235" customFormat="1" ht="26.25" customHeight="1" x14ac:dyDescent="0.2">
      <c r="A16" s="238">
        <v>10</v>
      </c>
      <c r="B16" s="1025"/>
      <c r="C16" s="1026"/>
      <c r="D16" s="1026"/>
      <c r="E16" s="1026"/>
      <c r="F16" s="1026"/>
      <c r="G16" s="1026"/>
      <c r="H16" s="1026"/>
      <c r="I16" s="1026"/>
      <c r="J16" s="1026"/>
      <c r="K16" s="1026"/>
      <c r="L16" s="1026"/>
      <c r="M16" s="1026"/>
      <c r="N16" s="1026"/>
      <c r="O16" s="1026"/>
      <c r="P16" s="1027"/>
      <c r="Q16" s="1033"/>
      <c r="R16" s="1034"/>
      <c r="S16" s="1034"/>
      <c r="T16" s="1034"/>
      <c r="U16" s="1034"/>
      <c r="V16" s="1034"/>
      <c r="W16" s="1034"/>
      <c r="X16" s="1034"/>
      <c r="Y16" s="1034"/>
      <c r="Z16" s="1034"/>
      <c r="AA16" s="1034"/>
      <c r="AB16" s="1034"/>
      <c r="AC16" s="1034"/>
      <c r="AD16" s="1034"/>
      <c r="AE16" s="1035"/>
      <c r="AF16" s="1030"/>
      <c r="AG16" s="1031"/>
      <c r="AH16" s="1031"/>
      <c r="AI16" s="1031"/>
      <c r="AJ16" s="1032"/>
      <c r="AK16" s="1070"/>
      <c r="AL16" s="1071"/>
      <c r="AM16" s="1071"/>
      <c r="AN16" s="1071"/>
      <c r="AO16" s="1071"/>
      <c r="AP16" s="1071"/>
      <c r="AQ16" s="1071"/>
      <c r="AR16" s="1071"/>
      <c r="AS16" s="1071"/>
      <c r="AT16" s="1071"/>
      <c r="AU16" s="1072"/>
      <c r="AV16" s="1072"/>
      <c r="AW16" s="1072"/>
      <c r="AX16" s="1072"/>
      <c r="AY16" s="1073"/>
      <c r="AZ16" s="232"/>
      <c r="BA16" s="232"/>
      <c r="BB16" s="232"/>
      <c r="BC16" s="232"/>
      <c r="BD16" s="232"/>
      <c r="BE16" s="233"/>
      <c r="BF16" s="233"/>
      <c r="BG16" s="233"/>
      <c r="BH16" s="233"/>
      <c r="BI16" s="233"/>
      <c r="BJ16" s="233"/>
      <c r="BK16" s="233"/>
      <c r="BL16" s="233"/>
      <c r="BM16" s="233"/>
      <c r="BN16" s="233"/>
      <c r="BO16" s="233"/>
      <c r="BP16" s="233"/>
      <c r="BQ16" s="238">
        <v>10</v>
      </c>
      <c r="BR16" s="239"/>
      <c r="BS16" s="987"/>
      <c r="BT16" s="988"/>
      <c r="BU16" s="988"/>
      <c r="BV16" s="988"/>
      <c r="BW16" s="988"/>
      <c r="BX16" s="988"/>
      <c r="BY16" s="988"/>
      <c r="BZ16" s="988"/>
      <c r="CA16" s="988"/>
      <c r="CB16" s="988"/>
      <c r="CC16" s="988"/>
      <c r="CD16" s="988"/>
      <c r="CE16" s="988"/>
      <c r="CF16" s="988"/>
      <c r="CG16" s="1009"/>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34"/>
    </row>
    <row r="17" spans="1:131" s="235" customFormat="1" ht="26.25" customHeight="1" x14ac:dyDescent="0.2">
      <c r="A17" s="238">
        <v>11</v>
      </c>
      <c r="B17" s="1025"/>
      <c r="C17" s="1026"/>
      <c r="D17" s="1026"/>
      <c r="E17" s="1026"/>
      <c r="F17" s="1026"/>
      <c r="G17" s="1026"/>
      <c r="H17" s="1026"/>
      <c r="I17" s="1026"/>
      <c r="J17" s="1026"/>
      <c r="K17" s="1026"/>
      <c r="L17" s="1026"/>
      <c r="M17" s="1026"/>
      <c r="N17" s="1026"/>
      <c r="O17" s="1026"/>
      <c r="P17" s="1027"/>
      <c r="Q17" s="1033"/>
      <c r="R17" s="1034"/>
      <c r="S17" s="1034"/>
      <c r="T17" s="1034"/>
      <c r="U17" s="1034"/>
      <c r="V17" s="1034"/>
      <c r="W17" s="1034"/>
      <c r="X17" s="1034"/>
      <c r="Y17" s="1034"/>
      <c r="Z17" s="1034"/>
      <c r="AA17" s="1034"/>
      <c r="AB17" s="1034"/>
      <c r="AC17" s="1034"/>
      <c r="AD17" s="1034"/>
      <c r="AE17" s="1035"/>
      <c r="AF17" s="1030"/>
      <c r="AG17" s="1031"/>
      <c r="AH17" s="1031"/>
      <c r="AI17" s="1031"/>
      <c r="AJ17" s="1032"/>
      <c r="AK17" s="1070"/>
      <c r="AL17" s="1071"/>
      <c r="AM17" s="1071"/>
      <c r="AN17" s="1071"/>
      <c r="AO17" s="1071"/>
      <c r="AP17" s="1071"/>
      <c r="AQ17" s="1071"/>
      <c r="AR17" s="1071"/>
      <c r="AS17" s="1071"/>
      <c r="AT17" s="1071"/>
      <c r="AU17" s="1072"/>
      <c r="AV17" s="1072"/>
      <c r="AW17" s="1072"/>
      <c r="AX17" s="1072"/>
      <c r="AY17" s="1073"/>
      <c r="AZ17" s="232"/>
      <c r="BA17" s="232"/>
      <c r="BB17" s="232"/>
      <c r="BC17" s="232"/>
      <c r="BD17" s="232"/>
      <c r="BE17" s="233"/>
      <c r="BF17" s="233"/>
      <c r="BG17" s="233"/>
      <c r="BH17" s="233"/>
      <c r="BI17" s="233"/>
      <c r="BJ17" s="233"/>
      <c r="BK17" s="233"/>
      <c r="BL17" s="233"/>
      <c r="BM17" s="233"/>
      <c r="BN17" s="233"/>
      <c r="BO17" s="233"/>
      <c r="BP17" s="233"/>
      <c r="BQ17" s="238">
        <v>11</v>
      </c>
      <c r="BR17" s="239"/>
      <c r="BS17" s="987"/>
      <c r="BT17" s="988"/>
      <c r="BU17" s="988"/>
      <c r="BV17" s="988"/>
      <c r="BW17" s="988"/>
      <c r="BX17" s="988"/>
      <c r="BY17" s="988"/>
      <c r="BZ17" s="988"/>
      <c r="CA17" s="988"/>
      <c r="CB17" s="988"/>
      <c r="CC17" s="988"/>
      <c r="CD17" s="988"/>
      <c r="CE17" s="988"/>
      <c r="CF17" s="988"/>
      <c r="CG17" s="1009"/>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34"/>
    </row>
    <row r="18" spans="1:131" s="235" customFormat="1" ht="26.25" customHeight="1" x14ac:dyDescent="0.2">
      <c r="A18" s="238">
        <v>12</v>
      </c>
      <c r="B18" s="1025"/>
      <c r="C18" s="1026"/>
      <c r="D18" s="1026"/>
      <c r="E18" s="1026"/>
      <c r="F18" s="1026"/>
      <c r="G18" s="1026"/>
      <c r="H18" s="1026"/>
      <c r="I18" s="1026"/>
      <c r="J18" s="1026"/>
      <c r="K18" s="1026"/>
      <c r="L18" s="1026"/>
      <c r="M18" s="1026"/>
      <c r="N18" s="1026"/>
      <c r="O18" s="1026"/>
      <c r="P18" s="1027"/>
      <c r="Q18" s="1033"/>
      <c r="R18" s="1034"/>
      <c r="S18" s="1034"/>
      <c r="T18" s="1034"/>
      <c r="U18" s="1034"/>
      <c r="V18" s="1034"/>
      <c r="W18" s="1034"/>
      <c r="X18" s="1034"/>
      <c r="Y18" s="1034"/>
      <c r="Z18" s="1034"/>
      <c r="AA18" s="1034"/>
      <c r="AB18" s="1034"/>
      <c r="AC18" s="1034"/>
      <c r="AD18" s="1034"/>
      <c r="AE18" s="1035"/>
      <c r="AF18" s="1030"/>
      <c r="AG18" s="1031"/>
      <c r="AH18" s="1031"/>
      <c r="AI18" s="1031"/>
      <c r="AJ18" s="1032"/>
      <c r="AK18" s="1070"/>
      <c r="AL18" s="1071"/>
      <c r="AM18" s="1071"/>
      <c r="AN18" s="1071"/>
      <c r="AO18" s="1071"/>
      <c r="AP18" s="1071"/>
      <c r="AQ18" s="1071"/>
      <c r="AR18" s="1071"/>
      <c r="AS18" s="1071"/>
      <c r="AT18" s="1071"/>
      <c r="AU18" s="1072"/>
      <c r="AV18" s="1072"/>
      <c r="AW18" s="1072"/>
      <c r="AX18" s="1072"/>
      <c r="AY18" s="1073"/>
      <c r="AZ18" s="232"/>
      <c r="BA18" s="232"/>
      <c r="BB18" s="232"/>
      <c r="BC18" s="232"/>
      <c r="BD18" s="232"/>
      <c r="BE18" s="233"/>
      <c r="BF18" s="233"/>
      <c r="BG18" s="233"/>
      <c r="BH18" s="233"/>
      <c r="BI18" s="233"/>
      <c r="BJ18" s="233"/>
      <c r="BK18" s="233"/>
      <c r="BL18" s="233"/>
      <c r="BM18" s="233"/>
      <c r="BN18" s="233"/>
      <c r="BO18" s="233"/>
      <c r="BP18" s="233"/>
      <c r="BQ18" s="238">
        <v>12</v>
      </c>
      <c r="BR18" s="239"/>
      <c r="BS18" s="987"/>
      <c r="BT18" s="988"/>
      <c r="BU18" s="988"/>
      <c r="BV18" s="988"/>
      <c r="BW18" s="988"/>
      <c r="BX18" s="988"/>
      <c r="BY18" s="988"/>
      <c r="BZ18" s="988"/>
      <c r="CA18" s="988"/>
      <c r="CB18" s="988"/>
      <c r="CC18" s="988"/>
      <c r="CD18" s="988"/>
      <c r="CE18" s="988"/>
      <c r="CF18" s="988"/>
      <c r="CG18" s="1009"/>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34"/>
    </row>
    <row r="19" spans="1:131" s="235" customFormat="1" ht="26.25" customHeight="1" x14ac:dyDescent="0.2">
      <c r="A19" s="238">
        <v>13</v>
      </c>
      <c r="B19" s="1025"/>
      <c r="C19" s="1026"/>
      <c r="D19" s="1026"/>
      <c r="E19" s="1026"/>
      <c r="F19" s="1026"/>
      <c r="G19" s="1026"/>
      <c r="H19" s="1026"/>
      <c r="I19" s="1026"/>
      <c r="J19" s="1026"/>
      <c r="K19" s="1026"/>
      <c r="L19" s="1026"/>
      <c r="M19" s="1026"/>
      <c r="N19" s="1026"/>
      <c r="O19" s="1026"/>
      <c r="P19" s="1027"/>
      <c r="Q19" s="1033"/>
      <c r="R19" s="1034"/>
      <c r="S19" s="1034"/>
      <c r="T19" s="1034"/>
      <c r="U19" s="1034"/>
      <c r="V19" s="1034"/>
      <c r="W19" s="1034"/>
      <c r="X19" s="1034"/>
      <c r="Y19" s="1034"/>
      <c r="Z19" s="1034"/>
      <c r="AA19" s="1034"/>
      <c r="AB19" s="1034"/>
      <c r="AC19" s="1034"/>
      <c r="AD19" s="1034"/>
      <c r="AE19" s="1035"/>
      <c r="AF19" s="1030"/>
      <c r="AG19" s="1031"/>
      <c r="AH19" s="1031"/>
      <c r="AI19" s="1031"/>
      <c r="AJ19" s="1032"/>
      <c r="AK19" s="1070"/>
      <c r="AL19" s="1071"/>
      <c r="AM19" s="1071"/>
      <c r="AN19" s="1071"/>
      <c r="AO19" s="1071"/>
      <c r="AP19" s="1071"/>
      <c r="AQ19" s="1071"/>
      <c r="AR19" s="1071"/>
      <c r="AS19" s="1071"/>
      <c r="AT19" s="1071"/>
      <c r="AU19" s="1072"/>
      <c r="AV19" s="1072"/>
      <c r="AW19" s="1072"/>
      <c r="AX19" s="1072"/>
      <c r="AY19" s="1073"/>
      <c r="AZ19" s="232"/>
      <c r="BA19" s="232"/>
      <c r="BB19" s="232"/>
      <c r="BC19" s="232"/>
      <c r="BD19" s="232"/>
      <c r="BE19" s="233"/>
      <c r="BF19" s="233"/>
      <c r="BG19" s="233"/>
      <c r="BH19" s="233"/>
      <c r="BI19" s="233"/>
      <c r="BJ19" s="233"/>
      <c r="BK19" s="233"/>
      <c r="BL19" s="233"/>
      <c r="BM19" s="233"/>
      <c r="BN19" s="233"/>
      <c r="BO19" s="233"/>
      <c r="BP19" s="233"/>
      <c r="BQ19" s="238">
        <v>13</v>
      </c>
      <c r="BR19" s="239"/>
      <c r="BS19" s="987"/>
      <c r="BT19" s="988"/>
      <c r="BU19" s="988"/>
      <c r="BV19" s="988"/>
      <c r="BW19" s="988"/>
      <c r="BX19" s="988"/>
      <c r="BY19" s="988"/>
      <c r="BZ19" s="988"/>
      <c r="CA19" s="988"/>
      <c r="CB19" s="988"/>
      <c r="CC19" s="988"/>
      <c r="CD19" s="988"/>
      <c r="CE19" s="988"/>
      <c r="CF19" s="988"/>
      <c r="CG19" s="1009"/>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34"/>
    </row>
    <row r="20" spans="1:131" s="235" customFormat="1" ht="26.25" customHeight="1" x14ac:dyDescent="0.2">
      <c r="A20" s="238">
        <v>14</v>
      </c>
      <c r="B20" s="1025"/>
      <c r="C20" s="1026"/>
      <c r="D20" s="1026"/>
      <c r="E20" s="1026"/>
      <c r="F20" s="1026"/>
      <c r="G20" s="1026"/>
      <c r="H20" s="1026"/>
      <c r="I20" s="1026"/>
      <c r="J20" s="1026"/>
      <c r="K20" s="1026"/>
      <c r="L20" s="1026"/>
      <c r="M20" s="1026"/>
      <c r="N20" s="1026"/>
      <c r="O20" s="1026"/>
      <c r="P20" s="1027"/>
      <c r="Q20" s="1033"/>
      <c r="R20" s="1034"/>
      <c r="S20" s="1034"/>
      <c r="T20" s="1034"/>
      <c r="U20" s="1034"/>
      <c r="V20" s="1034"/>
      <c r="W20" s="1034"/>
      <c r="X20" s="1034"/>
      <c r="Y20" s="1034"/>
      <c r="Z20" s="1034"/>
      <c r="AA20" s="1034"/>
      <c r="AB20" s="1034"/>
      <c r="AC20" s="1034"/>
      <c r="AD20" s="1034"/>
      <c r="AE20" s="1035"/>
      <c r="AF20" s="1030"/>
      <c r="AG20" s="1031"/>
      <c r="AH20" s="1031"/>
      <c r="AI20" s="1031"/>
      <c r="AJ20" s="1032"/>
      <c r="AK20" s="1070"/>
      <c r="AL20" s="1071"/>
      <c r="AM20" s="1071"/>
      <c r="AN20" s="1071"/>
      <c r="AO20" s="1071"/>
      <c r="AP20" s="1071"/>
      <c r="AQ20" s="1071"/>
      <c r="AR20" s="1071"/>
      <c r="AS20" s="1071"/>
      <c r="AT20" s="1071"/>
      <c r="AU20" s="1072"/>
      <c r="AV20" s="1072"/>
      <c r="AW20" s="1072"/>
      <c r="AX20" s="1072"/>
      <c r="AY20" s="1073"/>
      <c r="AZ20" s="232"/>
      <c r="BA20" s="232"/>
      <c r="BB20" s="232"/>
      <c r="BC20" s="232"/>
      <c r="BD20" s="232"/>
      <c r="BE20" s="233"/>
      <c r="BF20" s="233"/>
      <c r="BG20" s="233"/>
      <c r="BH20" s="233"/>
      <c r="BI20" s="233"/>
      <c r="BJ20" s="233"/>
      <c r="BK20" s="233"/>
      <c r="BL20" s="233"/>
      <c r="BM20" s="233"/>
      <c r="BN20" s="233"/>
      <c r="BO20" s="233"/>
      <c r="BP20" s="233"/>
      <c r="BQ20" s="238">
        <v>14</v>
      </c>
      <c r="BR20" s="239"/>
      <c r="BS20" s="987"/>
      <c r="BT20" s="988"/>
      <c r="BU20" s="988"/>
      <c r="BV20" s="988"/>
      <c r="BW20" s="988"/>
      <c r="BX20" s="988"/>
      <c r="BY20" s="988"/>
      <c r="BZ20" s="988"/>
      <c r="CA20" s="988"/>
      <c r="CB20" s="988"/>
      <c r="CC20" s="988"/>
      <c r="CD20" s="988"/>
      <c r="CE20" s="988"/>
      <c r="CF20" s="988"/>
      <c r="CG20" s="1009"/>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34"/>
    </row>
    <row r="21" spans="1:131" s="235" customFormat="1" ht="26.25" customHeight="1" thickBot="1" x14ac:dyDescent="0.25">
      <c r="A21" s="238">
        <v>15</v>
      </c>
      <c r="B21" s="1025"/>
      <c r="C21" s="1026"/>
      <c r="D21" s="1026"/>
      <c r="E21" s="1026"/>
      <c r="F21" s="1026"/>
      <c r="G21" s="1026"/>
      <c r="H21" s="1026"/>
      <c r="I21" s="1026"/>
      <c r="J21" s="1026"/>
      <c r="K21" s="1026"/>
      <c r="L21" s="1026"/>
      <c r="M21" s="1026"/>
      <c r="N21" s="1026"/>
      <c r="O21" s="1026"/>
      <c r="P21" s="1027"/>
      <c r="Q21" s="1033"/>
      <c r="R21" s="1034"/>
      <c r="S21" s="1034"/>
      <c r="T21" s="1034"/>
      <c r="U21" s="1034"/>
      <c r="V21" s="1034"/>
      <c r="W21" s="1034"/>
      <c r="X21" s="1034"/>
      <c r="Y21" s="1034"/>
      <c r="Z21" s="1034"/>
      <c r="AA21" s="1034"/>
      <c r="AB21" s="1034"/>
      <c r="AC21" s="1034"/>
      <c r="AD21" s="1034"/>
      <c r="AE21" s="1035"/>
      <c r="AF21" s="1030"/>
      <c r="AG21" s="1031"/>
      <c r="AH21" s="1031"/>
      <c r="AI21" s="1031"/>
      <c r="AJ21" s="1032"/>
      <c r="AK21" s="1070"/>
      <c r="AL21" s="1071"/>
      <c r="AM21" s="1071"/>
      <c r="AN21" s="1071"/>
      <c r="AO21" s="1071"/>
      <c r="AP21" s="1071"/>
      <c r="AQ21" s="1071"/>
      <c r="AR21" s="1071"/>
      <c r="AS21" s="1071"/>
      <c r="AT21" s="1071"/>
      <c r="AU21" s="1072"/>
      <c r="AV21" s="1072"/>
      <c r="AW21" s="1072"/>
      <c r="AX21" s="1072"/>
      <c r="AY21" s="1073"/>
      <c r="AZ21" s="232"/>
      <c r="BA21" s="232"/>
      <c r="BB21" s="232"/>
      <c r="BC21" s="232"/>
      <c r="BD21" s="232"/>
      <c r="BE21" s="233"/>
      <c r="BF21" s="233"/>
      <c r="BG21" s="233"/>
      <c r="BH21" s="233"/>
      <c r="BI21" s="233"/>
      <c r="BJ21" s="233"/>
      <c r="BK21" s="233"/>
      <c r="BL21" s="233"/>
      <c r="BM21" s="233"/>
      <c r="BN21" s="233"/>
      <c r="BO21" s="233"/>
      <c r="BP21" s="233"/>
      <c r="BQ21" s="238">
        <v>15</v>
      </c>
      <c r="BR21" s="239"/>
      <c r="BS21" s="987"/>
      <c r="BT21" s="988"/>
      <c r="BU21" s="988"/>
      <c r="BV21" s="988"/>
      <c r="BW21" s="988"/>
      <c r="BX21" s="988"/>
      <c r="BY21" s="988"/>
      <c r="BZ21" s="988"/>
      <c r="CA21" s="988"/>
      <c r="CB21" s="988"/>
      <c r="CC21" s="988"/>
      <c r="CD21" s="988"/>
      <c r="CE21" s="988"/>
      <c r="CF21" s="988"/>
      <c r="CG21" s="1009"/>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34"/>
    </row>
    <row r="22" spans="1:131" s="235" customFormat="1" ht="26.25" customHeight="1" x14ac:dyDescent="0.2">
      <c r="A22" s="238">
        <v>16</v>
      </c>
      <c r="B22" s="1025"/>
      <c r="C22" s="1026"/>
      <c r="D22" s="1026"/>
      <c r="E22" s="1026"/>
      <c r="F22" s="1026"/>
      <c r="G22" s="1026"/>
      <c r="H22" s="1026"/>
      <c r="I22" s="1026"/>
      <c r="J22" s="1026"/>
      <c r="K22" s="1026"/>
      <c r="L22" s="1026"/>
      <c r="M22" s="1026"/>
      <c r="N22" s="1026"/>
      <c r="O22" s="1026"/>
      <c r="P22" s="1027"/>
      <c r="Q22" s="1096"/>
      <c r="R22" s="1097"/>
      <c r="S22" s="1097"/>
      <c r="T22" s="1097"/>
      <c r="U22" s="1097"/>
      <c r="V22" s="1097"/>
      <c r="W22" s="1097"/>
      <c r="X22" s="1097"/>
      <c r="Y22" s="1097"/>
      <c r="Z22" s="1097"/>
      <c r="AA22" s="1097"/>
      <c r="AB22" s="1097"/>
      <c r="AC22" s="1097"/>
      <c r="AD22" s="1097"/>
      <c r="AE22" s="1098"/>
      <c r="AF22" s="1030"/>
      <c r="AG22" s="1031"/>
      <c r="AH22" s="1031"/>
      <c r="AI22" s="1031"/>
      <c r="AJ22" s="1032"/>
      <c r="AK22" s="1066"/>
      <c r="AL22" s="1067"/>
      <c r="AM22" s="1067"/>
      <c r="AN22" s="1067"/>
      <c r="AO22" s="1067"/>
      <c r="AP22" s="1067"/>
      <c r="AQ22" s="1067"/>
      <c r="AR22" s="1067"/>
      <c r="AS22" s="1067"/>
      <c r="AT22" s="1067"/>
      <c r="AU22" s="1068"/>
      <c r="AV22" s="1068"/>
      <c r="AW22" s="1068"/>
      <c r="AX22" s="1068"/>
      <c r="AY22" s="1069"/>
      <c r="AZ22" s="1023" t="s">
        <v>391</v>
      </c>
      <c r="BA22" s="1023"/>
      <c r="BB22" s="1023"/>
      <c r="BC22" s="1023"/>
      <c r="BD22" s="1024"/>
      <c r="BE22" s="233"/>
      <c r="BF22" s="233"/>
      <c r="BG22" s="233"/>
      <c r="BH22" s="233"/>
      <c r="BI22" s="233"/>
      <c r="BJ22" s="233"/>
      <c r="BK22" s="233"/>
      <c r="BL22" s="233"/>
      <c r="BM22" s="233"/>
      <c r="BN22" s="233"/>
      <c r="BO22" s="233"/>
      <c r="BP22" s="233"/>
      <c r="BQ22" s="238">
        <v>16</v>
      </c>
      <c r="BR22" s="239"/>
      <c r="BS22" s="987"/>
      <c r="BT22" s="988"/>
      <c r="BU22" s="988"/>
      <c r="BV22" s="988"/>
      <c r="BW22" s="988"/>
      <c r="BX22" s="988"/>
      <c r="BY22" s="988"/>
      <c r="BZ22" s="988"/>
      <c r="CA22" s="988"/>
      <c r="CB22" s="988"/>
      <c r="CC22" s="988"/>
      <c r="CD22" s="988"/>
      <c r="CE22" s="988"/>
      <c r="CF22" s="988"/>
      <c r="CG22" s="1009"/>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34"/>
    </row>
    <row r="23" spans="1:131" s="235" customFormat="1" ht="26.25" customHeight="1" thickBot="1" x14ac:dyDescent="0.25">
      <c r="A23" s="240" t="s">
        <v>392</v>
      </c>
      <c r="B23" s="936" t="s">
        <v>393</v>
      </c>
      <c r="C23" s="937"/>
      <c r="D23" s="937"/>
      <c r="E23" s="937"/>
      <c r="F23" s="937"/>
      <c r="G23" s="937"/>
      <c r="H23" s="937"/>
      <c r="I23" s="937"/>
      <c r="J23" s="937"/>
      <c r="K23" s="937"/>
      <c r="L23" s="937"/>
      <c r="M23" s="937"/>
      <c r="N23" s="937"/>
      <c r="O23" s="937"/>
      <c r="P23" s="948"/>
      <c r="Q23" s="1094">
        <v>35583</v>
      </c>
      <c r="R23" s="1061"/>
      <c r="S23" s="1061"/>
      <c r="T23" s="1061"/>
      <c r="U23" s="1061"/>
      <c r="V23" s="1061">
        <v>34274</v>
      </c>
      <c r="W23" s="1061"/>
      <c r="X23" s="1061"/>
      <c r="Y23" s="1061"/>
      <c r="Z23" s="1061"/>
      <c r="AA23" s="1061">
        <v>1310</v>
      </c>
      <c r="AB23" s="1061"/>
      <c r="AC23" s="1061"/>
      <c r="AD23" s="1061"/>
      <c r="AE23" s="1095"/>
      <c r="AF23" s="1062">
        <v>1005</v>
      </c>
      <c r="AG23" s="1061"/>
      <c r="AH23" s="1061"/>
      <c r="AI23" s="1061"/>
      <c r="AJ23" s="1063"/>
      <c r="AK23" s="1064"/>
      <c r="AL23" s="1065"/>
      <c r="AM23" s="1065"/>
      <c r="AN23" s="1065"/>
      <c r="AO23" s="1065"/>
      <c r="AP23" s="1061">
        <v>27959</v>
      </c>
      <c r="AQ23" s="1061"/>
      <c r="AR23" s="1061"/>
      <c r="AS23" s="1061"/>
      <c r="AT23" s="1061"/>
      <c r="AU23" s="1056"/>
      <c r="AV23" s="1056"/>
      <c r="AW23" s="1056"/>
      <c r="AX23" s="1056"/>
      <c r="AY23" s="1057"/>
      <c r="AZ23" s="1058" t="s">
        <v>131</v>
      </c>
      <c r="BA23" s="1059"/>
      <c r="BB23" s="1059"/>
      <c r="BC23" s="1059"/>
      <c r="BD23" s="1060"/>
      <c r="BE23" s="233"/>
      <c r="BF23" s="233"/>
      <c r="BG23" s="233"/>
      <c r="BH23" s="233"/>
      <c r="BI23" s="233"/>
      <c r="BJ23" s="233"/>
      <c r="BK23" s="233"/>
      <c r="BL23" s="233"/>
      <c r="BM23" s="233"/>
      <c r="BN23" s="233"/>
      <c r="BO23" s="233"/>
      <c r="BP23" s="233"/>
      <c r="BQ23" s="238">
        <v>17</v>
      </c>
      <c r="BR23" s="239"/>
      <c r="BS23" s="987"/>
      <c r="BT23" s="988"/>
      <c r="BU23" s="988"/>
      <c r="BV23" s="988"/>
      <c r="BW23" s="988"/>
      <c r="BX23" s="988"/>
      <c r="BY23" s="988"/>
      <c r="BZ23" s="988"/>
      <c r="CA23" s="988"/>
      <c r="CB23" s="988"/>
      <c r="CC23" s="988"/>
      <c r="CD23" s="988"/>
      <c r="CE23" s="988"/>
      <c r="CF23" s="988"/>
      <c r="CG23" s="1009"/>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34"/>
    </row>
    <row r="24" spans="1:131" s="235" customFormat="1" ht="26.25" customHeight="1" x14ac:dyDescent="0.2">
      <c r="A24" s="1055" t="s">
        <v>394</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32"/>
      <c r="BA24" s="232"/>
      <c r="BB24" s="232"/>
      <c r="BC24" s="232"/>
      <c r="BD24" s="232"/>
      <c r="BE24" s="233"/>
      <c r="BF24" s="233"/>
      <c r="BG24" s="233"/>
      <c r="BH24" s="233"/>
      <c r="BI24" s="233"/>
      <c r="BJ24" s="233"/>
      <c r="BK24" s="233"/>
      <c r="BL24" s="233"/>
      <c r="BM24" s="233"/>
      <c r="BN24" s="233"/>
      <c r="BO24" s="233"/>
      <c r="BP24" s="233"/>
      <c r="BQ24" s="238">
        <v>18</v>
      </c>
      <c r="BR24" s="239"/>
      <c r="BS24" s="987"/>
      <c r="BT24" s="988"/>
      <c r="BU24" s="988"/>
      <c r="BV24" s="988"/>
      <c r="BW24" s="988"/>
      <c r="BX24" s="988"/>
      <c r="BY24" s="988"/>
      <c r="BZ24" s="988"/>
      <c r="CA24" s="988"/>
      <c r="CB24" s="988"/>
      <c r="CC24" s="988"/>
      <c r="CD24" s="988"/>
      <c r="CE24" s="988"/>
      <c r="CF24" s="988"/>
      <c r="CG24" s="1009"/>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34"/>
    </row>
    <row r="25" spans="1:131" ht="26.25" customHeight="1" thickBot="1" x14ac:dyDescent="0.25">
      <c r="A25" s="1054" t="s">
        <v>395</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32"/>
      <c r="BK25" s="232"/>
      <c r="BL25" s="232"/>
      <c r="BM25" s="232"/>
      <c r="BN25" s="232"/>
      <c r="BO25" s="241"/>
      <c r="BP25" s="241"/>
      <c r="BQ25" s="238">
        <v>19</v>
      </c>
      <c r="BR25" s="239"/>
      <c r="BS25" s="987"/>
      <c r="BT25" s="988"/>
      <c r="BU25" s="988"/>
      <c r="BV25" s="988"/>
      <c r="BW25" s="988"/>
      <c r="BX25" s="988"/>
      <c r="BY25" s="988"/>
      <c r="BZ25" s="988"/>
      <c r="CA25" s="988"/>
      <c r="CB25" s="988"/>
      <c r="CC25" s="988"/>
      <c r="CD25" s="988"/>
      <c r="CE25" s="988"/>
      <c r="CF25" s="988"/>
      <c r="CG25" s="1009"/>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230"/>
    </row>
    <row r="26" spans="1:131" ht="26.25" customHeight="1" x14ac:dyDescent="0.2">
      <c r="A26" s="990" t="s">
        <v>371</v>
      </c>
      <c r="B26" s="991"/>
      <c r="C26" s="991"/>
      <c r="D26" s="991"/>
      <c r="E26" s="991"/>
      <c r="F26" s="991"/>
      <c r="G26" s="991"/>
      <c r="H26" s="991"/>
      <c r="I26" s="991"/>
      <c r="J26" s="991"/>
      <c r="K26" s="991"/>
      <c r="L26" s="991"/>
      <c r="M26" s="991"/>
      <c r="N26" s="991"/>
      <c r="O26" s="991"/>
      <c r="P26" s="992"/>
      <c r="Q26" s="996" t="s">
        <v>396</v>
      </c>
      <c r="R26" s="997"/>
      <c r="S26" s="997"/>
      <c r="T26" s="997"/>
      <c r="U26" s="998"/>
      <c r="V26" s="996" t="s">
        <v>397</v>
      </c>
      <c r="W26" s="997"/>
      <c r="X26" s="997"/>
      <c r="Y26" s="997"/>
      <c r="Z26" s="998"/>
      <c r="AA26" s="996" t="s">
        <v>398</v>
      </c>
      <c r="AB26" s="997"/>
      <c r="AC26" s="997"/>
      <c r="AD26" s="997"/>
      <c r="AE26" s="997"/>
      <c r="AF26" s="1050" t="s">
        <v>399</v>
      </c>
      <c r="AG26" s="1003"/>
      <c r="AH26" s="1003"/>
      <c r="AI26" s="1003"/>
      <c r="AJ26" s="1051"/>
      <c r="AK26" s="997" t="s">
        <v>400</v>
      </c>
      <c r="AL26" s="997"/>
      <c r="AM26" s="997"/>
      <c r="AN26" s="997"/>
      <c r="AO26" s="998"/>
      <c r="AP26" s="996" t="s">
        <v>401</v>
      </c>
      <c r="AQ26" s="997"/>
      <c r="AR26" s="997"/>
      <c r="AS26" s="997"/>
      <c r="AT26" s="998"/>
      <c r="AU26" s="996" t="s">
        <v>402</v>
      </c>
      <c r="AV26" s="997"/>
      <c r="AW26" s="997"/>
      <c r="AX26" s="997"/>
      <c r="AY26" s="998"/>
      <c r="AZ26" s="996" t="s">
        <v>403</v>
      </c>
      <c r="BA26" s="997"/>
      <c r="BB26" s="997"/>
      <c r="BC26" s="997"/>
      <c r="BD26" s="998"/>
      <c r="BE26" s="996" t="s">
        <v>378</v>
      </c>
      <c r="BF26" s="997"/>
      <c r="BG26" s="997"/>
      <c r="BH26" s="997"/>
      <c r="BI26" s="1010"/>
      <c r="BJ26" s="232"/>
      <c r="BK26" s="232"/>
      <c r="BL26" s="232"/>
      <c r="BM26" s="232"/>
      <c r="BN26" s="232"/>
      <c r="BO26" s="241"/>
      <c r="BP26" s="241"/>
      <c r="BQ26" s="238">
        <v>20</v>
      </c>
      <c r="BR26" s="239"/>
      <c r="BS26" s="987"/>
      <c r="BT26" s="988"/>
      <c r="BU26" s="988"/>
      <c r="BV26" s="988"/>
      <c r="BW26" s="988"/>
      <c r="BX26" s="988"/>
      <c r="BY26" s="988"/>
      <c r="BZ26" s="988"/>
      <c r="CA26" s="988"/>
      <c r="CB26" s="988"/>
      <c r="CC26" s="988"/>
      <c r="CD26" s="988"/>
      <c r="CE26" s="988"/>
      <c r="CF26" s="988"/>
      <c r="CG26" s="1009"/>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230"/>
    </row>
    <row r="27" spans="1:13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2"/>
      <c r="AG27" s="1006"/>
      <c r="AH27" s="1006"/>
      <c r="AI27" s="1006"/>
      <c r="AJ27" s="1053"/>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1"/>
      <c r="BJ27" s="232"/>
      <c r="BK27" s="232"/>
      <c r="BL27" s="232"/>
      <c r="BM27" s="232"/>
      <c r="BN27" s="232"/>
      <c r="BO27" s="241"/>
      <c r="BP27" s="241"/>
      <c r="BQ27" s="238">
        <v>21</v>
      </c>
      <c r="BR27" s="239"/>
      <c r="BS27" s="987"/>
      <c r="BT27" s="988"/>
      <c r="BU27" s="988"/>
      <c r="BV27" s="988"/>
      <c r="BW27" s="988"/>
      <c r="BX27" s="988"/>
      <c r="BY27" s="988"/>
      <c r="BZ27" s="988"/>
      <c r="CA27" s="988"/>
      <c r="CB27" s="988"/>
      <c r="CC27" s="988"/>
      <c r="CD27" s="988"/>
      <c r="CE27" s="988"/>
      <c r="CF27" s="988"/>
      <c r="CG27" s="1009"/>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230"/>
    </row>
    <row r="28" spans="1:131" ht="26.25" customHeight="1" thickTop="1" x14ac:dyDescent="0.2">
      <c r="A28" s="242">
        <v>1</v>
      </c>
      <c r="B28" s="1042" t="s">
        <v>404</v>
      </c>
      <c r="C28" s="1043"/>
      <c r="D28" s="1043"/>
      <c r="E28" s="1043"/>
      <c r="F28" s="1043"/>
      <c r="G28" s="1043"/>
      <c r="H28" s="1043"/>
      <c r="I28" s="1043"/>
      <c r="J28" s="1043"/>
      <c r="K28" s="1043"/>
      <c r="L28" s="1043"/>
      <c r="M28" s="1043"/>
      <c r="N28" s="1043"/>
      <c r="O28" s="1043"/>
      <c r="P28" s="1044"/>
      <c r="Q28" s="1045">
        <v>6650</v>
      </c>
      <c r="R28" s="1046"/>
      <c r="S28" s="1046"/>
      <c r="T28" s="1046"/>
      <c r="U28" s="1046"/>
      <c r="V28" s="1046">
        <v>6407</v>
      </c>
      <c r="W28" s="1046"/>
      <c r="X28" s="1046"/>
      <c r="Y28" s="1046"/>
      <c r="Z28" s="1046"/>
      <c r="AA28" s="1046">
        <v>243</v>
      </c>
      <c r="AB28" s="1046"/>
      <c r="AC28" s="1046"/>
      <c r="AD28" s="1046"/>
      <c r="AE28" s="1047"/>
      <c r="AF28" s="1048">
        <v>243</v>
      </c>
      <c r="AG28" s="1046"/>
      <c r="AH28" s="1046"/>
      <c r="AI28" s="1046"/>
      <c r="AJ28" s="1049"/>
      <c r="AK28" s="1037">
        <v>749</v>
      </c>
      <c r="AL28" s="1038"/>
      <c r="AM28" s="1038"/>
      <c r="AN28" s="1038"/>
      <c r="AO28" s="1038"/>
      <c r="AP28" s="1038" t="s">
        <v>513</v>
      </c>
      <c r="AQ28" s="1038"/>
      <c r="AR28" s="1038"/>
      <c r="AS28" s="1038"/>
      <c r="AT28" s="1038"/>
      <c r="AU28" s="1038" t="s">
        <v>513</v>
      </c>
      <c r="AV28" s="1038"/>
      <c r="AW28" s="1038"/>
      <c r="AX28" s="1038"/>
      <c r="AY28" s="1038"/>
      <c r="AZ28" s="1039" t="s">
        <v>513</v>
      </c>
      <c r="BA28" s="1039"/>
      <c r="BB28" s="1039"/>
      <c r="BC28" s="1039"/>
      <c r="BD28" s="1039"/>
      <c r="BE28" s="1040"/>
      <c r="BF28" s="1040"/>
      <c r="BG28" s="1040"/>
      <c r="BH28" s="1040"/>
      <c r="BI28" s="1041"/>
      <c r="BJ28" s="232"/>
      <c r="BK28" s="232"/>
      <c r="BL28" s="232"/>
      <c r="BM28" s="232"/>
      <c r="BN28" s="232"/>
      <c r="BO28" s="241"/>
      <c r="BP28" s="241"/>
      <c r="BQ28" s="238">
        <v>22</v>
      </c>
      <c r="BR28" s="239"/>
      <c r="BS28" s="987"/>
      <c r="BT28" s="988"/>
      <c r="BU28" s="988"/>
      <c r="BV28" s="988"/>
      <c r="BW28" s="988"/>
      <c r="BX28" s="988"/>
      <c r="BY28" s="988"/>
      <c r="BZ28" s="988"/>
      <c r="CA28" s="988"/>
      <c r="CB28" s="988"/>
      <c r="CC28" s="988"/>
      <c r="CD28" s="988"/>
      <c r="CE28" s="988"/>
      <c r="CF28" s="988"/>
      <c r="CG28" s="1009"/>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230"/>
    </row>
    <row r="29" spans="1:131" ht="26.25" customHeight="1" x14ac:dyDescent="0.2">
      <c r="A29" s="242">
        <v>2</v>
      </c>
      <c r="B29" s="1025" t="s">
        <v>405</v>
      </c>
      <c r="C29" s="1026"/>
      <c r="D29" s="1026"/>
      <c r="E29" s="1026"/>
      <c r="F29" s="1026"/>
      <c r="G29" s="1026"/>
      <c r="H29" s="1026"/>
      <c r="I29" s="1026"/>
      <c r="J29" s="1026"/>
      <c r="K29" s="1026"/>
      <c r="L29" s="1026"/>
      <c r="M29" s="1026"/>
      <c r="N29" s="1026"/>
      <c r="O29" s="1026"/>
      <c r="P29" s="1027"/>
      <c r="Q29" s="1033">
        <v>4167</v>
      </c>
      <c r="R29" s="1034"/>
      <c r="S29" s="1034"/>
      <c r="T29" s="1034"/>
      <c r="U29" s="1034"/>
      <c r="V29" s="1034">
        <v>3988</v>
      </c>
      <c r="W29" s="1034"/>
      <c r="X29" s="1034"/>
      <c r="Y29" s="1034"/>
      <c r="Z29" s="1034"/>
      <c r="AA29" s="1034">
        <v>178</v>
      </c>
      <c r="AB29" s="1034"/>
      <c r="AC29" s="1034"/>
      <c r="AD29" s="1034"/>
      <c r="AE29" s="1035"/>
      <c r="AF29" s="1030">
        <v>178</v>
      </c>
      <c r="AG29" s="1031"/>
      <c r="AH29" s="1031"/>
      <c r="AI29" s="1031"/>
      <c r="AJ29" s="1032"/>
      <c r="AK29" s="980">
        <v>702</v>
      </c>
      <c r="AL29" s="971"/>
      <c r="AM29" s="971"/>
      <c r="AN29" s="971"/>
      <c r="AO29" s="971"/>
      <c r="AP29" s="971" t="s">
        <v>513</v>
      </c>
      <c r="AQ29" s="971"/>
      <c r="AR29" s="971"/>
      <c r="AS29" s="971"/>
      <c r="AT29" s="971"/>
      <c r="AU29" s="971" t="s">
        <v>513</v>
      </c>
      <c r="AV29" s="971"/>
      <c r="AW29" s="971"/>
      <c r="AX29" s="971"/>
      <c r="AY29" s="971"/>
      <c r="AZ29" s="1036" t="s">
        <v>513</v>
      </c>
      <c r="BA29" s="1036"/>
      <c r="BB29" s="1036"/>
      <c r="BC29" s="1036"/>
      <c r="BD29" s="1036"/>
      <c r="BE29" s="972"/>
      <c r="BF29" s="972"/>
      <c r="BG29" s="972"/>
      <c r="BH29" s="972"/>
      <c r="BI29" s="973"/>
      <c r="BJ29" s="232"/>
      <c r="BK29" s="232"/>
      <c r="BL29" s="232"/>
      <c r="BM29" s="232"/>
      <c r="BN29" s="232"/>
      <c r="BO29" s="241"/>
      <c r="BP29" s="241"/>
      <c r="BQ29" s="238">
        <v>23</v>
      </c>
      <c r="BR29" s="239"/>
      <c r="BS29" s="987"/>
      <c r="BT29" s="988"/>
      <c r="BU29" s="988"/>
      <c r="BV29" s="988"/>
      <c r="BW29" s="988"/>
      <c r="BX29" s="988"/>
      <c r="BY29" s="988"/>
      <c r="BZ29" s="988"/>
      <c r="CA29" s="988"/>
      <c r="CB29" s="988"/>
      <c r="CC29" s="988"/>
      <c r="CD29" s="988"/>
      <c r="CE29" s="988"/>
      <c r="CF29" s="988"/>
      <c r="CG29" s="1009"/>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230"/>
    </row>
    <row r="30" spans="1:131" ht="26.25" customHeight="1" x14ac:dyDescent="0.2">
      <c r="A30" s="242">
        <v>3</v>
      </c>
      <c r="B30" s="1025" t="s">
        <v>406</v>
      </c>
      <c r="C30" s="1026"/>
      <c r="D30" s="1026"/>
      <c r="E30" s="1026"/>
      <c r="F30" s="1026"/>
      <c r="G30" s="1026"/>
      <c r="H30" s="1026"/>
      <c r="I30" s="1026"/>
      <c r="J30" s="1026"/>
      <c r="K30" s="1026"/>
      <c r="L30" s="1026"/>
      <c r="M30" s="1026"/>
      <c r="N30" s="1026"/>
      <c r="O30" s="1026"/>
      <c r="P30" s="1027"/>
      <c r="Q30" s="1033">
        <v>415</v>
      </c>
      <c r="R30" s="1034"/>
      <c r="S30" s="1034"/>
      <c r="T30" s="1034"/>
      <c r="U30" s="1034"/>
      <c r="V30" s="1034">
        <v>412</v>
      </c>
      <c r="W30" s="1034"/>
      <c r="X30" s="1034"/>
      <c r="Y30" s="1034"/>
      <c r="Z30" s="1034"/>
      <c r="AA30" s="1034">
        <v>3</v>
      </c>
      <c r="AB30" s="1034"/>
      <c r="AC30" s="1034"/>
      <c r="AD30" s="1034"/>
      <c r="AE30" s="1035"/>
      <c r="AF30" s="1030">
        <v>3</v>
      </c>
      <c r="AG30" s="1031"/>
      <c r="AH30" s="1031"/>
      <c r="AI30" s="1031"/>
      <c r="AJ30" s="1032"/>
      <c r="AK30" s="980">
        <v>115</v>
      </c>
      <c r="AL30" s="971"/>
      <c r="AM30" s="971"/>
      <c r="AN30" s="971"/>
      <c r="AO30" s="971"/>
      <c r="AP30" s="971" t="s">
        <v>513</v>
      </c>
      <c r="AQ30" s="971"/>
      <c r="AR30" s="971"/>
      <c r="AS30" s="971"/>
      <c r="AT30" s="971"/>
      <c r="AU30" s="971" t="s">
        <v>513</v>
      </c>
      <c r="AV30" s="971"/>
      <c r="AW30" s="971"/>
      <c r="AX30" s="971"/>
      <c r="AY30" s="971"/>
      <c r="AZ30" s="1036" t="s">
        <v>513</v>
      </c>
      <c r="BA30" s="1036"/>
      <c r="BB30" s="1036"/>
      <c r="BC30" s="1036"/>
      <c r="BD30" s="1036"/>
      <c r="BE30" s="972"/>
      <c r="BF30" s="972"/>
      <c r="BG30" s="972"/>
      <c r="BH30" s="972"/>
      <c r="BI30" s="973"/>
      <c r="BJ30" s="232"/>
      <c r="BK30" s="232"/>
      <c r="BL30" s="232"/>
      <c r="BM30" s="232"/>
      <c r="BN30" s="232"/>
      <c r="BO30" s="241"/>
      <c r="BP30" s="241"/>
      <c r="BQ30" s="238">
        <v>24</v>
      </c>
      <c r="BR30" s="239"/>
      <c r="BS30" s="987"/>
      <c r="BT30" s="988"/>
      <c r="BU30" s="988"/>
      <c r="BV30" s="988"/>
      <c r="BW30" s="988"/>
      <c r="BX30" s="988"/>
      <c r="BY30" s="988"/>
      <c r="BZ30" s="988"/>
      <c r="CA30" s="988"/>
      <c r="CB30" s="988"/>
      <c r="CC30" s="988"/>
      <c r="CD30" s="988"/>
      <c r="CE30" s="988"/>
      <c r="CF30" s="988"/>
      <c r="CG30" s="1009"/>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230"/>
    </row>
    <row r="31" spans="1:131" ht="26.25" customHeight="1" x14ac:dyDescent="0.2">
      <c r="A31" s="242">
        <v>4</v>
      </c>
      <c r="B31" s="1025" t="s">
        <v>407</v>
      </c>
      <c r="C31" s="1026"/>
      <c r="D31" s="1026"/>
      <c r="E31" s="1026"/>
      <c r="F31" s="1026"/>
      <c r="G31" s="1026"/>
      <c r="H31" s="1026"/>
      <c r="I31" s="1026"/>
      <c r="J31" s="1026"/>
      <c r="K31" s="1026"/>
      <c r="L31" s="1026"/>
      <c r="M31" s="1026"/>
      <c r="N31" s="1026"/>
      <c r="O31" s="1026"/>
      <c r="P31" s="1027"/>
      <c r="Q31" s="1033">
        <v>2075</v>
      </c>
      <c r="R31" s="1034"/>
      <c r="S31" s="1034"/>
      <c r="T31" s="1034"/>
      <c r="U31" s="1034"/>
      <c r="V31" s="1034">
        <v>1533</v>
      </c>
      <c r="W31" s="1034"/>
      <c r="X31" s="1034"/>
      <c r="Y31" s="1034"/>
      <c r="Z31" s="1034"/>
      <c r="AA31" s="1034">
        <v>542</v>
      </c>
      <c r="AB31" s="1034"/>
      <c r="AC31" s="1034"/>
      <c r="AD31" s="1034"/>
      <c r="AE31" s="1035"/>
      <c r="AF31" s="1030">
        <v>2905</v>
      </c>
      <c r="AG31" s="1031"/>
      <c r="AH31" s="1031"/>
      <c r="AI31" s="1031"/>
      <c r="AJ31" s="1032"/>
      <c r="AK31" s="980">
        <v>127</v>
      </c>
      <c r="AL31" s="971"/>
      <c r="AM31" s="971"/>
      <c r="AN31" s="971"/>
      <c r="AO31" s="971"/>
      <c r="AP31" s="971">
        <v>3815</v>
      </c>
      <c r="AQ31" s="971"/>
      <c r="AR31" s="971"/>
      <c r="AS31" s="971"/>
      <c r="AT31" s="971"/>
      <c r="AU31" s="971">
        <v>485</v>
      </c>
      <c r="AV31" s="971"/>
      <c r="AW31" s="971"/>
      <c r="AX31" s="971"/>
      <c r="AY31" s="971"/>
      <c r="AZ31" s="1036" t="s">
        <v>513</v>
      </c>
      <c r="BA31" s="1036"/>
      <c r="BB31" s="1036"/>
      <c r="BC31" s="1036"/>
      <c r="BD31" s="1036"/>
      <c r="BE31" s="972" t="s">
        <v>408</v>
      </c>
      <c r="BF31" s="972"/>
      <c r="BG31" s="972"/>
      <c r="BH31" s="972"/>
      <c r="BI31" s="973"/>
      <c r="BJ31" s="232"/>
      <c r="BK31" s="232"/>
      <c r="BL31" s="232"/>
      <c r="BM31" s="232"/>
      <c r="BN31" s="232"/>
      <c r="BO31" s="241"/>
      <c r="BP31" s="241"/>
      <c r="BQ31" s="238">
        <v>25</v>
      </c>
      <c r="BR31" s="239"/>
      <c r="BS31" s="987"/>
      <c r="BT31" s="988"/>
      <c r="BU31" s="988"/>
      <c r="BV31" s="988"/>
      <c r="BW31" s="988"/>
      <c r="BX31" s="988"/>
      <c r="BY31" s="988"/>
      <c r="BZ31" s="988"/>
      <c r="CA31" s="988"/>
      <c r="CB31" s="988"/>
      <c r="CC31" s="988"/>
      <c r="CD31" s="988"/>
      <c r="CE31" s="988"/>
      <c r="CF31" s="988"/>
      <c r="CG31" s="1009"/>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230"/>
    </row>
    <row r="32" spans="1:131" ht="26.25" customHeight="1" x14ac:dyDescent="0.2">
      <c r="A32" s="242">
        <v>5</v>
      </c>
      <c r="B32" s="1025" t="s">
        <v>409</v>
      </c>
      <c r="C32" s="1026"/>
      <c r="D32" s="1026"/>
      <c r="E32" s="1026"/>
      <c r="F32" s="1026"/>
      <c r="G32" s="1026"/>
      <c r="H32" s="1026"/>
      <c r="I32" s="1026"/>
      <c r="J32" s="1026"/>
      <c r="K32" s="1026"/>
      <c r="L32" s="1026"/>
      <c r="M32" s="1026"/>
      <c r="N32" s="1026"/>
      <c r="O32" s="1026"/>
      <c r="P32" s="1027"/>
      <c r="Q32" s="1033">
        <v>1272</v>
      </c>
      <c r="R32" s="1034"/>
      <c r="S32" s="1034"/>
      <c r="T32" s="1034"/>
      <c r="U32" s="1034"/>
      <c r="V32" s="1034">
        <v>1053</v>
      </c>
      <c r="W32" s="1034"/>
      <c r="X32" s="1034"/>
      <c r="Y32" s="1034"/>
      <c r="Z32" s="1034"/>
      <c r="AA32" s="1034">
        <v>219</v>
      </c>
      <c r="AB32" s="1034"/>
      <c r="AC32" s="1034"/>
      <c r="AD32" s="1034"/>
      <c r="AE32" s="1035"/>
      <c r="AF32" s="1030">
        <v>491</v>
      </c>
      <c r="AG32" s="1031"/>
      <c r="AH32" s="1031"/>
      <c r="AI32" s="1031"/>
      <c r="AJ32" s="1032"/>
      <c r="AK32" s="980">
        <v>691</v>
      </c>
      <c r="AL32" s="971"/>
      <c r="AM32" s="971"/>
      <c r="AN32" s="971"/>
      <c r="AO32" s="971"/>
      <c r="AP32" s="971">
        <v>5183</v>
      </c>
      <c r="AQ32" s="971"/>
      <c r="AR32" s="971"/>
      <c r="AS32" s="971"/>
      <c r="AT32" s="971"/>
      <c r="AU32" s="971">
        <v>4810</v>
      </c>
      <c r="AV32" s="971"/>
      <c r="AW32" s="971"/>
      <c r="AX32" s="971"/>
      <c r="AY32" s="971"/>
      <c r="AZ32" s="1036" t="s">
        <v>513</v>
      </c>
      <c r="BA32" s="1036"/>
      <c r="BB32" s="1036"/>
      <c r="BC32" s="1036"/>
      <c r="BD32" s="1036"/>
      <c r="BE32" s="972" t="s">
        <v>408</v>
      </c>
      <c r="BF32" s="972"/>
      <c r="BG32" s="972"/>
      <c r="BH32" s="972"/>
      <c r="BI32" s="973"/>
      <c r="BJ32" s="232"/>
      <c r="BK32" s="232"/>
      <c r="BL32" s="232"/>
      <c r="BM32" s="232"/>
      <c r="BN32" s="232"/>
      <c r="BO32" s="241"/>
      <c r="BP32" s="241"/>
      <c r="BQ32" s="238">
        <v>26</v>
      </c>
      <c r="BR32" s="239"/>
      <c r="BS32" s="987"/>
      <c r="BT32" s="988"/>
      <c r="BU32" s="988"/>
      <c r="BV32" s="988"/>
      <c r="BW32" s="988"/>
      <c r="BX32" s="988"/>
      <c r="BY32" s="988"/>
      <c r="BZ32" s="988"/>
      <c r="CA32" s="988"/>
      <c r="CB32" s="988"/>
      <c r="CC32" s="988"/>
      <c r="CD32" s="988"/>
      <c r="CE32" s="988"/>
      <c r="CF32" s="988"/>
      <c r="CG32" s="1009"/>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230"/>
    </row>
    <row r="33" spans="1:131" ht="26.25" customHeight="1" x14ac:dyDescent="0.2">
      <c r="A33" s="242">
        <v>6</v>
      </c>
      <c r="B33" s="1025" t="s">
        <v>410</v>
      </c>
      <c r="C33" s="1026"/>
      <c r="D33" s="1026"/>
      <c r="E33" s="1026"/>
      <c r="F33" s="1026"/>
      <c r="G33" s="1026"/>
      <c r="H33" s="1026"/>
      <c r="I33" s="1026"/>
      <c r="J33" s="1026"/>
      <c r="K33" s="1026"/>
      <c r="L33" s="1026"/>
      <c r="M33" s="1026"/>
      <c r="N33" s="1026"/>
      <c r="O33" s="1026"/>
      <c r="P33" s="1027"/>
      <c r="Q33" s="1033">
        <v>1353</v>
      </c>
      <c r="R33" s="1034"/>
      <c r="S33" s="1034"/>
      <c r="T33" s="1034"/>
      <c r="U33" s="1034"/>
      <c r="V33" s="1034">
        <v>1087</v>
      </c>
      <c r="W33" s="1034"/>
      <c r="X33" s="1034"/>
      <c r="Y33" s="1034"/>
      <c r="Z33" s="1034"/>
      <c r="AA33" s="1034">
        <v>266</v>
      </c>
      <c r="AB33" s="1034"/>
      <c r="AC33" s="1034"/>
      <c r="AD33" s="1034"/>
      <c r="AE33" s="1035"/>
      <c r="AF33" s="1030">
        <v>213</v>
      </c>
      <c r="AG33" s="1031"/>
      <c r="AH33" s="1031"/>
      <c r="AI33" s="1031"/>
      <c r="AJ33" s="1032"/>
      <c r="AK33" s="980">
        <v>29</v>
      </c>
      <c r="AL33" s="971"/>
      <c r="AM33" s="971"/>
      <c r="AN33" s="971"/>
      <c r="AO33" s="971"/>
      <c r="AP33" s="971">
        <v>1600</v>
      </c>
      <c r="AQ33" s="971"/>
      <c r="AR33" s="971"/>
      <c r="AS33" s="971"/>
      <c r="AT33" s="971"/>
      <c r="AU33" s="971">
        <v>382</v>
      </c>
      <c r="AV33" s="971"/>
      <c r="AW33" s="971"/>
      <c r="AX33" s="971"/>
      <c r="AY33" s="971"/>
      <c r="AZ33" s="1036" t="s">
        <v>513</v>
      </c>
      <c r="BA33" s="1036"/>
      <c r="BB33" s="1036"/>
      <c r="BC33" s="1036"/>
      <c r="BD33" s="1036"/>
      <c r="BE33" s="972" t="s">
        <v>411</v>
      </c>
      <c r="BF33" s="972"/>
      <c r="BG33" s="972"/>
      <c r="BH33" s="972"/>
      <c r="BI33" s="973"/>
      <c r="BJ33" s="232"/>
      <c r="BK33" s="232"/>
      <c r="BL33" s="232"/>
      <c r="BM33" s="232"/>
      <c r="BN33" s="232"/>
      <c r="BO33" s="241"/>
      <c r="BP33" s="241"/>
      <c r="BQ33" s="238">
        <v>27</v>
      </c>
      <c r="BR33" s="239"/>
      <c r="BS33" s="987"/>
      <c r="BT33" s="988"/>
      <c r="BU33" s="988"/>
      <c r="BV33" s="988"/>
      <c r="BW33" s="988"/>
      <c r="BX33" s="988"/>
      <c r="BY33" s="988"/>
      <c r="BZ33" s="988"/>
      <c r="CA33" s="988"/>
      <c r="CB33" s="988"/>
      <c r="CC33" s="988"/>
      <c r="CD33" s="988"/>
      <c r="CE33" s="988"/>
      <c r="CF33" s="988"/>
      <c r="CG33" s="1009"/>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230"/>
    </row>
    <row r="34" spans="1:131" ht="26.25" customHeight="1" x14ac:dyDescent="0.2">
      <c r="A34" s="242">
        <v>7</v>
      </c>
      <c r="B34" s="1025"/>
      <c r="C34" s="1026"/>
      <c r="D34" s="1026"/>
      <c r="E34" s="1026"/>
      <c r="F34" s="1026"/>
      <c r="G34" s="1026"/>
      <c r="H34" s="1026"/>
      <c r="I34" s="1026"/>
      <c r="J34" s="1026"/>
      <c r="K34" s="1026"/>
      <c r="L34" s="1026"/>
      <c r="M34" s="1026"/>
      <c r="N34" s="1026"/>
      <c r="O34" s="1026"/>
      <c r="P34" s="1027"/>
      <c r="Q34" s="1033"/>
      <c r="R34" s="1034"/>
      <c r="S34" s="1034"/>
      <c r="T34" s="1034"/>
      <c r="U34" s="1034"/>
      <c r="V34" s="1034"/>
      <c r="W34" s="1034"/>
      <c r="X34" s="1034"/>
      <c r="Y34" s="1034"/>
      <c r="Z34" s="1034"/>
      <c r="AA34" s="1034"/>
      <c r="AB34" s="1034"/>
      <c r="AC34" s="1034"/>
      <c r="AD34" s="1034"/>
      <c r="AE34" s="1035"/>
      <c r="AF34" s="1030"/>
      <c r="AG34" s="1031"/>
      <c r="AH34" s="1031"/>
      <c r="AI34" s="1031"/>
      <c r="AJ34" s="1032"/>
      <c r="AK34" s="980"/>
      <c r="AL34" s="971"/>
      <c r="AM34" s="971"/>
      <c r="AN34" s="971"/>
      <c r="AO34" s="971"/>
      <c r="AP34" s="971"/>
      <c r="AQ34" s="971"/>
      <c r="AR34" s="971"/>
      <c r="AS34" s="971"/>
      <c r="AT34" s="971"/>
      <c r="AU34" s="971"/>
      <c r="AV34" s="971"/>
      <c r="AW34" s="971"/>
      <c r="AX34" s="971"/>
      <c r="AY34" s="971"/>
      <c r="AZ34" s="1036"/>
      <c r="BA34" s="1036"/>
      <c r="BB34" s="1036"/>
      <c r="BC34" s="1036"/>
      <c r="BD34" s="1036"/>
      <c r="BE34" s="972"/>
      <c r="BF34" s="972"/>
      <c r="BG34" s="972"/>
      <c r="BH34" s="972"/>
      <c r="BI34" s="973"/>
      <c r="BJ34" s="232"/>
      <c r="BK34" s="232"/>
      <c r="BL34" s="232"/>
      <c r="BM34" s="232"/>
      <c r="BN34" s="232"/>
      <c r="BO34" s="241"/>
      <c r="BP34" s="241"/>
      <c r="BQ34" s="238">
        <v>28</v>
      </c>
      <c r="BR34" s="239"/>
      <c r="BS34" s="987"/>
      <c r="BT34" s="988"/>
      <c r="BU34" s="988"/>
      <c r="BV34" s="988"/>
      <c r="BW34" s="988"/>
      <c r="BX34" s="988"/>
      <c r="BY34" s="988"/>
      <c r="BZ34" s="988"/>
      <c r="CA34" s="988"/>
      <c r="CB34" s="988"/>
      <c r="CC34" s="988"/>
      <c r="CD34" s="988"/>
      <c r="CE34" s="988"/>
      <c r="CF34" s="988"/>
      <c r="CG34" s="1009"/>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230"/>
    </row>
    <row r="35" spans="1:131" ht="26.25" customHeight="1" x14ac:dyDescent="0.2">
      <c r="A35" s="242">
        <v>8</v>
      </c>
      <c r="B35" s="1025"/>
      <c r="C35" s="1026"/>
      <c r="D35" s="1026"/>
      <c r="E35" s="1026"/>
      <c r="F35" s="1026"/>
      <c r="G35" s="1026"/>
      <c r="H35" s="1026"/>
      <c r="I35" s="1026"/>
      <c r="J35" s="1026"/>
      <c r="K35" s="1026"/>
      <c r="L35" s="1026"/>
      <c r="M35" s="1026"/>
      <c r="N35" s="1026"/>
      <c r="O35" s="1026"/>
      <c r="P35" s="1027"/>
      <c r="Q35" s="1033"/>
      <c r="R35" s="1034"/>
      <c r="S35" s="1034"/>
      <c r="T35" s="1034"/>
      <c r="U35" s="1034"/>
      <c r="V35" s="1034"/>
      <c r="W35" s="1034"/>
      <c r="X35" s="1034"/>
      <c r="Y35" s="1034"/>
      <c r="Z35" s="1034"/>
      <c r="AA35" s="1034"/>
      <c r="AB35" s="1034"/>
      <c r="AC35" s="1034"/>
      <c r="AD35" s="1034"/>
      <c r="AE35" s="1035"/>
      <c r="AF35" s="1030"/>
      <c r="AG35" s="1031"/>
      <c r="AH35" s="1031"/>
      <c r="AI35" s="1031"/>
      <c r="AJ35" s="1032"/>
      <c r="AK35" s="980"/>
      <c r="AL35" s="971"/>
      <c r="AM35" s="971"/>
      <c r="AN35" s="971"/>
      <c r="AO35" s="971"/>
      <c r="AP35" s="971"/>
      <c r="AQ35" s="971"/>
      <c r="AR35" s="971"/>
      <c r="AS35" s="971"/>
      <c r="AT35" s="971"/>
      <c r="AU35" s="971"/>
      <c r="AV35" s="971"/>
      <c r="AW35" s="971"/>
      <c r="AX35" s="971"/>
      <c r="AY35" s="971"/>
      <c r="AZ35" s="1036"/>
      <c r="BA35" s="1036"/>
      <c r="BB35" s="1036"/>
      <c r="BC35" s="1036"/>
      <c r="BD35" s="1036"/>
      <c r="BE35" s="972"/>
      <c r="BF35" s="972"/>
      <c r="BG35" s="972"/>
      <c r="BH35" s="972"/>
      <c r="BI35" s="973"/>
      <c r="BJ35" s="232"/>
      <c r="BK35" s="232"/>
      <c r="BL35" s="232"/>
      <c r="BM35" s="232"/>
      <c r="BN35" s="232"/>
      <c r="BO35" s="241"/>
      <c r="BP35" s="241"/>
      <c r="BQ35" s="238">
        <v>29</v>
      </c>
      <c r="BR35" s="239"/>
      <c r="BS35" s="987"/>
      <c r="BT35" s="988"/>
      <c r="BU35" s="988"/>
      <c r="BV35" s="988"/>
      <c r="BW35" s="988"/>
      <c r="BX35" s="988"/>
      <c r="BY35" s="988"/>
      <c r="BZ35" s="988"/>
      <c r="CA35" s="988"/>
      <c r="CB35" s="988"/>
      <c r="CC35" s="988"/>
      <c r="CD35" s="988"/>
      <c r="CE35" s="988"/>
      <c r="CF35" s="988"/>
      <c r="CG35" s="1009"/>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230"/>
    </row>
    <row r="36" spans="1:131" ht="26.25" customHeight="1" x14ac:dyDescent="0.2">
      <c r="A36" s="242">
        <v>9</v>
      </c>
      <c r="B36" s="1025"/>
      <c r="C36" s="1026"/>
      <c r="D36" s="1026"/>
      <c r="E36" s="1026"/>
      <c r="F36" s="1026"/>
      <c r="G36" s="1026"/>
      <c r="H36" s="1026"/>
      <c r="I36" s="1026"/>
      <c r="J36" s="1026"/>
      <c r="K36" s="1026"/>
      <c r="L36" s="1026"/>
      <c r="M36" s="1026"/>
      <c r="N36" s="1026"/>
      <c r="O36" s="1026"/>
      <c r="P36" s="1027"/>
      <c r="Q36" s="1033"/>
      <c r="R36" s="1034"/>
      <c r="S36" s="1034"/>
      <c r="T36" s="1034"/>
      <c r="U36" s="1034"/>
      <c r="V36" s="1034"/>
      <c r="W36" s="1034"/>
      <c r="X36" s="1034"/>
      <c r="Y36" s="1034"/>
      <c r="Z36" s="1034"/>
      <c r="AA36" s="1034"/>
      <c r="AB36" s="1034"/>
      <c r="AC36" s="1034"/>
      <c r="AD36" s="1034"/>
      <c r="AE36" s="1035"/>
      <c r="AF36" s="1030"/>
      <c r="AG36" s="1031"/>
      <c r="AH36" s="1031"/>
      <c r="AI36" s="1031"/>
      <c r="AJ36" s="1032"/>
      <c r="AK36" s="980"/>
      <c r="AL36" s="971"/>
      <c r="AM36" s="971"/>
      <c r="AN36" s="971"/>
      <c r="AO36" s="971"/>
      <c r="AP36" s="971"/>
      <c r="AQ36" s="971"/>
      <c r="AR36" s="971"/>
      <c r="AS36" s="971"/>
      <c r="AT36" s="971"/>
      <c r="AU36" s="971"/>
      <c r="AV36" s="971"/>
      <c r="AW36" s="971"/>
      <c r="AX36" s="971"/>
      <c r="AY36" s="971"/>
      <c r="AZ36" s="1036"/>
      <c r="BA36" s="1036"/>
      <c r="BB36" s="1036"/>
      <c r="BC36" s="1036"/>
      <c r="BD36" s="1036"/>
      <c r="BE36" s="972"/>
      <c r="BF36" s="972"/>
      <c r="BG36" s="972"/>
      <c r="BH36" s="972"/>
      <c r="BI36" s="973"/>
      <c r="BJ36" s="232"/>
      <c r="BK36" s="232"/>
      <c r="BL36" s="232"/>
      <c r="BM36" s="232"/>
      <c r="BN36" s="232"/>
      <c r="BO36" s="241"/>
      <c r="BP36" s="241"/>
      <c r="BQ36" s="238">
        <v>30</v>
      </c>
      <c r="BR36" s="239"/>
      <c r="BS36" s="987"/>
      <c r="BT36" s="988"/>
      <c r="BU36" s="988"/>
      <c r="BV36" s="988"/>
      <c r="BW36" s="988"/>
      <c r="BX36" s="988"/>
      <c r="BY36" s="988"/>
      <c r="BZ36" s="988"/>
      <c r="CA36" s="988"/>
      <c r="CB36" s="988"/>
      <c r="CC36" s="988"/>
      <c r="CD36" s="988"/>
      <c r="CE36" s="988"/>
      <c r="CF36" s="988"/>
      <c r="CG36" s="1009"/>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30"/>
    </row>
    <row r="37" spans="1:131" ht="26.25" customHeight="1" x14ac:dyDescent="0.2">
      <c r="A37" s="242">
        <v>10</v>
      </c>
      <c r="B37" s="1025"/>
      <c r="C37" s="1026"/>
      <c r="D37" s="1026"/>
      <c r="E37" s="1026"/>
      <c r="F37" s="1026"/>
      <c r="G37" s="1026"/>
      <c r="H37" s="1026"/>
      <c r="I37" s="1026"/>
      <c r="J37" s="1026"/>
      <c r="K37" s="1026"/>
      <c r="L37" s="1026"/>
      <c r="M37" s="1026"/>
      <c r="N37" s="1026"/>
      <c r="O37" s="1026"/>
      <c r="P37" s="1027"/>
      <c r="Q37" s="1033"/>
      <c r="R37" s="1034"/>
      <c r="S37" s="1034"/>
      <c r="T37" s="1034"/>
      <c r="U37" s="1034"/>
      <c r="V37" s="1034"/>
      <c r="W37" s="1034"/>
      <c r="X37" s="1034"/>
      <c r="Y37" s="1034"/>
      <c r="Z37" s="1034"/>
      <c r="AA37" s="1034"/>
      <c r="AB37" s="1034"/>
      <c r="AC37" s="1034"/>
      <c r="AD37" s="1034"/>
      <c r="AE37" s="1035"/>
      <c r="AF37" s="1030"/>
      <c r="AG37" s="1031"/>
      <c r="AH37" s="1031"/>
      <c r="AI37" s="1031"/>
      <c r="AJ37" s="1032"/>
      <c r="AK37" s="980"/>
      <c r="AL37" s="971"/>
      <c r="AM37" s="971"/>
      <c r="AN37" s="971"/>
      <c r="AO37" s="971"/>
      <c r="AP37" s="971"/>
      <c r="AQ37" s="971"/>
      <c r="AR37" s="971"/>
      <c r="AS37" s="971"/>
      <c r="AT37" s="971"/>
      <c r="AU37" s="971"/>
      <c r="AV37" s="971"/>
      <c r="AW37" s="971"/>
      <c r="AX37" s="971"/>
      <c r="AY37" s="971"/>
      <c r="AZ37" s="1036"/>
      <c r="BA37" s="1036"/>
      <c r="BB37" s="1036"/>
      <c r="BC37" s="1036"/>
      <c r="BD37" s="1036"/>
      <c r="BE37" s="972"/>
      <c r="BF37" s="972"/>
      <c r="BG37" s="972"/>
      <c r="BH37" s="972"/>
      <c r="BI37" s="973"/>
      <c r="BJ37" s="232"/>
      <c r="BK37" s="232"/>
      <c r="BL37" s="232"/>
      <c r="BM37" s="232"/>
      <c r="BN37" s="232"/>
      <c r="BO37" s="241"/>
      <c r="BP37" s="241"/>
      <c r="BQ37" s="238">
        <v>31</v>
      </c>
      <c r="BR37" s="239"/>
      <c r="BS37" s="987"/>
      <c r="BT37" s="988"/>
      <c r="BU37" s="988"/>
      <c r="BV37" s="988"/>
      <c r="BW37" s="988"/>
      <c r="BX37" s="988"/>
      <c r="BY37" s="988"/>
      <c r="BZ37" s="988"/>
      <c r="CA37" s="988"/>
      <c r="CB37" s="988"/>
      <c r="CC37" s="988"/>
      <c r="CD37" s="988"/>
      <c r="CE37" s="988"/>
      <c r="CF37" s="988"/>
      <c r="CG37" s="1009"/>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30"/>
    </row>
    <row r="38" spans="1:131" ht="26.25" customHeight="1" x14ac:dyDescent="0.2">
      <c r="A38" s="242">
        <v>11</v>
      </c>
      <c r="B38" s="1025"/>
      <c r="C38" s="1026"/>
      <c r="D38" s="1026"/>
      <c r="E38" s="1026"/>
      <c r="F38" s="1026"/>
      <c r="G38" s="1026"/>
      <c r="H38" s="1026"/>
      <c r="I38" s="1026"/>
      <c r="J38" s="1026"/>
      <c r="K38" s="1026"/>
      <c r="L38" s="1026"/>
      <c r="M38" s="1026"/>
      <c r="N38" s="1026"/>
      <c r="O38" s="1026"/>
      <c r="P38" s="1027"/>
      <c r="Q38" s="1033"/>
      <c r="R38" s="1034"/>
      <c r="S38" s="1034"/>
      <c r="T38" s="1034"/>
      <c r="U38" s="1034"/>
      <c r="V38" s="1034"/>
      <c r="W38" s="1034"/>
      <c r="X38" s="1034"/>
      <c r="Y38" s="1034"/>
      <c r="Z38" s="1034"/>
      <c r="AA38" s="1034"/>
      <c r="AB38" s="1034"/>
      <c r="AC38" s="1034"/>
      <c r="AD38" s="1034"/>
      <c r="AE38" s="1035"/>
      <c r="AF38" s="1030"/>
      <c r="AG38" s="1031"/>
      <c r="AH38" s="1031"/>
      <c r="AI38" s="1031"/>
      <c r="AJ38" s="1032"/>
      <c r="AK38" s="980"/>
      <c r="AL38" s="971"/>
      <c r="AM38" s="971"/>
      <c r="AN38" s="971"/>
      <c r="AO38" s="971"/>
      <c r="AP38" s="971"/>
      <c r="AQ38" s="971"/>
      <c r="AR38" s="971"/>
      <c r="AS38" s="971"/>
      <c r="AT38" s="971"/>
      <c r="AU38" s="971"/>
      <c r="AV38" s="971"/>
      <c r="AW38" s="971"/>
      <c r="AX38" s="971"/>
      <c r="AY38" s="971"/>
      <c r="AZ38" s="1036"/>
      <c r="BA38" s="1036"/>
      <c r="BB38" s="1036"/>
      <c r="BC38" s="1036"/>
      <c r="BD38" s="1036"/>
      <c r="BE38" s="972"/>
      <c r="BF38" s="972"/>
      <c r="BG38" s="972"/>
      <c r="BH38" s="972"/>
      <c r="BI38" s="973"/>
      <c r="BJ38" s="232"/>
      <c r="BK38" s="232"/>
      <c r="BL38" s="232"/>
      <c r="BM38" s="232"/>
      <c r="BN38" s="232"/>
      <c r="BO38" s="241"/>
      <c r="BP38" s="241"/>
      <c r="BQ38" s="238">
        <v>32</v>
      </c>
      <c r="BR38" s="239"/>
      <c r="BS38" s="987"/>
      <c r="BT38" s="988"/>
      <c r="BU38" s="988"/>
      <c r="BV38" s="988"/>
      <c r="BW38" s="988"/>
      <c r="BX38" s="988"/>
      <c r="BY38" s="988"/>
      <c r="BZ38" s="988"/>
      <c r="CA38" s="988"/>
      <c r="CB38" s="988"/>
      <c r="CC38" s="988"/>
      <c r="CD38" s="988"/>
      <c r="CE38" s="988"/>
      <c r="CF38" s="988"/>
      <c r="CG38" s="1009"/>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0"/>
    </row>
    <row r="39" spans="1:131" ht="26.25" customHeight="1" x14ac:dyDescent="0.2">
      <c r="A39" s="242">
        <v>12</v>
      </c>
      <c r="B39" s="1025"/>
      <c r="C39" s="1026"/>
      <c r="D39" s="1026"/>
      <c r="E39" s="1026"/>
      <c r="F39" s="1026"/>
      <c r="G39" s="1026"/>
      <c r="H39" s="1026"/>
      <c r="I39" s="1026"/>
      <c r="J39" s="1026"/>
      <c r="K39" s="1026"/>
      <c r="L39" s="1026"/>
      <c r="M39" s="1026"/>
      <c r="N39" s="1026"/>
      <c r="O39" s="1026"/>
      <c r="P39" s="1027"/>
      <c r="Q39" s="1033"/>
      <c r="R39" s="1034"/>
      <c r="S39" s="1034"/>
      <c r="T39" s="1034"/>
      <c r="U39" s="1034"/>
      <c r="V39" s="1034"/>
      <c r="W39" s="1034"/>
      <c r="X39" s="1034"/>
      <c r="Y39" s="1034"/>
      <c r="Z39" s="1034"/>
      <c r="AA39" s="1034"/>
      <c r="AB39" s="1034"/>
      <c r="AC39" s="1034"/>
      <c r="AD39" s="1034"/>
      <c r="AE39" s="1035"/>
      <c r="AF39" s="1030"/>
      <c r="AG39" s="1031"/>
      <c r="AH39" s="1031"/>
      <c r="AI39" s="1031"/>
      <c r="AJ39" s="1032"/>
      <c r="AK39" s="980"/>
      <c r="AL39" s="971"/>
      <c r="AM39" s="971"/>
      <c r="AN39" s="971"/>
      <c r="AO39" s="971"/>
      <c r="AP39" s="971"/>
      <c r="AQ39" s="971"/>
      <c r="AR39" s="971"/>
      <c r="AS39" s="971"/>
      <c r="AT39" s="971"/>
      <c r="AU39" s="971"/>
      <c r="AV39" s="971"/>
      <c r="AW39" s="971"/>
      <c r="AX39" s="971"/>
      <c r="AY39" s="971"/>
      <c r="AZ39" s="1036"/>
      <c r="BA39" s="1036"/>
      <c r="BB39" s="1036"/>
      <c r="BC39" s="1036"/>
      <c r="BD39" s="1036"/>
      <c r="BE39" s="972"/>
      <c r="BF39" s="972"/>
      <c r="BG39" s="972"/>
      <c r="BH39" s="972"/>
      <c r="BI39" s="973"/>
      <c r="BJ39" s="232"/>
      <c r="BK39" s="232"/>
      <c r="BL39" s="232"/>
      <c r="BM39" s="232"/>
      <c r="BN39" s="232"/>
      <c r="BO39" s="241"/>
      <c r="BP39" s="241"/>
      <c r="BQ39" s="238">
        <v>33</v>
      </c>
      <c r="BR39" s="239"/>
      <c r="BS39" s="987"/>
      <c r="BT39" s="988"/>
      <c r="BU39" s="988"/>
      <c r="BV39" s="988"/>
      <c r="BW39" s="988"/>
      <c r="BX39" s="988"/>
      <c r="BY39" s="988"/>
      <c r="BZ39" s="988"/>
      <c r="CA39" s="988"/>
      <c r="CB39" s="988"/>
      <c r="CC39" s="988"/>
      <c r="CD39" s="988"/>
      <c r="CE39" s="988"/>
      <c r="CF39" s="988"/>
      <c r="CG39" s="1009"/>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0"/>
    </row>
    <row r="40" spans="1:131" ht="26.25" customHeight="1" x14ac:dyDescent="0.2">
      <c r="A40" s="238">
        <v>13</v>
      </c>
      <c r="B40" s="1025"/>
      <c r="C40" s="1026"/>
      <c r="D40" s="1026"/>
      <c r="E40" s="1026"/>
      <c r="F40" s="1026"/>
      <c r="G40" s="1026"/>
      <c r="H40" s="1026"/>
      <c r="I40" s="1026"/>
      <c r="J40" s="1026"/>
      <c r="K40" s="1026"/>
      <c r="L40" s="1026"/>
      <c r="M40" s="1026"/>
      <c r="N40" s="1026"/>
      <c r="O40" s="1026"/>
      <c r="P40" s="1027"/>
      <c r="Q40" s="1033"/>
      <c r="R40" s="1034"/>
      <c r="S40" s="1034"/>
      <c r="T40" s="1034"/>
      <c r="U40" s="1034"/>
      <c r="V40" s="1034"/>
      <c r="W40" s="1034"/>
      <c r="X40" s="1034"/>
      <c r="Y40" s="1034"/>
      <c r="Z40" s="1034"/>
      <c r="AA40" s="1034"/>
      <c r="AB40" s="1034"/>
      <c r="AC40" s="1034"/>
      <c r="AD40" s="1034"/>
      <c r="AE40" s="1035"/>
      <c r="AF40" s="1030"/>
      <c r="AG40" s="1031"/>
      <c r="AH40" s="1031"/>
      <c r="AI40" s="1031"/>
      <c r="AJ40" s="1032"/>
      <c r="AK40" s="980"/>
      <c r="AL40" s="971"/>
      <c r="AM40" s="971"/>
      <c r="AN40" s="971"/>
      <c r="AO40" s="971"/>
      <c r="AP40" s="971"/>
      <c r="AQ40" s="971"/>
      <c r="AR40" s="971"/>
      <c r="AS40" s="971"/>
      <c r="AT40" s="971"/>
      <c r="AU40" s="971"/>
      <c r="AV40" s="971"/>
      <c r="AW40" s="971"/>
      <c r="AX40" s="971"/>
      <c r="AY40" s="971"/>
      <c r="AZ40" s="1036"/>
      <c r="BA40" s="1036"/>
      <c r="BB40" s="1036"/>
      <c r="BC40" s="1036"/>
      <c r="BD40" s="1036"/>
      <c r="BE40" s="972"/>
      <c r="BF40" s="972"/>
      <c r="BG40" s="972"/>
      <c r="BH40" s="972"/>
      <c r="BI40" s="973"/>
      <c r="BJ40" s="232"/>
      <c r="BK40" s="232"/>
      <c r="BL40" s="232"/>
      <c r="BM40" s="232"/>
      <c r="BN40" s="232"/>
      <c r="BO40" s="241"/>
      <c r="BP40" s="241"/>
      <c r="BQ40" s="238">
        <v>34</v>
      </c>
      <c r="BR40" s="239"/>
      <c r="BS40" s="987"/>
      <c r="BT40" s="988"/>
      <c r="BU40" s="988"/>
      <c r="BV40" s="988"/>
      <c r="BW40" s="988"/>
      <c r="BX40" s="988"/>
      <c r="BY40" s="988"/>
      <c r="BZ40" s="988"/>
      <c r="CA40" s="988"/>
      <c r="CB40" s="988"/>
      <c r="CC40" s="988"/>
      <c r="CD40" s="988"/>
      <c r="CE40" s="988"/>
      <c r="CF40" s="988"/>
      <c r="CG40" s="1009"/>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0"/>
    </row>
    <row r="41" spans="1:131" ht="26.25" customHeight="1" x14ac:dyDescent="0.2">
      <c r="A41" s="238">
        <v>14</v>
      </c>
      <c r="B41" s="1025"/>
      <c r="C41" s="1026"/>
      <c r="D41" s="1026"/>
      <c r="E41" s="1026"/>
      <c r="F41" s="1026"/>
      <c r="G41" s="1026"/>
      <c r="H41" s="1026"/>
      <c r="I41" s="1026"/>
      <c r="J41" s="1026"/>
      <c r="K41" s="1026"/>
      <c r="L41" s="1026"/>
      <c r="M41" s="1026"/>
      <c r="N41" s="1026"/>
      <c r="O41" s="1026"/>
      <c r="P41" s="1027"/>
      <c r="Q41" s="1033"/>
      <c r="R41" s="1034"/>
      <c r="S41" s="1034"/>
      <c r="T41" s="1034"/>
      <c r="U41" s="1034"/>
      <c r="V41" s="1034"/>
      <c r="W41" s="1034"/>
      <c r="X41" s="1034"/>
      <c r="Y41" s="1034"/>
      <c r="Z41" s="1034"/>
      <c r="AA41" s="1034"/>
      <c r="AB41" s="1034"/>
      <c r="AC41" s="1034"/>
      <c r="AD41" s="1034"/>
      <c r="AE41" s="1035"/>
      <c r="AF41" s="1030"/>
      <c r="AG41" s="1031"/>
      <c r="AH41" s="1031"/>
      <c r="AI41" s="1031"/>
      <c r="AJ41" s="1032"/>
      <c r="AK41" s="980"/>
      <c r="AL41" s="971"/>
      <c r="AM41" s="971"/>
      <c r="AN41" s="971"/>
      <c r="AO41" s="971"/>
      <c r="AP41" s="971"/>
      <c r="AQ41" s="971"/>
      <c r="AR41" s="971"/>
      <c r="AS41" s="971"/>
      <c r="AT41" s="971"/>
      <c r="AU41" s="971"/>
      <c r="AV41" s="971"/>
      <c r="AW41" s="971"/>
      <c r="AX41" s="971"/>
      <c r="AY41" s="971"/>
      <c r="AZ41" s="1036"/>
      <c r="BA41" s="1036"/>
      <c r="BB41" s="1036"/>
      <c r="BC41" s="1036"/>
      <c r="BD41" s="1036"/>
      <c r="BE41" s="972"/>
      <c r="BF41" s="972"/>
      <c r="BG41" s="972"/>
      <c r="BH41" s="972"/>
      <c r="BI41" s="973"/>
      <c r="BJ41" s="232"/>
      <c r="BK41" s="232"/>
      <c r="BL41" s="232"/>
      <c r="BM41" s="232"/>
      <c r="BN41" s="232"/>
      <c r="BO41" s="241"/>
      <c r="BP41" s="241"/>
      <c r="BQ41" s="238">
        <v>35</v>
      </c>
      <c r="BR41" s="239"/>
      <c r="BS41" s="987"/>
      <c r="BT41" s="988"/>
      <c r="BU41" s="988"/>
      <c r="BV41" s="988"/>
      <c r="BW41" s="988"/>
      <c r="BX41" s="988"/>
      <c r="BY41" s="988"/>
      <c r="BZ41" s="988"/>
      <c r="CA41" s="988"/>
      <c r="CB41" s="988"/>
      <c r="CC41" s="988"/>
      <c r="CD41" s="988"/>
      <c r="CE41" s="988"/>
      <c r="CF41" s="988"/>
      <c r="CG41" s="1009"/>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0"/>
    </row>
    <row r="42" spans="1:131" ht="26.25" customHeight="1" x14ac:dyDescent="0.2">
      <c r="A42" s="238">
        <v>15</v>
      </c>
      <c r="B42" s="1025"/>
      <c r="C42" s="1026"/>
      <c r="D42" s="1026"/>
      <c r="E42" s="1026"/>
      <c r="F42" s="1026"/>
      <c r="G42" s="1026"/>
      <c r="H42" s="1026"/>
      <c r="I42" s="1026"/>
      <c r="J42" s="1026"/>
      <c r="K42" s="1026"/>
      <c r="L42" s="1026"/>
      <c r="M42" s="1026"/>
      <c r="N42" s="1026"/>
      <c r="O42" s="1026"/>
      <c r="P42" s="1027"/>
      <c r="Q42" s="1033"/>
      <c r="R42" s="1034"/>
      <c r="S42" s="1034"/>
      <c r="T42" s="1034"/>
      <c r="U42" s="1034"/>
      <c r="V42" s="1034"/>
      <c r="W42" s="1034"/>
      <c r="X42" s="1034"/>
      <c r="Y42" s="1034"/>
      <c r="Z42" s="1034"/>
      <c r="AA42" s="1034"/>
      <c r="AB42" s="1034"/>
      <c r="AC42" s="1034"/>
      <c r="AD42" s="1034"/>
      <c r="AE42" s="1035"/>
      <c r="AF42" s="1030"/>
      <c r="AG42" s="1031"/>
      <c r="AH42" s="1031"/>
      <c r="AI42" s="1031"/>
      <c r="AJ42" s="1032"/>
      <c r="AK42" s="980"/>
      <c r="AL42" s="971"/>
      <c r="AM42" s="971"/>
      <c r="AN42" s="971"/>
      <c r="AO42" s="971"/>
      <c r="AP42" s="971"/>
      <c r="AQ42" s="971"/>
      <c r="AR42" s="971"/>
      <c r="AS42" s="971"/>
      <c r="AT42" s="971"/>
      <c r="AU42" s="971"/>
      <c r="AV42" s="971"/>
      <c r="AW42" s="971"/>
      <c r="AX42" s="971"/>
      <c r="AY42" s="971"/>
      <c r="AZ42" s="1036"/>
      <c r="BA42" s="1036"/>
      <c r="BB42" s="1036"/>
      <c r="BC42" s="1036"/>
      <c r="BD42" s="1036"/>
      <c r="BE42" s="972"/>
      <c r="BF42" s="972"/>
      <c r="BG42" s="972"/>
      <c r="BH42" s="972"/>
      <c r="BI42" s="973"/>
      <c r="BJ42" s="232"/>
      <c r="BK42" s="232"/>
      <c r="BL42" s="232"/>
      <c r="BM42" s="232"/>
      <c r="BN42" s="232"/>
      <c r="BO42" s="241"/>
      <c r="BP42" s="241"/>
      <c r="BQ42" s="238">
        <v>36</v>
      </c>
      <c r="BR42" s="239"/>
      <c r="BS42" s="987"/>
      <c r="BT42" s="988"/>
      <c r="BU42" s="988"/>
      <c r="BV42" s="988"/>
      <c r="BW42" s="988"/>
      <c r="BX42" s="988"/>
      <c r="BY42" s="988"/>
      <c r="BZ42" s="988"/>
      <c r="CA42" s="988"/>
      <c r="CB42" s="988"/>
      <c r="CC42" s="988"/>
      <c r="CD42" s="988"/>
      <c r="CE42" s="988"/>
      <c r="CF42" s="988"/>
      <c r="CG42" s="1009"/>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0"/>
    </row>
    <row r="43" spans="1:131" ht="26.25" customHeight="1" x14ac:dyDescent="0.2">
      <c r="A43" s="238">
        <v>16</v>
      </c>
      <c r="B43" s="1025"/>
      <c r="C43" s="1026"/>
      <c r="D43" s="1026"/>
      <c r="E43" s="1026"/>
      <c r="F43" s="1026"/>
      <c r="G43" s="1026"/>
      <c r="H43" s="1026"/>
      <c r="I43" s="1026"/>
      <c r="J43" s="1026"/>
      <c r="K43" s="1026"/>
      <c r="L43" s="1026"/>
      <c r="M43" s="1026"/>
      <c r="N43" s="1026"/>
      <c r="O43" s="1026"/>
      <c r="P43" s="1027"/>
      <c r="Q43" s="1033"/>
      <c r="R43" s="1034"/>
      <c r="S43" s="1034"/>
      <c r="T43" s="1034"/>
      <c r="U43" s="1034"/>
      <c r="V43" s="1034"/>
      <c r="W43" s="1034"/>
      <c r="X43" s="1034"/>
      <c r="Y43" s="1034"/>
      <c r="Z43" s="1034"/>
      <c r="AA43" s="1034"/>
      <c r="AB43" s="1034"/>
      <c r="AC43" s="1034"/>
      <c r="AD43" s="1034"/>
      <c r="AE43" s="1035"/>
      <c r="AF43" s="1030"/>
      <c r="AG43" s="1031"/>
      <c r="AH43" s="1031"/>
      <c r="AI43" s="1031"/>
      <c r="AJ43" s="1032"/>
      <c r="AK43" s="980"/>
      <c r="AL43" s="971"/>
      <c r="AM43" s="971"/>
      <c r="AN43" s="971"/>
      <c r="AO43" s="971"/>
      <c r="AP43" s="971"/>
      <c r="AQ43" s="971"/>
      <c r="AR43" s="971"/>
      <c r="AS43" s="971"/>
      <c r="AT43" s="971"/>
      <c r="AU43" s="971"/>
      <c r="AV43" s="971"/>
      <c r="AW43" s="971"/>
      <c r="AX43" s="971"/>
      <c r="AY43" s="971"/>
      <c r="AZ43" s="1036"/>
      <c r="BA43" s="1036"/>
      <c r="BB43" s="1036"/>
      <c r="BC43" s="1036"/>
      <c r="BD43" s="1036"/>
      <c r="BE43" s="972"/>
      <c r="BF43" s="972"/>
      <c r="BG43" s="972"/>
      <c r="BH43" s="972"/>
      <c r="BI43" s="973"/>
      <c r="BJ43" s="232"/>
      <c r="BK43" s="232"/>
      <c r="BL43" s="232"/>
      <c r="BM43" s="232"/>
      <c r="BN43" s="232"/>
      <c r="BO43" s="241"/>
      <c r="BP43" s="241"/>
      <c r="BQ43" s="238">
        <v>37</v>
      </c>
      <c r="BR43" s="239"/>
      <c r="BS43" s="987"/>
      <c r="BT43" s="988"/>
      <c r="BU43" s="988"/>
      <c r="BV43" s="988"/>
      <c r="BW43" s="988"/>
      <c r="BX43" s="988"/>
      <c r="BY43" s="988"/>
      <c r="BZ43" s="988"/>
      <c r="CA43" s="988"/>
      <c r="CB43" s="988"/>
      <c r="CC43" s="988"/>
      <c r="CD43" s="988"/>
      <c r="CE43" s="988"/>
      <c r="CF43" s="988"/>
      <c r="CG43" s="1009"/>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0"/>
    </row>
    <row r="44" spans="1:131" ht="26.25" customHeight="1" x14ac:dyDescent="0.2">
      <c r="A44" s="238">
        <v>17</v>
      </c>
      <c r="B44" s="1025"/>
      <c r="C44" s="1026"/>
      <c r="D44" s="1026"/>
      <c r="E44" s="1026"/>
      <c r="F44" s="1026"/>
      <c r="G44" s="1026"/>
      <c r="H44" s="1026"/>
      <c r="I44" s="1026"/>
      <c r="J44" s="1026"/>
      <c r="K44" s="1026"/>
      <c r="L44" s="1026"/>
      <c r="M44" s="1026"/>
      <c r="N44" s="1026"/>
      <c r="O44" s="1026"/>
      <c r="P44" s="1027"/>
      <c r="Q44" s="1033"/>
      <c r="R44" s="1034"/>
      <c r="S44" s="1034"/>
      <c r="T44" s="1034"/>
      <c r="U44" s="1034"/>
      <c r="V44" s="1034"/>
      <c r="W44" s="1034"/>
      <c r="X44" s="1034"/>
      <c r="Y44" s="1034"/>
      <c r="Z44" s="1034"/>
      <c r="AA44" s="1034"/>
      <c r="AB44" s="1034"/>
      <c r="AC44" s="1034"/>
      <c r="AD44" s="1034"/>
      <c r="AE44" s="1035"/>
      <c r="AF44" s="1030"/>
      <c r="AG44" s="1031"/>
      <c r="AH44" s="1031"/>
      <c r="AI44" s="1031"/>
      <c r="AJ44" s="1032"/>
      <c r="AK44" s="980"/>
      <c r="AL44" s="971"/>
      <c r="AM44" s="971"/>
      <c r="AN44" s="971"/>
      <c r="AO44" s="971"/>
      <c r="AP44" s="971"/>
      <c r="AQ44" s="971"/>
      <c r="AR44" s="971"/>
      <c r="AS44" s="971"/>
      <c r="AT44" s="971"/>
      <c r="AU44" s="971"/>
      <c r="AV44" s="971"/>
      <c r="AW44" s="971"/>
      <c r="AX44" s="971"/>
      <c r="AY44" s="971"/>
      <c r="AZ44" s="1036"/>
      <c r="BA44" s="1036"/>
      <c r="BB44" s="1036"/>
      <c r="BC44" s="1036"/>
      <c r="BD44" s="1036"/>
      <c r="BE44" s="972"/>
      <c r="BF44" s="972"/>
      <c r="BG44" s="972"/>
      <c r="BH44" s="972"/>
      <c r="BI44" s="973"/>
      <c r="BJ44" s="232"/>
      <c r="BK44" s="232"/>
      <c r="BL44" s="232"/>
      <c r="BM44" s="232"/>
      <c r="BN44" s="232"/>
      <c r="BO44" s="241"/>
      <c r="BP44" s="241"/>
      <c r="BQ44" s="238">
        <v>38</v>
      </c>
      <c r="BR44" s="239"/>
      <c r="BS44" s="987"/>
      <c r="BT44" s="988"/>
      <c r="BU44" s="988"/>
      <c r="BV44" s="988"/>
      <c r="BW44" s="988"/>
      <c r="BX44" s="988"/>
      <c r="BY44" s="988"/>
      <c r="BZ44" s="988"/>
      <c r="CA44" s="988"/>
      <c r="CB44" s="988"/>
      <c r="CC44" s="988"/>
      <c r="CD44" s="988"/>
      <c r="CE44" s="988"/>
      <c r="CF44" s="988"/>
      <c r="CG44" s="1009"/>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0"/>
    </row>
    <row r="45" spans="1:131" ht="26.25" customHeight="1" x14ac:dyDescent="0.2">
      <c r="A45" s="238">
        <v>18</v>
      </c>
      <c r="B45" s="1025"/>
      <c r="C45" s="1026"/>
      <c r="D45" s="1026"/>
      <c r="E45" s="1026"/>
      <c r="F45" s="1026"/>
      <c r="G45" s="1026"/>
      <c r="H45" s="1026"/>
      <c r="I45" s="1026"/>
      <c r="J45" s="1026"/>
      <c r="K45" s="1026"/>
      <c r="L45" s="1026"/>
      <c r="M45" s="1026"/>
      <c r="N45" s="1026"/>
      <c r="O45" s="1026"/>
      <c r="P45" s="1027"/>
      <c r="Q45" s="1033"/>
      <c r="R45" s="1034"/>
      <c r="S45" s="1034"/>
      <c r="T45" s="1034"/>
      <c r="U45" s="1034"/>
      <c r="V45" s="1034"/>
      <c r="W45" s="1034"/>
      <c r="X45" s="1034"/>
      <c r="Y45" s="1034"/>
      <c r="Z45" s="1034"/>
      <c r="AA45" s="1034"/>
      <c r="AB45" s="1034"/>
      <c r="AC45" s="1034"/>
      <c r="AD45" s="1034"/>
      <c r="AE45" s="1035"/>
      <c r="AF45" s="1030"/>
      <c r="AG45" s="1031"/>
      <c r="AH45" s="1031"/>
      <c r="AI45" s="1031"/>
      <c r="AJ45" s="1032"/>
      <c r="AK45" s="980"/>
      <c r="AL45" s="971"/>
      <c r="AM45" s="971"/>
      <c r="AN45" s="971"/>
      <c r="AO45" s="971"/>
      <c r="AP45" s="971"/>
      <c r="AQ45" s="971"/>
      <c r="AR45" s="971"/>
      <c r="AS45" s="971"/>
      <c r="AT45" s="971"/>
      <c r="AU45" s="971"/>
      <c r="AV45" s="971"/>
      <c r="AW45" s="971"/>
      <c r="AX45" s="971"/>
      <c r="AY45" s="971"/>
      <c r="AZ45" s="1036"/>
      <c r="BA45" s="1036"/>
      <c r="BB45" s="1036"/>
      <c r="BC45" s="1036"/>
      <c r="BD45" s="1036"/>
      <c r="BE45" s="972"/>
      <c r="BF45" s="972"/>
      <c r="BG45" s="972"/>
      <c r="BH45" s="972"/>
      <c r="BI45" s="973"/>
      <c r="BJ45" s="232"/>
      <c r="BK45" s="232"/>
      <c r="BL45" s="232"/>
      <c r="BM45" s="232"/>
      <c r="BN45" s="232"/>
      <c r="BO45" s="241"/>
      <c r="BP45" s="241"/>
      <c r="BQ45" s="238">
        <v>39</v>
      </c>
      <c r="BR45" s="239"/>
      <c r="BS45" s="987"/>
      <c r="BT45" s="988"/>
      <c r="BU45" s="988"/>
      <c r="BV45" s="988"/>
      <c r="BW45" s="988"/>
      <c r="BX45" s="988"/>
      <c r="BY45" s="988"/>
      <c r="BZ45" s="988"/>
      <c r="CA45" s="988"/>
      <c r="CB45" s="988"/>
      <c r="CC45" s="988"/>
      <c r="CD45" s="988"/>
      <c r="CE45" s="988"/>
      <c r="CF45" s="988"/>
      <c r="CG45" s="1009"/>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0"/>
    </row>
    <row r="46" spans="1:131" ht="26.25" customHeight="1" x14ac:dyDescent="0.2">
      <c r="A46" s="238">
        <v>19</v>
      </c>
      <c r="B46" s="1025"/>
      <c r="C46" s="1026"/>
      <c r="D46" s="1026"/>
      <c r="E46" s="1026"/>
      <c r="F46" s="1026"/>
      <c r="G46" s="1026"/>
      <c r="H46" s="1026"/>
      <c r="I46" s="1026"/>
      <c r="J46" s="1026"/>
      <c r="K46" s="1026"/>
      <c r="L46" s="1026"/>
      <c r="M46" s="1026"/>
      <c r="N46" s="1026"/>
      <c r="O46" s="1026"/>
      <c r="P46" s="1027"/>
      <c r="Q46" s="1033"/>
      <c r="R46" s="1034"/>
      <c r="S46" s="1034"/>
      <c r="T46" s="1034"/>
      <c r="U46" s="1034"/>
      <c r="V46" s="1034"/>
      <c r="W46" s="1034"/>
      <c r="X46" s="1034"/>
      <c r="Y46" s="1034"/>
      <c r="Z46" s="1034"/>
      <c r="AA46" s="1034"/>
      <c r="AB46" s="1034"/>
      <c r="AC46" s="1034"/>
      <c r="AD46" s="1034"/>
      <c r="AE46" s="1035"/>
      <c r="AF46" s="1030"/>
      <c r="AG46" s="1031"/>
      <c r="AH46" s="1031"/>
      <c r="AI46" s="1031"/>
      <c r="AJ46" s="1032"/>
      <c r="AK46" s="980"/>
      <c r="AL46" s="971"/>
      <c r="AM46" s="971"/>
      <c r="AN46" s="971"/>
      <c r="AO46" s="971"/>
      <c r="AP46" s="971"/>
      <c r="AQ46" s="971"/>
      <c r="AR46" s="971"/>
      <c r="AS46" s="971"/>
      <c r="AT46" s="971"/>
      <c r="AU46" s="971"/>
      <c r="AV46" s="971"/>
      <c r="AW46" s="971"/>
      <c r="AX46" s="971"/>
      <c r="AY46" s="971"/>
      <c r="AZ46" s="1036"/>
      <c r="BA46" s="1036"/>
      <c r="BB46" s="1036"/>
      <c r="BC46" s="1036"/>
      <c r="BD46" s="1036"/>
      <c r="BE46" s="972"/>
      <c r="BF46" s="972"/>
      <c r="BG46" s="972"/>
      <c r="BH46" s="972"/>
      <c r="BI46" s="973"/>
      <c r="BJ46" s="232"/>
      <c r="BK46" s="232"/>
      <c r="BL46" s="232"/>
      <c r="BM46" s="232"/>
      <c r="BN46" s="232"/>
      <c r="BO46" s="241"/>
      <c r="BP46" s="241"/>
      <c r="BQ46" s="238">
        <v>40</v>
      </c>
      <c r="BR46" s="239"/>
      <c r="BS46" s="987"/>
      <c r="BT46" s="988"/>
      <c r="BU46" s="988"/>
      <c r="BV46" s="988"/>
      <c r="BW46" s="988"/>
      <c r="BX46" s="988"/>
      <c r="BY46" s="988"/>
      <c r="BZ46" s="988"/>
      <c r="CA46" s="988"/>
      <c r="CB46" s="988"/>
      <c r="CC46" s="988"/>
      <c r="CD46" s="988"/>
      <c r="CE46" s="988"/>
      <c r="CF46" s="988"/>
      <c r="CG46" s="1009"/>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0"/>
    </row>
    <row r="47" spans="1:131" ht="26.25" customHeight="1" x14ac:dyDescent="0.2">
      <c r="A47" s="238">
        <v>20</v>
      </c>
      <c r="B47" s="1025"/>
      <c r="C47" s="1026"/>
      <c r="D47" s="1026"/>
      <c r="E47" s="1026"/>
      <c r="F47" s="1026"/>
      <c r="G47" s="1026"/>
      <c r="H47" s="1026"/>
      <c r="I47" s="1026"/>
      <c r="J47" s="1026"/>
      <c r="K47" s="1026"/>
      <c r="L47" s="1026"/>
      <c r="M47" s="1026"/>
      <c r="N47" s="1026"/>
      <c r="O47" s="1026"/>
      <c r="P47" s="1027"/>
      <c r="Q47" s="1033"/>
      <c r="R47" s="1034"/>
      <c r="S47" s="1034"/>
      <c r="T47" s="1034"/>
      <c r="U47" s="1034"/>
      <c r="V47" s="1034"/>
      <c r="W47" s="1034"/>
      <c r="X47" s="1034"/>
      <c r="Y47" s="1034"/>
      <c r="Z47" s="1034"/>
      <c r="AA47" s="1034"/>
      <c r="AB47" s="1034"/>
      <c r="AC47" s="1034"/>
      <c r="AD47" s="1034"/>
      <c r="AE47" s="1035"/>
      <c r="AF47" s="1030"/>
      <c r="AG47" s="1031"/>
      <c r="AH47" s="1031"/>
      <c r="AI47" s="1031"/>
      <c r="AJ47" s="1032"/>
      <c r="AK47" s="980"/>
      <c r="AL47" s="971"/>
      <c r="AM47" s="971"/>
      <c r="AN47" s="971"/>
      <c r="AO47" s="971"/>
      <c r="AP47" s="971"/>
      <c r="AQ47" s="971"/>
      <c r="AR47" s="971"/>
      <c r="AS47" s="971"/>
      <c r="AT47" s="971"/>
      <c r="AU47" s="971"/>
      <c r="AV47" s="971"/>
      <c r="AW47" s="971"/>
      <c r="AX47" s="971"/>
      <c r="AY47" s="971"/>
      <c r="AZ47" s="1036"/>
      <c r="BA47" s="1036"/>
      <c r="BB47" s="1036"/>
      <c r="BC47" s="1036"/>
      <c r="BD47" s="1036"/>
      <c r="BE47" s="972"/>
      <c r="BF47" s="972"/>
      <c r="BG47" s="972"/>
      <c r="BH47" s="972"/>
      <c r="BI47" s="973"/>
      <c r="BJ47" s="232"/>
      <c r="BK47" s="232"/>
      <c r="BL47" s="232"/>
      <c r="BM47" s="232"/>
      <c r="BN47" s="232"/>
      <c r="BO47" s="241"/>
      <c r="BP47" s="241"/>
      <c r="BQ47" s="238">
        <v>41</v>
      </c>
      <c r="BR47" s="239"/>
      <c r="BS47" s="987"/>
      <c r="BT47" s="988"/>
      <c r="BU47" s="988"/>
      <c r="BV47" s="988"/>
      <c r="BW47" s="988"/>
      <c r="BX47" s="988"/>
      <c r="BY47" s="988"/>
      <c r="BZ47" s="988"/>
      <c r="CA47" s="988"/>
      <c r="CB47" s="988"/>
      <c r="CC47" s="988"/>
      <c r="CD47" s="988"/>
      <c r="CE47" s="988"/>
      <c r="CF47" s="988"/>
      <c r="CG47" s="1009"/>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0"/>
    </row>
    <row r="48" spans="1:131" ht="26.25" customHeight="1" x14ac:dyDescent="0.2">
      <c r="A48" s="238">
        <v>21</v>
      </c>
      <c r="B48" s="1025"/>
      <c r="C48" s="1026"/>
      <c r="D48" s="1026"/>
      <c r="E48" s="1026"/>
      <c r="F48" s="1026"/>
      <c r="G48" s="1026"/>
      <c r="H48" s="1026"/>
      <c r="I48" s="1026"/>
      <c r="J48" s="1026"/>
      <c r="K48" s="1026"/>
      <c r="L48" s="1026"/>
      <c r="M48" s="1026"/>
      <c r="N48" s="1026"/>
      <c r="O48" s="1026"/>
      <c r="P48" s="1027"/>
      <c r="Q48" s="1033"/>
      <c r="R48" s="1034"/>
      <c r="S48" s="1034"/>
      <c r="T48" s="1034"/>
      <c r="U48" s="1034"/>
      <c r="V48" s="1034"/>
      <c r="W48" s="1034"/>
      <c r="X48" s="1034"/>
      <c r="Y48" s="1034"/>
      <c r="Z48" s="1034"/>
      <c r="AA48" s="1034"/>
      <c r="AB48" s="1034"/>
      <c r="AC48" s="1034"/>
      <c r="AD48" s="1034"/>
      <c r="AE48" s="1035"/>
      <c r="AF48" s="1030"/>
      <c r="AG48" s="1031"/>
      <c r="AH48" s="1031"/>
      <c r="AI48" s="1031"/>
      <c r="AJ48" s="1032"/>
      <c r="AK48" s="980"/>
      <c r="AL48" s="971"/>
      <c r="AM48" s="971"/>
      <c r="AN48" s="971"/>
      <c r="AO48" s="971"/>
      <c r="AP48" s="971"/>
      <c r="AQ48" s="971"/>
      <c r="AR48" s="971"/>
      <c r="AS48" s="971"/>
      <c r="AT48" s="971"/>
      <c r="AU48" s="971"/>
      <c r="AV48" s="971"/>
      <c r="AW48" s="971"/>
      <c r="AX48" s="971"/>
      <c r="AY48" s="971"/>
      <c r="AZ48" s="1036"/>
      <c r="BA48" s="1036"/>
      <c r="BB48" s="1036"/>
      <c r="BC48" s="1036"/>
      <c r="BD48" s="1036"/>
      <c r="BE48" s="972"/>
      <c r="BF48" s="972"/>
      <c r="BG48" s="972"/>
      <c r="BH48" s="972"/>
      <c r="BI48" s="973"/>
      <c r="BJ48" s="232"/>
      <c r="BK48" s="232"/>
      <c r="BL48" s="232"/>
      <c r="BM48" s="232"/>
      <c r="BN48" s="232"/>
      <c r="BO48" s="241"/>
      <c r="BP48" s="241"/>
      <c r="BQ48" s="238">
        <v>42</v>
      </c>
      <c r="BR48" s="239"/>
      <c r="BS48" s="987"/>
      <c r="BT48" s="988"/>
      <c r="BU48" s="988"/>
      <c r="BV48" s="988"/>
      <c r="BW48" s="988"/>
      <c r="BX48" s="988"/>
      <c r="BY48" s="988"/>
      <c r="BZ48" s="988"/>
      <c r="CA48" s="988"/>
      <c r="CB48" s="988"/>
      <c r="CC48" s="988"/>
      <c r="CD48" s="988"/>
      <c r="CE48" s="988"/>
      <c r="CF48" s="988"/>
      <c r="CG48" s="1009"/>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0"/>
    </row>
    <row r="49" spans="1:131" ht="26.25" customHeight="1" x14ac:dyDescent="0.2">
      <c r="A49" s="238">
        <v>22</v>
      </c>
      <c r="B49" s="1025"/>
      <c r="C49" s="1026"/>
      <c r="D49" s="1026"/>
      <c r="E49" s="1026"/>
      <c r="F49" s="1026"/>
      <c r="G49" s="1026"/>
      <c r="H49" s="1026"/>
      <c r="I49" s="1026"/>
      <c r="J49" s="1026"/>
      <c r="K49" s="1026"/>
      <c r="L49" s="1026"/>
      <c r="M49" s="1026"/>
      <c r="N49" s="1026"/>
      <c r="O49" s="1026"/>
      <c r="P49" s="1027"/>
      <c r="Q49" s="1033"/>
      <c r="R49" s="1034"/>
      <c r="S49" s="1034"/>
      <c r="T49" s="1034"/>
      <c r="U49" s="1034"/>
      <c r="V49" s="1034"/>
      <c r="W49" s="1034"/>
      <c r="X49" s="1034"/>
      <c r="Y49" s="1034"/>
      <c r="Z49" s="1034"/>
      <c r="AA49" s="1034"/>
      <c r="AB49" s="1034"/>
      <c r="AC49" s="1034"/>
      <c r="AD49" s="1034"/>
      <c r="AE49" s="1035"/>
      <c r="AF49" s="1030"/>
      <c r="AG49" s="1031"/>
      <c r="AH49" s="1031"/>
      <c r="AI49" s="1031"/>
      <c r="AJ49" s="1032"/>
      <c r="AK49" s="980"/>
      <c r="AL49" s="971"/>
      <c r="AM49" s="971"/>
      <c r="AN49" s="971"/>
      <c r="AO49" s="971"/>
      <c r="AP49" s="971"/>
      <c r="AQ49" s="971"/>
      <c r="AR49" s="971"/>
      <c r="AS49" s="971"/>
      <c r="AT49" s="971"/>
      <c r="AU49" s="971"/>
      <c r="AV49" s="971"/>
      <c r="AW49" s="971"/>
      <c r="AX49" s="971"/>
      <c r="AY49" s="971"/>
      <c r="AZ49" s="1036"/>
      <c r="BA49" s="1036"/>
      <c r="BB49" s="1036"/>
      <c r="BC49" s="1036"/>
      <c r="BD49" s="1036"/>
      <c r="BE49" s="972"/>
      <c r="BF49" s="972"/>
      <c r="BG49" s="972"/>
      <c r="BH49" s="972"/>
      <c r="BI49" s="973"/>
      <c r="BJ49" s="232"/>
      <c r="BK49" s="232"/>
      <c r="BL49" s="232"/>
      <c r="BM49" s="232"/>
      <c r="BN49" s="232"/>
      <c r="BO49" s="241"/>
      <c r="BP49" s="241"/>
      <c r="BQ49" s="238">
        <v>43</v>
      </c>
      <c r="BR49" s="239"/>
      <c r="BS49" s="987"/>
      <c r="BT49" s="988"/>
      <c r="BU49" s="988"/>
      <c r="BV49" s="988"/>
      <c r="BW49" s="988"/>
      <c r="BX49" s="988"/>
      <c r="BY49" s="988"/>
      <c r="BZ49" s="988"/>
      <c r="CA49" s="988"/>
      <c r="CB49" s="988"/>
      <c r="CC49" s="988"/>
      <c r="CD49" s="988"/>
      <c r="CE49" s="988"/>
      <c r="CF49" s="988"/>
      <c r="CG49" s="1009"/>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0"/>
    </row>
    <row r="50" spans="1:131" ht="26.25" customHeight="1" x14ac:dyDescent="0.2">
      <c r="A50" s="238">
        <v>23</v>
      </c>
      <c r="B50" s="1025"/>
      <c r="C50" s="1026"/>
      <c r="D50" s="1026"/>
      <c r="E50" s="1026"/>
      <c r="F50" s="1026"/>
      <c r="G50" s="1026"/>
      <c r="H50" s="1026"/>
      <c r="I50" s="1026"/>
      <c r="J50" s="1026"/>
      <c r="K50" s="1026"/>
      <c r="L50" s="1026"/>
      <c r="M50" s="1026"/>
      <c r="N50" s="1026"/>
      <c r="O50" s="1026"/>
      <c r="P50" s="1027"/>
      <c r="Q50" s="1028"/>
      <c r="R50" s="1020"/>
      <c r="S50" s="1020"/>
      <c r="T50" s="1020"/>
      <c r="U50" s="1020"/>
      <c r="V50" s="1020"/>
      <c r="W50" s="1020"/>
      <c r="X50" s="1020"/>
      <c r="Y50" s="1020"/>
      <c r="Z50" s="1020"/>
      <c r="AA50" s="1020"/>
      <c r="AB50" s="1020"/>
      <c r="AC50" s="1020"/>
      <c r="AD50" s="1020"/>
      <c r="AE50" s="1029"/>
      <c r="AF50" s="1030"/>
      <c r="AG50" s="1031"/>
      <c r="AH50" s="1031"/>
      <c r="AI50" s="1031"/>
      <c r="AJ50" s="1032"/>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972"/>
      <c r="BF50" s="972"/>
      <c r="BG50" s="972"/>
      <c r="BH50" s="972"/>
      <c r="BI50" s="973"/>
      <c r="BJ50" s="232"/>
      <c r="BK50" s="232"/>
      <c r="BL50" s="232"/>
      <c r="BM50" s="232"/>
      <c r="BN50" s="232"/>
      <c r="BO50" s="241"/>
      <c r="BP50" s="241"/>
      <c r="BQ50" s="238">
        <v>44</v>
      </c>
      <c r="BR50" s="239"/>
      <c r="BS50" s="987"/>
      <c r="BT50" s="988"/>
      <c r="BU50" s="988"/>
      <c r="BV50" s="988"/>
      <c r="BW50" s="988"/>
      <c r="BX50" s="988"/>
      <c r="BY50" s="988"/>
      <c r="BZ50" s="988"/>
      <c r="CA50" s="988"/>
      <c r="CB50" s="988"/>
      <c r="CC50" s="988"/>
      <c r="CD50" s="988"/>
      <c r="CE50" s="988"/>
      <c r="CF50" s="988"/>
      <c r="CG50" s="1009"/>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0"/>
    </row>
    <row r="51" spans="1:131" ht="26.25" customHeight="1" x14ac:dyDescent="0.2">
      <c r="A51" s="238">
        <v>24</v>
      </c>
      <c r="B51" s="1025"/>
      <c r="C51" s="1026"/>
      <c r="D51" s="1026"/>
      <c r="E51" s="1026"/>
      <c r="F51" s="1026"/>
      <c r="G51" s="1026"/>
      <c r="H51" s="1026"/>
      <c r="I51" s="1026"/>
      <c r="J51" s="1026"/>
      <c r="K51" s="1026"/>
      <c r="L51" s="1026"/>
      <c r="M51" s="1026"/>
      <c r="N51" s="1026"/>
      <c r="O51" s="1026"/>
      <c r="P51" s="1027"/>
      <c r="Q51" s="1028"/>
      <c r="R51" s="1020"/>
      <c r="S51" s="1020"/>
      <c r="T51" s="1020"/>
      <c r="U51" s="1020"/>
      <c r="V51" s="1020"/>
      <c r="W51" s="1020"/>
      <c r="X51" s="1020"/>
      <c r="Y51" s="1020"/>
      <c r="Z51" s="1020"/>
      <c r="AA51" s="1020"/>
      <c r="AB51" s="1020"/>
      <c r="AC51" s="1020"/>
      <c r="AD51" s="1020"/>
      <c r="AE51" s="1029"/>
      <c r="AF51" s="1030"/>
      <c r="AG51" s="1031"/>
      <c r="AH51" s="1031"/>
      <c r="AI51" s="1031"/>
      <c r="AJ51" s="1032"/>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972"/>
      <c r="BF51" s="972"/>
      <c r="BG51" s="972"/>
      <c r="BH51" s="972"/>
      <c r="BI51" s="973"/>
      <c r="BJ51" s="232"/>
      <c r="BK51" s="232"/>
      <c r="BL51" s="232"/>
      <c r="BM51" s="232"/>
      <c r="BN51" s="232"/>
      <c r="BO51" s="241"/>
      <c r="BP51" s="241"/>
      <c r="BQ51" s="238">
        <v>45</v>
      </c>
      <c r="BR51" s="239"/>
      <c r="BS51" s="987"/>
      <c r="BT51" s="988"/>
      <c r="BU51" s="988"/>
      <c r="BV51" s="988"/>
      <c r="BW51" s="988"/>
      <c r="BX51" s="988"/>
      <c r="BY51" s="988"/>
      <c r="BZ51" s="988"/>
      <c r="CA51" s="988"/>
      <c r="CB51" s="988"/>
      <c r="CC51" s="988"/>
      <c r="CD51" s="988"/>
      <c r="CE51" s="988"/>
      <c r="CF51" s="988"/>
      <c r="CG51" s="1009"/>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0"/>
    </row>
    <row r="52" spans="1:131" ht="26.25" customHeight="1" x14ac:dyDescent="0.2">
      <c r="A52" s="238">
        <v>25</v>
      </c>
      <c r="B52" s="1025"/>
      <c r="C52" s="1026"/>
      <c r="D52" s="1026"/>
      <c r="E52" s="1026"/>
      <c r="F52" s="1026"/>
      <c r="G52" s="1026"/>
      <c r="H52" s="1026"/>
      <c r="I52" s="1026"/>
      <c r="J52" s="1026"/>
      <c r="K52" s="1026"/>
      <c r="L52" s="1026"/>
      <c r="M52" s="1026"/>
      <c r="N52" s="1026"/>
      <c r="O52" s="1026"/>
      <c r="P52" s="1027"/>
      <c r="Q52" s="1028"/>
      <c r="R52" s="1020"/>
      <c r="S52" s="1020"/>
      <c r="T52" s="1020"/>
      <c r="U52" s="1020"/>
      <c r="V52" s="1020"/>
      <c r="W52" s="1020"/>
      <c r="X52" s="1020"/>
      <c r="Y52" s="1020"/>
      <c r="Z52" s="1020"/>
      <c r="AA52" s="1020"/>
      <c r="AB52" s="1020"/>
      <c r="AC52" s="1020"/>
      <c r="AD52" s="1020"/>
      <c r="AE52" s="1029"/>
      <c r="AF52" s="1030"/>
      <c r="AG52" s="1031"/>
      <c r="AH52" s="1031"/>
      <c r="AI52" s="1031"/>
      <c r="AJ52" s="1032"/>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972"/>
      <c r="BF52" s="972"/>
      <c r="BG52" s="972"/>
      <c r="BH52" s="972"/>
      <c r="BI52" s="973"/>
      <c r="BJ52" s="232"/>
      <c r="BK52" s="232"/>
      <c r="BL52" s="232"/>
      <c r="BM52" s="232"/>
      <c r="BN52" s="232"/>
      <c r="BO52" s="241"/>
      <c r="BP52" s="241"/>
      <c r="BQ52" s="238">
        <v>46</v>
      </c>
      <c r="BR52" s="239"/>
      <c r="BS52" s="987"/>
      <c r="BT52" s="988"/>
      <c r="BU52" s="988"/>
      <c r="BV52" s="988"/>
      <c r="BW52" s="988"/>
      <c r="BX52" s="988"/>
      <c r="BY52" s="988"/>
      <c r="BZ52" s="988"/>
      <c r="CA52" s="988"/>
      <c r="CB52" s="988"/>
      <c r="CC52" s="988"/>
      <c r="CD52" s="988"/>
      <c r="CE52" s="988"/>
      <c r="CF52" s="988"/>
      <c r="CG52" s="1009"/>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0"/>
    </row>
    <row r="53" spans="1:131" ht="26.25" customHeight="1" x14ac:dyDescent="0.2">
      <c r="A53" s="238">
        <v>26</v>
      </c>
      <c r="B53" s="1025"/>
      <c r="C53" s="1026"/>
      <c r="D53" s="1026"/>
      <c r="E53" s="1026"/>
      <c r="F53" s="1026"/>
      <c r="G53" s="1026"/>
      <c r="H53" s="1026"/>
      <c r="I53" s="1026"/>
      <c r="J53" s="1026"/>
      <c r="K53" s="1026"/>
      <c r="L53" s="1026"/>
      <c r="M53" s="1026"/>
      <c r="N53" s="1026"/>
      <c r="O53" s="1026"/>
      <c r="P53" s="1027"/>
      <c r="Q53" s="1028"/>
      <c r="R53" s="1020"/>
      <c r="S53" s="1020"/>
      <c r="T53" s="1020"/>
      <c r="U53" s="1020"/>
      <c r="V53" s="1020"/>
      <c r="W53" s="1020"/>
      <c r="X53" s="1020"/>
      <c r="Y53" s="1020"/>
      <c r="Z53" s="1020"/>
      <c r="AA53" s="1020"/>
      <c r="AB53" s="1020"/>
      <c r="AC53" s="1020"/>
      <c r="AD53" s="1020"/>
      <c r="AE53" s="1029"/>
      <c r="AF53" s="1030"/>
      <c r="AG53" s="1031"/>
      <c r="AH53" s="1031"/>
      <c r="AI53" s="1031"/>
      <c r="AJ53" s="1032"/>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972"/>
      <c r="BF53" s="972"/>
      <c r="BG53" s="972"/>
      <c r="BH53" s="972"/>
      <c r="BI53" s="973"/>
      <c r="BJ53" s="232"/>
      <c r="BK53" s="232"/>
      <c r="BL53" s="232"/>
      <c r="BM53" s="232"/>
      <c r="BN53" s="232"/>
      <c r="BO53" s="241"/>
      <c r="BP53" s="241"/>
      <c r="BQ53" s="238">
        <v>47</v>
      </c>
      <c r="BR53" s="239"/>
      <c r="BS53" s="987"/>
      <c r="BT53" s="988"/>
      <c r="BU53" s="988"/>
      <c r="BV53" s="988"/>
      <c r="BW53" s="988"/>
      <c r="BX53" s="988"/>
      <c r="BY53" s="988"/>
      <c r="BZ53" s="988"/>
      <c r="CA53" s="988"/>
      <c r="CB53" s="988"/>
      <c r="CC53" s="988"/>
      <c r="CD53" s="988"/>
      <c r="CE53" s="988"/>
      <c r="CF53" s="988"/>
      <c r="CG53" s="1009"/>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0"/>
    </row>
    <row r="54" spans="1:131" ht="26.25" customHeight="1" x14ac:dyDescent="0.2">
      <c r="A54" s="238">
        <v>27</v>
      </c>
      <c r="B54" s="1025"/>
      <c r="C54" s="1026"/>
      <c r="D54" s="1026"/>
      <c r="E54" s="1026"/>
      <c r="F54" s="1026"/>
      <c r="G54" s="1026"/>
      <c r="H54" s="1026"/>
      <c r="I54" s="1026"/>
      <c r="J54" s="1026"/>
      <c r="K54" s="1026"/>
      <c r="L54" s="1026"/>
      <c r="M54" s="1026"/>
      <c r="N54" s="1026"/>
      <c r="O54" s="1026"/>
      <c r="P54" s="1027"/>
      <c r="Q54" s="1028"/>
      <c r="R54" s="1020"/>
      <c r="S54" s="1020"/>
      <c r="T54" s="1020"/>
      <c r="U54" s="1020"/>
      <c r="V54" s="1020"/>
      <c r="W54" s="1020"/>
      <c r="X54" s="1020"/>
      <c r="Y54" s="1020"/>
      <c r="Z54" s="1020"/>
      <c r="AA54" s="1020"/>
      <c r="AB54" s="1020"/>
      <c r="AC54" s="1020"/>
      <c r="AD54" s="1020"/>
      <c r="AE54" s="1029"/>
      <c r="AF54" s="1030"/>
      <c r="AG54" s="1031"/>
      <c r="AH54" s="1031"/>
      <c r="AI54" s="1031"/>
      <c r="AJ54" s="1032"/>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972"/>
      <c r="BF54" s="972"/>
      <c r="BG54" s="972"/>
      <c r="BH54" s="972"/>
      <c r="BI54" s="973"/>
      <c r="BJ54" s="232"/>
      <c r="BK54" s="232"/>
      <c r="BL54" s="232"/>
      <c r="BM54" s="232"/>
      <c r="BN54" s="232"/>
      <c r="BO54" s="241"/>
      <c r="BP54" s="241"/>
      <c r="BQ54" s="238">
        <v>48</v>
      </c>
      <c r="BR54" s="239"/>
      <c r="BS54" s="987"/>
      <c r="BT54" s="988"/>
      <c r="BU54" s="988"/>
      <c r="BV54" s="988"/>
      <c r="BW54" s="988"/>
      <c r="BX54" s="988"/>
      <c r="BY54" s="988"/>
      <c r="BZ54" s="988"/>
      <c r="CA54" s="988"/>
      <c r="CB54" s="988"/>
      <c r="CC54" s="988"/>
      <c r="CD54" s="988"/>
      <c r="CE54" s="988"/>
      <c r="CF54" s="988"/>
      <c r="CG54" s="1009"/>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0"/>
    </row>
    <row r="55" spans="1:131" ht="26.25" customHeight="1" x14ac:dyDescent="0.2">
      <c r="A55" s="238">
        <v>28</v>
      </c>
      <c r="B55" s="1025"/>
      <c r="C55" s="1026"/>
      <c r="D55" s="1026"/>
      <c r="E55" s="1026"/>
      <c r="F55" s="1026"/>
      <c r="G55" s="1026"/>
      <c r="H55" s="1026"/>
      <c r="I55" s="1026"/>
      <c r="J55" s="1026"/>
      <c r="K55" s="1026"/>
      <c r="L55" s="1026"/>
      <c r="M55" s="1026"/>
      <c r="N55" s="1026"/>
      <c r="O55" s="1026"/>
      <c r="P55" s="1027"/>
      <c r="Q55" s="1028"/>
      <c r="R55" s="1020"/>
      <c r="S55" s="1020"/>
      <c r="T55" s="1020"/>
      <c r="U55" s="1020"/>
      <c r="V55" s="1020"/>
      <c r="W55" s="1020"/>
      <c r="X55" s="1020"/>
      <c r="Y55" s="1020"/>
      <c r="Z55" s="1020"/>
      <c r="AA55" s="1020"/>
      <c r="AB55" s="1020"/>
      <c r="AC55" s="1020"/>
      <c r="AD55" s="1020"/>
      <c r="AE55" s="1029"/>
      <c r="AF55" s="1030"/>
      <c r="AG55" s="1031"/>
      <c r="AH55" s="1031"/>
      <c r="AI55" s="1031"/>
      <c r="AJ55" s="1032"/>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972"/>
      <c r="BF55" s="972"/>
      <c r="BG55" s="972"/>
      <c r="BH55" s="972"/>
      <c r="BI55" s="973"/>
      <c r="BJ55" s="232"/>
      <c r="BK55" s="232"/>
      <c r="BL55" s="232"/>
      <c r="BM55" s="232"/>
      <c r="BN55" s="232"/>
      <c r="BO55" s="241"/>
      <c r="BP55" s="241"/>
      <c r="BQ55" s="238">
        <v>49</v>
      </c>
      <c r="BR55" s="239"/>
      <c r="BS55" s="987"/>
      <c r="BT55" s="988"/>
      <c r="BU55" s="988"/>
      <c r="BV55" s="988"/>
      <c r="BW55" s="988"/>
      <c r="BX55" s="988"/>
      <c r="BY55" s="988"/>
      <c r="BZ55" s="988"/>
      <c r="CA55" s="988"/>
      <c r="CB55" s="988"/>
      <c r="CC55" s="988"/>
      <c r="CD55" s="988"/>
      <c r="CE55" s="988"/>
      <c r="CF55" s="988"/>
      <c r="CG55" s="1009"/>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0"/>
    </row>
    <row r="56" spans="1:131" ht="26.25" customHeight="1" x14ac:dyDescent="0.2">
      <c r="A56" s="238">
        <v>29</v>
      </c>
      <c r="B56" s="1025"/>
      <c r="C56" s="1026"/>
      <c r="D56" s="1026"/>
      <c r="E56" s="1026"/>
      <c r="F56" s="1026"/>
      <c r="G56" s="1026"/>
      <c r="H56" s="1026"/>
      <c r="I56" s="1026"/>
      <c r="J56" s="1026"/>
      <c r="K56" s="1026"/>
      <c r="L56" s="1026"/>
      <c r="M56" s="1026"/>
      <c r="N56" s="1026"/>
      <c r="O56" s="1026"/>
      <c r="P56" s="1027"/>
      <c r="Q56" s="1028"/>
      <c r="R56" s="1020"/>
      <c r="S56" s="1020"/>
      <c r="T56" s="1020"/>
      <c r="U56" s="1020"/>
      <c r="V56" s="1020"/>
      <c r="W56" s="1020"/>
      <c r="X56" s="1020"/>
      <c r="Y56" s="1020"/>
      <c r="Z56" s="1020"/>
      <c r="AA56" s="1020"/>
      <c r="AB56" s="1020"/>
      <c r="AC56" s="1020"/>
      <c r="AD56" s="1020"/>
      <c r="AE56" s="1029"/>
      <c r="AF56" s="1030"/>
      <c r="AG56" s="1031"/>
      <c r="AH56" s="1031"/>
      <c r="AI56" s="1031"/>
      <c r="AJ56" s="1032"/>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972"/>
      <c r="BF56" s="972"/>
      <c r="BG56" s="972"/>
      <c r="BH56" s="972"/>
      <c r="BI56" s="973"/>
      <c r="BJ56" s="232"/>
      <c r="BK56" s="232"/>
      <c r="BL56" s="232"/>
      <c r="BM56" s="232"/>
      <c r="BN56" s="232"/>
      <c r="BO56" s="241"/>
      <c r="BP56" s="241"/>
      <c r="BQ56" s="238">
        <v>50</v>
      </c>
      <c r="BR56" s="239"/>
      <c r="BS56" s="987"/>
      <c r="BT56" s="988"/>
      <c r="BU56" s="988"/>
      <c r="BV56" s="988"/>
      <c r="BW56" s="988"/>
      <c r="BX56" s="988"/>
      <c r="BY56" s="988"/>
      <c r="BZ56" s="988"/>
      <c r="CA56" s="988"/>
      <c r="CB56" s="988"/>
      <c r="CC56" s="988"/>
      <c r="CD56" s="988"/>
      <c r="CE56" s="988"/>
      <c r="CF56" s="988"/>
      <c r="CG56" s="1009"/>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0"/>
    </row>
    <row r="57" spans="1:131" ht="26.25" customHeight="1" x14ac:dyDescent="0.2">
      <c r="A57" s="238">
        <v>30</v>
      </c>
      <c r="B57" s="1025"/>
      <c r="C57" s="1026"/>
      <c r="D57" s="1026"/>
      <c r="E57" s="1026"/>
      <c r="F57" s="1026"/>
      <c r="G57" s="1026"/>
      <c r="H57" s="1026"/>
      <c r="I57" s="1026"/>
      <c r="J57" s="1026"/>
      <c r="K57" s="1026"/>
      <c r="L57" s="1026"/>
      <c r="M57" s="1026"/>
      <c r="N57" s="1026"/>
      <c r="O57" s="1026"/>
      <c r="P57" s="1027"/>
      <c r="Q57" s="1028"/>
      <c r="R57" s="1020"/>
      <c r="S57" s="1020"/>
      <c r="T57" s="1020"/>
      <c r="U57" s="1020"/>
      <c r="V57" s="1020"/>
      <c r="W57" s="1020"/>
      <c r="X57" s="1020"/>
      <c r="Y57" s="1020"/>
      <c r="Z57" s="1020"/>
      <c r="AA57" s="1020"/>
      <c r="AB57" s="1020"/>
      <c r="AC57" s="1020"/>
      <c r="AD57" s="1020"/>
      <c r="AE57" s="1029"/>
      <c r="AF57" s="1030"/>
      <c r="AG57" s="1031"/>
      <c r="AH57" s="1031"/>
      <c r="AI57" s="1031"/>
      <c r="AJ57" s="1032"/>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972"/>
      <c r="BF57" s="972"/>
      <c r="BG57" s="972"/>
      <c r="BH57" s="972"/>
      <c r="BI57" s="973"/>
      <c r="BJ57" s="232"/>
      <c r="BK57" s="232"/>
      <c r="BL57" s="232"/>
      <c r="BM57" s="232"/>
      <c r="BN57" s="232"/>
      <c r="BO57" s="241"/>
      <c r="BP57" s="241"/>
      <c r="BQ57" s="238">
        <v>51</v>
      </c>
      <c r="BR57" s="239"/>
      <c r="BS57" s="987"/>
      <c r="BT57" s="988"/>
      <c r="BU57" s="988"/>
      <c r="BV57" s="988"/>
      <c r="BW57" s="988"/>
      <c r="BX57" s="988"/>
      <c r="BY57" s="988"/>
      <c r="BZ57" s="988"/>
      <c r="CA57" s="988"/>
      <c r="CB57" s="988"/>
      <c r="CC57" s="988"/>
      <c r="CD57" s="988"/>
      <c r="CE57" s="988"/>
      <c r="CF57" s="988"/>
      <c r="CG57" s="1009"/>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0"/>
    </row>
    <row r="58" spans="1:131" ht="26.25" customHeight="1" x14ac:dyDescent="0.2">
      <c r="A58" s="238">
        <v>31</v>
      </c>
      <c r="B58" s="1025"/>
      <c r="C58" s="1026"/>
      <c r="D58" s="1026"/>
      <c r="E58" s="1026"/>
      <c r="F58" s="1026"/>
      <c r="G58" s="1026"/>
      <c r="H58" s="1026"/>
      <c r="I58" s="1026"/>
      <c r="J58" s="1026"/>
      <c r="K58" s="1026"/>
      <c r="L58" s="1026"/>
      <c r="M58" s="1026"/>
      <c r="N58" s="1026"/>
      <c r="O58" s="1026"/>
      <c r="P58" s="1027"/>
      <c r="Q58" s="1028"/>
      <c r="R58" s="1020"/>
      <c r="S58" s="1020"/>
      <c r="T58" s="1020"/>
      <c r="U58" s="1020"/>
      <c r="V58" s="1020"/>
      <c r="W58" s="1020"/>
      <c r="X58" s="1020"/>
      <c r="Y58" s="1020"/>
      <c r="Z58" s="1020"/>
      <c r="AA58" s="1020"/>
      <c r="AB58" s="1020"/>
      <c r="AC58" s="1020"/>
      <c r="AD58" s="1020"/>
      <c r="AE58" s="1029"/>
      <c r="AF58" s="1030"/>
      <c r="AG58" s="1031"/>
      <c r="AH58" s="1031"/>
      <c r="AI58" s="1031"/>
      <c r="AJ58" s="1032"/>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972"/>
      <c r="BF58" s="972"/>
      <c r="BG58" s="972"/>
      <c r="BH58" s="972"/>
      <c r="BI58" s="973"/>
      <c r="BJ58" s="232"/>
      <c r="BK58" s="232"/>
      <c r="BL58" s="232"/>
      <c r="BM58" s="232"/>
      <c r="BN58" s="232"/>
      <c r="BO58" s="241"/>
      <c r="BP58" s="241"/>
      <c r="BQ58" s="238">
        <v>52</v>
      </c>
      <c r="BR58" s="239"/>
      <c r="BS58" s="987"/>
      <c r="BT58" s="988"/>
      <c r="BU58" s="988"/>
      <c r="BV58" s="988"/>
      <c r="BW58" s="988"/>
      <c r="BX58" s="988"/>
      <c r="BY58" s="988"/>
      <c r="BZ58" s="988"/>
      <c r="CA58" s="988"/>
      <c r="CB58" s="988"/>
      <c r="CC58" s="988"/>
      <c r="CD58" s="988"/>
      <c r="CE58" s="988"/>
      <c r="CF58" s="988"/>
      <c r="CG58" s="1009"/>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0"/>
    </row>
    <row r="59" spans="1:131" ht="26.25" customHeight="1" x14ac:dyDescent="0.2">
      <c r="A59" s="238">
        <v>32</v>
      </c>
      <c r="B59" s="1025"/>
      <c r="C59" s="1026"/>
      <c r="D59" s="1026"/>
      <c r="E59" s="1026"/>
      <c r="F59" s="1026"/>
      <c r="G59" s="1026"/>
      <c r="H59" s="1026"/>
      <c r="I59" s="1026"/>
      <c r="J59" s="1026"/>
      <c r="K59" s="1026"/>
      <c r="L59" s="1026"/>
      <c r="M59" s="1026"/>
      <c r="N59" s="1026"/>
      <c r="O59" s="1026"/>
      <c r="P59" s="1027"/>
      <c r="Q59" s="1028"/>
      <c r="R59" s="1020"/>
      <c r="S59" s="1020"/>
      <c r="T59" s="1020"/>
      <c r="U59" s="1020"/>
      <c r="V59" s="1020"/>
      <c r="W59" s="1020"/>
      <c r="X59" s="1020"/>
      <c r="Y59" s="1020"/>
      <c r="Z59" s="1020"/>
      <c r="AA59" s="1020"/>
      <c r="AB59" s="1020"/>
      <c r="AC59" s="1020"/>
      <c r="AD59" s="1020"/>
      <c r="AE59" s="1029"/>
      <c r="AF59" s="1030"/>
      <c r="AG59" s="1031"/>
      <c r="AH59" s="1031"/>
      <c r="AI59" s="1031"/>
      <c r="AJ59" s="1032"/>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972"/>
      <c r="BF59" s="972"/>
      <c r="BG59" s="972"/>
      <c r="BH59" s="972"/>
      <c r="BI59" s="973"/>
      <c r="BJ59" s="232"/>
      <c r="BK59" s="232"/>
      <c r="BL59" s="232"/>
      <c r="BM59" s="232"/>
      <c r="BN59" s="232"/>
      <c r="BO59" s="241"/>
      <c r="BP59" s="241"/>
      <c r="BQ59" s="238">
        <v>53</v>
      </c>
      <c r="BR59" s="239"/>
      <c r="BS59" s="987"/>
      <c r="BT59" s="988"/>
      <c r="BU59" s="988"/>
      <c r="BV59" s="988"/>
      <c r="BW59" s="988"/>
      <c r="BX59" s="988"/>
      <c r="BY59" s="988"/>
      <c r="BZ59" s="988"/>
      <c r="CA59" s="988"/>
      <c r="CB59" s="988"/>
      <c r="CC59" s="988"/>
      <c r="CD59" s="988"/>
      <c r="CE59" s="988"/>
      <c r="CF59" s="988"/>
      <c r="CG59" s="1009"/>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0"/>
    </row>
    <row r="60" spans="1:131" ht="26.25" customHeight="1" x14ac:dyDescent="0.2">
      <c r="A60" s="238">
        <v>33</v>
      </c>
      <c r="B60" s="1025"/>
      <c r="C60" s="1026"/>
      <c r="D60" s="1026"/>
      <c r="E60" s="1026"/>
      <c r="F60" s="1026"/>
      <c r="G60" s="1026"/>
      <c r="H60" s="1026"/>
      <c r="I60" s="1026"/>
      <c r="J60" s="1026"/>
      <c r="K60" s="1026"/>
      <c r="L60" s="1026"/>
      <c r="M60" s="1026"/>
      <c r="N60" s="1026"/>
      <c r="O60" s="1026"/>
      <c r="P60" s="1027"/>
      <c r="Q60" s="1028"/>
      <c r="R60" s="1020"/>
      <c r="S60" s="1020"/>
      <c r="T60" s="1020"/>
      <c r="U60" s="1020"/>
      <c r="V60" s="1020"/>
      <c r="W60" s="1020"/>
      <c r="X60" s="1020"/>
      <c r="Y60" s="1020"/>
      <c r="Z60" s="1020"/>
      <c r="AA60" s="1020"/>
      <c r="AB60" s="1020"/>
      <c r="AC60" s="1020"/>
      <c r="AD60" s="1020"/>
      <c r="AE60" s="1029"/>
      <c r="AF60" s="1030"/>
      <c r="AG60" s="1031"/>
      <c r="AH60" s="1031"/>
      <c r="AI60" s="1031"/>
      <c r="AJ60" s="1032"/>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972"/>
      <c r="BF60" s="972"/>
      <c r="BG60" s="972"/>
      <c r="BH60" s="972"/>
      <c r="BI60" s="973"/>
      <c r="BJ60" s="232"/>
      <c r="BK60" s="232"/>
      <c r="BL60" s="232"/>
      <c r="BM60" s="232"/>
      <c r="BN60" s="232"/>
      <c r="BO60" s="241"/>
      <c r="BP60" s="241"/>
      <c r="BQ60" s="238">
        <v>54</v>
      </c>
      <c r="BR60" s="239"/>
      <c r="BS60" s="987"/>
      <c r="BT60" s="988"/>
      <c r="BU60" s="988"/>
      <c r="BV60" s="988"/>
      <c r="BW60" s="988"/>
      <c r="BX60" s="988"/>
      <c r="BY60" s="988"/>
      <c r="BZ60" s="988"/>
      <c r="CA60" s="988"/>
      <c r="CB60" s="988"/>
      <c r="CC60" s="988"/>
      <c r="CD60" s="988"/>
      <c r="CE60" s="988"/>
      <c r="CF60" s="988"/>
      <c r="CG60" s="1009"/>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0"/>
    </row>
    <row r="61" spans="1:131" ht="26.25" customHeight="1" thickBot="1" x14ac:dyDescent="0.25">
      <c r="A61" s="238">
        <v>34</v>
      </c>
      <c r="B61" s="1025"/>
      <c r="C61" s="1026"/>
      <c r="D61" s="1026"/>
      <c r="E61" s="1026"/>
      <c r="F61" s="1026"/>
      <c r="G61" s="1026"/>
      <c r="H61" s="1026"/>
      <c r="I61" s="1026"/>
      <c r="J61" s="1026"/>
      <c r="K61" s="1026"/>
      <c r="L61" s="1026"/>
      <c r="M61" s="1026"/>
      <c r="N61" s="1026"/>
      <c r="O61" s="1026"/>
      <c r="P61" s="1027"/>
      <c r="Q61" s="1028"/>
      <c r="R61" s="1020"/>
      <c r="S61" s="1020"/>
      <c r="T61" s="1020"/>
      <c r="U61" s="1020"/>
      <c r="V61" s="1020"/>
      <c r="W61" s="1020"/>
      <c r="X61" s="1020"/>
      <c r="Y61" s="1020"/>
      <c r="Z61" s="1020"/>
      <c r="AA61" s="1020"/>
      <c r="AB61" s="1020"/>
      <c r="AC61" s="1020"/>
      <c r="AD61" s="1020"/>
      <c r="AE61" s="1029"/>
      <c r="AF61" s="1030"/>
      <c r="AG61" s="1031"/>
      <c r="AH61" s="1031"/>
      <c r="AI61" s="1031"/>
      <c r="AJ61" s="1032"/>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972"/>
      <c r="BF61" s="972"/>
      <c r="BG61" s="972"/>
      <c r="BH61" s="972"/>
      <c r="BI61" s="973"/>
      <c r="BJ61" s="232"/>
      <c r="BK61" s="232"/>
      <c r="BL61" s="232"/>
      <c r="BM61" s="232"/>
      <c r="BN61" s="232"/>
      <c r="BO61" s="241"/>
      <c r="BP61" s="241"/>
      <c r="BQ61" s="238">
        <v>55</v>
      </c>
      <c r="BR61" s="239"/>
      <c r="BS61" s="987"/>
      <c r="BT61" s="988"/>
      <c r="BU61" s="988"/>
      <c r="BV61" s="988"/>
      <c r="BW61" s="988"/>
      <c r="BX61" s="988"/>
      <c r="BY61" s="988"/>
      <c r="BZ61" s="988"/>
      <c r="CA61" s="988"/>
      <c r="CB61" s="988"/>
      <c r="CC61" s="988"/>
      <c r="CD61" s="988"/>
      <c r="CE61" s="988"/>
      <c r="CF61" s="988"/>
      <c r="CG61" s="1009"/>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0"/>
    </row>
    <row r="62" spans="1:131" ht="26.25" customHeight="1" x14ac:dyDescent="0.2">
      <c r="A62" s="238">
        <v>35</v>
      </c>
      <c r="B62" s="1025"/>
      <c r="C62" s="1026"/>
      <c r="D62" s="1026"/>
      <c r="E62" s="1026"/>
      <c r="F62" s="1026"/>
      <c r="G62" s="1026"/>
      <c r="H62" s="1026"/>
      <c r="I62" s="1026"/>
      <c r="J62" s="1026"/>
      <c r="K62" s="1026"/>
      <c r="L62" s="1026"/>
      <c r="M62" s="1026"/>
      <c r="N62" s="1026"/>
      <c r="O62" s="1026"/>
      <c r="P62" s="1027"/>
      <c r="Q62" s="1028"/>
      <c r="R62" s="1020"/>
      <c r="S62" s="1020"/>
      <c r="T62" s="1020"/>
      <c r="U62" s="1020"/>
      <c r="V62" s="1020"/>
      <c r="W62" s="1020"/>
      <c r="X62" s="1020"/>
      <c r="Y62" s="1020"/>
      <c r="Z62" s="1020"/>
      <c r="AA62" s="1020"/>
      <c r="AB62" s="1020"/>
      <c r="AC62" s="1020"/>
      <c r="AD62" s="1020"/>
      <c r="AE62" s="1029"/>
      <c r="AF62" s="1030"/>
      <c r="AG62" s="1031"/>
      <c r="AH62" s="1031"/>
      <c r="AI62" s="1031"/>
      <c r="AJ62" s="1032"/>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972"/>
      <c r="BF62" s="972"/>
      <c r="BG62" s="972"/>
      <c r="BH62" s="972"/>
      <c r="BI62" s="973"/>
      <c r="BJ62" s="1022" t="s">
        <v>412</v>
      </c>
      <c r="BK62" s="1023"/>
      <c r="BL62" s="1023"/>
      <c r="BM62" s="1023"/>
      <c r="BN62" s="1024"/>
      <c r="BO62" s="241"/>
      <c r="BP62" s="241"/>
      <c r="BQ62" s="238">
        <v>56</v>
      </c>
      <c r="BR62" s="239"/>
      <c r="BS62" s="987"/>
      <c r="BT62" s="988"/>
      <c r="BU62" s="988"/>
      <c r="BV62" s="988"/>
      <c r="BW62" s="988"/>
      <c r="BX62" s="988"/>
      <c r="BY62" s="988"/>
      <c r="BZ62" s="988"/>
      <c r="CA62" s="988"/>
      <c r="CB62" s="988"/>
      <c r="CC62" s="988"/>
      <c r="CD62" s="988"/>
      <c r="CE62" s="988"/>
      <c r="CF62" s="988"/>
      <c r="CG62" s="1009"/>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0"/>
    </row>
    <row r="63" spans="1:131" ht="26.25" customHeight="1" thickBot="1" x14ac:dyDescent="0.25">
      <c r="A63" s="240" t="s">
        <v>392</v>
      </c>
      <c r="B63" s="936" t="s">
        <v>413</v>
      </c>
      <c r="C63" s="937"/>
      <c r="D63" s="937"/>
      <c r="E63" s="937"/>
      <c r="F63" s="937"/>
      <c r="G63" s="937"/>
      <c r="H63" s="937"/>
      <c r="I63" s="937"/>
      <c r="J63" s="937"/>
      <c r="K63" s="937"/>
      <c r="L63" s="937"/>
      <c r="M63" s="937"/>
      <c r="N63" s="937"/>
      <c r="O63" s="937"/>
      <c r="P63" s="948"/>
      <c r="Q63" s="962"/>
      <c r="R63" s="963"/>
      <c r="S63" s="963"/>
      <c r="T63" s="963"/>
      <c r="U63" s="963"/>
      <c r="V63" s="963"/>
      <c r="W63" s="963"/>
      <c r="X63" s="963"/>
      <c r="Y63" s="963"/>
      <c r="Z63" s="963"/>
      <c r="AA63" s="963"/>
      <c r="AB63" s="963"/>
      <c r="AC63" s="963"/>
      <c r="AD63" s="963"/>
      <c r="AE63" s="1015"/>
      <c r="AF63" s="1016">
        <v>4034</v>
      </c>
      <c r="AG63" s="959"/>
      <c r="AH63" s="959"/>
      <c r="AI63" s="959"/>
      <c r="AJ63" s="1017"/>
      <c r="AK63" s="1018"/>
      <c r="AL63" s="963"/>
      <c r="AM63" s="963"/>
      <c r="AN63" s="963"/>
      <c r="AO63" s="963"/>
      <c r="AP63" s="959">
        <v>10598</v>
      </c>
      <c r="AQ63" s="959"/>
      <c r="AR63" s="959"/>
      <c r="AS63" s="959"/>
      <c r="AT63" s="959"/>
      <c r="AU63" s="959">
        <v>5677</v>
      </c>
      <c r="AV63" s="959"/>
      <c r="AW63" s="959"/>
      <c r="AX63" s="959"/>
      <c r="AY63" s="959"/>
      <c r="AZ63" s="1012"/>
      <c r="BA63" s="1012"/>
      <c r="BB63" s="1012"/>
      <c r="BC63" s="1012"/>
      <c r="BD63" s="1012"/>
      <c r="BE63" s="960"/>
      <c r="BF63" s="960"/>
      <c r="BG63" s="960"/>
      <c r="BH63" s="960"/>
      <c r="BI63" s="961"/>
      <c r="BJ63" s="1013" t="s">
        <v>131</v>
      </c>
      <c r="BK63" s="953"/>
      <c r="BL63" s="953"/>
      <c r="BM63" s="953"/>
      <c r="BN63" s="1014"/>
      <c r="BO63" s="241"/>
      <c r="BP63" s="241"/>
      <c r="BQ63" s="238">
        <v>57</v>
      </c>
      <c r="BR63" s="239"/>
      <c r="BS63" s="987"/>
      <c r="BT63" s="988"/>
      <c r="BU63" s="988"/>
      <c r="BV63" s="988"/>
      <c r="BW63" s="988"/>
      <c r="BX63" s="988"/>
      <c r="BY63" s="988"/>
      <c r="BZ63" s="988"/>
      <c r="CA63" s="988"/>
      <c r="CB63" s="988"/>
      <c r="CC63" s="988"/>
      <c r="CD63" s="988"/>
      <c r="CE63" s="988"/>
      <c r="CF63" s="988"/>
      <c r="CG63" s="1009"/>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87"/>
      <c r="BT64" s="988"/>
      <c r="BU64" s="988"/>
      <c r="BV64" s="988"/>
      <c r="BW64" s="988"/>
      <c r="BX64" s="988"/>
      <c r="BY64" s="988"/>
      <c r="BZ64" s="988"/>
      <c r="CA64" s="988"/>
      <c r="CB64" s="988"/>
      <c r="CC64" s="988"/>
      <c r="CD64" s="988"/>
      <c r="CE64" s="988"/>
      <c r="CF64" s="988"/>
      <c r="CG64" s="1009"/>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87"/>
      <c r="BT65" s="988"/>
      <c r="BU65" s="988"/>
      <c r="BV65" s="988"/>
      <c r="BW65" s="988"/>
      <c r="BX65" s="988"/>
      <c r="BY65" s="988"/>
      <c r="BZ65" s="988"/>
      <c r="CA65" s="988"/>
      <c r="CB65" s="988"/>
      <c r="CC65" s="988"/>
      <c r="CD65" s="988"/>
      <c r="CE65" s="988"/>
      <c r="CF65" s="988"/>
      <c r="CG65" s="1009"/>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0"/>
    </row>
    <row r="66" spans="1:131" ht="26.25" customHeight="1" x14ac:dyDescent="0.2">
      <c r="A66" s="990" t="s">
        <v>415</v>
      </c>
      <c r="B66" s="991"/>
      <c r="C66" s="991"/>
      <c r="D66" s="991"/>
      <c r="E66" s="991"/>
      <c r="F66" s="991"/>
      <c r="G66" s="991"/>
      <c r="H66" s="991"/>
      <c r="I66" s="991"/>
      <c r="J66" s="991"/>
      <c r="K66" s="991"/>
      <c r="L66" s="991"/>
      <c r="M66" s="991"/>
      <c r="N66" s="991"/>
      <c r="O66" s="991"/>
      <c r="P66" s="992"/>
      <c r="Q66" s="996" t="s">
        <v>416</v>
      </c>
      <c r="R66" s="997"/>
      <c r="S66" s="997"/>
      <c r="T66" s="997"/>
      <c r="U66" s="998"/>
      <c r="V66" s="996" t="s">
        <v>417</v>
      </c>
      <c r="W66" s="997"/>
      <c r="X66" s="997"/>
      <c r="Y66" s="997"/>
      <c r="Z66" s="998"/>
      <c r="AA66" s="996" t="s">
        <v>418</v>
      </c>
      <c r="AB66" s="997"/>
      <c r="AC66" s="997"/>
      <c r="AD66" s="997"/>
      <c r="AE66" s="998"/>
      <c r="AF66" s="1002" t="s">
        <v>419</v>
      </c>
      <c r="AG66" s="1003"/>
      <c r="AH66" s="1003"/>
      <c r="AI66" s="1003"/>
      <c r="AJ66" s="1004"/>
      <c r="AK66" s="996" t="s">
        <v>420</v>
      </c>
      <c r="AL66" s="991"/>
      <c r="AM66" s="991"/>
      <c r="AN66" s="991"/>
      <c r="AO66" s="992"/>
      <c r="AP66" s="996" t="s">
        <v>421</v>
      </c>
      <c r="AQ66" s="997"/>
      <c r="AR66" s="997"/>
      <c r="AS66" s="997"/>
      <c r="AT66" s="998"/>
      <c r="AU66" s="996" t="s">
        <v>422</v>
      </c>
      <c r="AV66" s="997"/>
      <c r="AW66" s="997"/>
      <c r="AX66" s="997"/>
      <c r="AY66" s="998"/>
      <c r="AZ66" s="996" t="s">
        <v>378</v>
      </c>
      <c r="BA66" s="997"/>
      <c r="BB66" s="997"/>
      <c r="BC66" s="997"/>
      <c r="BD66" s="1010"/>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1"/>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1109" t="s">
        <v>579</v>
      </c>
      <c r="C68" s="1110"/>
      <c r="D68" s="1110"/>
      <c r="E68" s="1110"/>
      <c r="F68" s="1110"/>
      <c r="G68" s="1110"/>
      <c r="H68" s="1110"/>
      <c r="I68" s="1110"/>
      <c r="J68" s="1110"/>
      <c r="K68" s="1110"/>
      <c r="L68" s="1110"/>
      <c r="M68" s="1110"/>
      <c r="N68" s="1110"/>
      <c r="O68" s="1110"/>
      <c r="P68" s="1111"/>
      <c r="Q68" s="1112">
        <v>7916</v>
      </c>
      <c r="R68" s="1108"/>
      <c r="S68" s="1108"/>
      <c r="T68" s="1108"/>
      <c r="U68" s="1108"/>
      <c r="V68" s="1108">
        <v>7507</v>
      </c>
      <c r="W68" s="1108"/>
      <c r="X68" s="1108"/>
      <c r="Y68" s="1108"/>
      <c r="Z68" s="1108"/>
      <c r="AA68" s="1108">
        <v>409</v>
      </c>
      <c r="AB68" s="1108"/>
      <c r="AC68" s="1108"/>
      <c r="AD68" s="1108"/>
      <c r="AE68" s="1108"/>
      <c r="AF68" s="1108">
        <v>409</v>
      </c>
      <c r="AG68" s="1108"/>
      <c r="AH68" s="1108"/>
      <c r="AI68" s="1108"/>
      <c r="AJ68" s="1108"/>
      <c r="AK68" s="1108" t="s">
        <v>513</v>
      </c>
      <c r="AL68" s="1108"/>
      <c r="AM68" s="1108"/>
      <c r="AN68" s="1108"/>
      <c r="AO68" s="1108"/>
      <c r="AP68" s="1108" t="s">
        <v>513</v>
      </c>
      <c r="AQ68" s="1108"/>
      <c r="AR68" s="1108"/>
      <c r="AS68" s="1108"/>
      <c r="AT68" s="1108"/>
      <c r="AU68" s="1108" t="s">
        <v>513</v>
      </c>
      <c r="AV68" s="1108"/>
      <c r="AW68" s="1108"/>
      <c r="AX68" s="1108"/>
      <c r="AY68" s="1108"/>
      <c r="AZ68" s="982"/>
      <c r="BA68" s="982"/>
      <c r="BB68" s="982"/>
      <c r="BC68" s="982"/>
      <c r="BD68" s="983"/>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580</v>
      </c>
      <c r="C69" s="975"/>
      <c r="D69" s="975"/>
      <c r="E69" s="975"/>
      <c r="F69" s="975"/>
      <c r="G69" s="975"/>
      <c r="H69" s="975"/>
      <c r="I69" s="975"/>
      <c r="J69" s="975"/>
      <c r="K69" s="975"/>
      <c r="L69" s="975"/>
      <c r="M69" s="975"/>
      <c r="N69" s="975"/>
      <c r="O69" s="975"/>
      <c r="P69" s="976"/>
      <c r="Q69" s="977">
        <v>307</v>
      </c>
      <c r="R69" s="971"/>
      <c r="S69" s="971"/>
      <c r="T69" s="971"/>
      <c r="U69" s="971"/>
      <c r="V69" s="971">
        <v>287</v>
      </c>
      <c r="W69" s="971"/>
      <c r="X69" s="971"/>
      <c r="Y69" s="971"/>
      <c r="Z69" s="971"/>
      <c r="AA69" s="971">
        <v>20</v>
      </c>
      <c r="AB69" s="971"/>
      <c r="AC69" s="971"/>
      <c r="AD69" s="971"/>
      <c r="AE69" s="971"/>
      <c r="AF69" s="971">
        <v>20</v>
      </c>
      <c r="AG69" s="971"/>
      <c r="AH69" s="971"/>
      <c r="AI69" s="971"/>
      <c r="AJ69" s="971"/>
      <c r="AK69" s="971" t="s">
        <v>513</v>
      </c>
      <c r="AL69" s="971"/>
      <c r="AM69" s="971"/>
      <c r="AN69" s="971"/>
      <c r="AO69" s="971"/>
      <c r="AP69" s="971" t="s">
        <v>513</v>
      </c>
      <c r="AQ69" s="971"/>
      <c r="AR69" s="971"/>
      <c r="AS69" s="971"/>
      <c r="AT69" s="971"/>
      <c r="AU69" s="971" t="s">
        <v>513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581</v>
      </c>
      <c r="C70" s="975"/>
      <c r="D70" s="975"/>
      <c r="E70" s="975"/>
      <c r="F70" s="975"/>
      <c r="G70" s="975"/>
      <c r="H70" s="975"/>
      <c r="I70" s="975"/>
      <c r="J70" s="975"/>
      <c r="K70" s="975"/>
      <c r="L70" s="975"/>
      <c r="M70" s="975"/>
      <c r="N70" s="975"/>
      <c r="O70" s="975"/>
      <c r="P70" s="976"/>
      <c r="Q70" s="977">
        <v>147909</v>
      </c>
      <c r="R70" s="971"/>
      <c r="S70" s="971"/>
      <c r="T70" s="971"/>
      <c r="U70" s="971"/>
      <c r="V70" s="971">
        <v>147390</v>
      </c>
      <c r="W70" s="971"/>
      <c r="X70" s="971"/>
      <c r="Y70" s="971"/>
      <c r="Z70" s="971"/>
      <c r="AA70" s="971">
        <v>518</v>
      </c>
      <c r="AB70" s="971"/>
      <c r="AC70" s="971"/>
      <c r="AD70" s="971"/>
      <c r="AE70" s="971"/>
      <c r="AF70" s="971">
        <v>518</v>
      </c>
      <c r="AG70" s="971"/>
      <c r="AH70" s="971"/>
      <c r="AI70" s="971"/>
      <c r="AJ70" s="971"/>
      <c r="AK70" s="971" t="s">
        <v>513</v>
      </c>
      <c r="AL70" s="971"/>
      <c r="AM70" s="971"/>
      <c r="AN70" s="971"/>
      <c r="AO70" s="971"/>
      <c r="AP70" s="971" t="s">
        <v>513</v>
      </c>
      <c r="AQ70" s="971"/>
      <c r="AR70" s="971"/>
      <c r="AS70" s="971"/>
      <c r="AT70" s="971"/>
      <c r="AU70" s="971" t="s">
        <v>513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582</v>
      </c>
      <c r="C71" s="975"/>
      <c r="D71" s="975"/>
      <c r="E71" s="975"/>
      <c r="F71" s="975"/>
      <c r="G71" s="975"/>
      <c r="H71" s="975"/>
      <c r="I71" s="975"/>
      <c r="J71" s="975"/>
      <c r="K71" s="975"/>
      <c r="L71" s="975"/>
      <c r="M71" s="975"/>
      <c r="N71" s="975"/>
      <c r="O71" s="975"/>
      <c r="P71" s="976"/>
      <c r="Q71" s="977">
        <v>460</v>
      </c>
      <c r="R71" s="971"/>
      <c r="S71" s="971"/>
      <c r="T71" s="971"/>
      <c r="U71" s="971"/>
      <c r="V71" s="971">
        <v>447</v>
      </c>
      <c r="W71" s="971"/>
      <c r="X71" s="971"/>
      <c r="Y71" s="971"/>
      <c r="Z71" s="971"/>
      <c r="AA71" s="971">
        <v>13</v>
      </c>
      <c r="AB71" s="971"/>
      <c r="AC71" s="971"/>
      <c r="AD71" s="971"/>
      <c r="AE71" s="971"/>
      <c r="AF71" s="971">
        <v>13</v>
      </c>
      <c r="AG71" s="971"/>
      <c r="AH71" s="971"/>
      <c r="AI71" s="971"/>
      <c r="AJ71" s="971"/>
      <c r="AK71" s="971" t="s">
        <v>513</v>
      </c>
      <c r="AL71" s="971"/>
      <c r="AM71" s="971"/>
      <c r="AN71" s="971"/>
      <c r="AO71" s="971"/>
      <c r="AP71" s="971" t="s">
        <v>513</v>
      </c>
      <c r="AQ71" s="971"/>
      <c r="AR71" s="971"/>
      <c r="AS71" s="971"/>
      <c r="AT71" s="971"/>
      <c r="AU71" s="971" t="s">
        <v>513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583</v>
      </c>
      <c r="C72" s="975"/>
      <c r="D72" s="975"/>
      <c r="E72" s="975"/>
      <c r="F72" s="975"/>
      <c r="G72" s="975"/>
      <c r="H72" s="975"/>
      <c r="I72" s="975"/>
      <c r="J72" s="975"/>
      <c r="K72" s="975"/>
      <c r="L72" s="975"/>
      <c r="M72" s="975"/>
      <c r="N72" s="975"/>
      <c r="O72" s="975"/>
      <c r="P72" s="976"/>
      <c r="Q72" s="977">
        <v>184</v>
      </c>
      <c r="R72" s="971"/>
      <c r="S72" s="971"/>
      <c r="T72" s="971"/>
      <c r="U72" s="971"/>
      <c r="V72" s="971">
        <v>167</v>
      </c>
      <c r="W72" s="971"/>
      <c r="X72" s="971"/>
      <c r="Y72" s="971"/>
      <c r="Z72" s="971"/>
      <c r="AA72" s="971">
        <v>17</v>
      </c>
      <c r="AB72" s="971"/>
      <c r="AC72" s="971"/>
      <c r="AD72" s="971"/>
      <c r="AE72" s="971"/>
      <c r="AF72" s="971">
        <v>17</v>
      </c>
      <c r="AG72" s="971"/>
      <c r="AH72" s="971"/>
      <c r="AI72" s="971"/>
      <c r="AJ72" s="971"/>
      <c r="AK72" s="971" t="s">
        <v>513</v>
      </c>
      <c r="AL72" s="971"/>
      <c r="AM72" s="971"/>
      <c r="AN72" s="971"/>
      <c r="AO72" s="971"/>
      <c r="AP72" s="971" t="s">
        <v>513</v>
      </c>
      <c r="AQ72" s="971"/>
      <c r="AR72" s="971"/>
      <c r="AS72" s="971"/>
      <c r="AT72" s="971"/>
      <c r="AU72" s="971" t="s">
        <v>513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6" t="s">
        <v>423</v>
      </c>
      <c r="C88" s="937"/>
      <c r="D88" s="937"/>
      <c r="E88" s="937"/>
      <c r="F88" s="937"/>
      <c r="G88" s="937"/>
      <c r="H88" s="937"/>
      <c r="I88" s="937"/>
      <c r="J88" s="937"/>
      <c r="K88" s="937"/>
      <c r="L88" s="937"/>
      <c r="M88" s="937"/>
      <c r="N88" s="937"/>
      <c r="O88" s="937"/>
      <c r="P88" s="948"/>
      <c r="Q88" s="962"/>
      <c r="R88" s="963"/>
      <c r="S88" s="963"/>
      <c r="T88" s="963"/>
      <c r="U88" s="963"/>
      <c r="V88" s="963"/>
      <c r="W88" s="963"/>
      <c r="X88" s="963"/>
      <c r="Y88" s="963"/>
      <c r="Z88" s="963"/>
      <c r="AA88" s="963"/>
      <c r="AB88" s="963"/>
      <c r="AC88" s="963"/>
      <c r="AD88" s="963"/>
      <c r="AE88" s="963"/>
      <c r="AF88" s="959">
        <v>977</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6" t="s">
        <v>424</v>
      </c>
      <c r="BS102" s="937"/>
      <c r="BT102" s="937"/>
      <c r="BU102" s="937"/>
      <c r="BV102" s="937"/>
      <c r="BW102" s="937"/>
      <c r="BX102" s="937"/>
      <c r="BY102" s="937"/>
      <c r="BZ102" s="937"/>
      <c r="CA102" s="937"/>
      <c r="CB102" s="937"/>
      <c r="CC102" s="937"/>
      <c r="CD102" s="937"/>
      <c r="CE102" s="937"/>
      <c r="CF102" s="937"/>
      <c r="CG102" s="948"/>
      <c r="CH102" s="949"/>
      <c r="CI102" s="950"/>
      <c r="CJ102" s="950"/>
      <c r="CK102" s="950"/>
      <c r="CL102" s="951"/>
      <c r="CM102" s="949"/>
      <c r="CN102" s="950"/>
      <c r="CO102" s="950"/>
      <c r="CP102" s="950"/>
      <c r="CQ102" s="951"/>
      <c r="CR102" s="952">
        <v>9</v>
      </c>
      <c r="CS102" s="953"/>
      <c r="CT102" s="953"/>
      <c r="CU102" s="953"/>
      <c r="CV102" s="954"/>
      <c r="CW102" s="952"/>
      <c r="CX102" s="953"/>
      <c r="CY102" s="953"/>
      <c r="CZ102" s="953"/>
      <c r="DA102" s="954"/>
      <c r="DB102" s="952">
        <v>124</v>
      </c>
      <c r="DC102" s="953"/>
      <c r="DD102" s="953"/>
      <c r="DE102" s="953"/>
      <c r="DF102" s="954"/>
      <c r="DG102" s="952"/>
      <c r="DH102" s="953"/>
      <c r="DI102" s="953"/>
      <c r="DJ102" s="953"/>
      <c r="DK102" s="954"/>
      <c r="DL102" s="952">
        <v>12</v>
      </c>
      <c r="DM102" s="953"/>
      <c r="DN102" s="953"/>
      <c r="DO102" s="953"/>
      <c r="DP102" s="954"/>
      <c r="DQ102" s="952"/>
      <c r="DR102" s="953"/>
      <c r="DS102" s="953"/>
      <c r="DT102" s="953"/>
      <c r="DU102" s="954"/>
      <c r="DV102" s="936"/>
      <c r="DW102" s="937"/>
      <c r="DX102" s="937"/>
      <c r="DY102" s="937"/>
      <c r="DZ102" s="938"/>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39" t="s">
        <v>425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0" t="s">
        <v>426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1" t="s">
        <v>429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430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307</v>
      </c>
      <c r="AL109" s="896"/>
      <c r="AM109" s="896"/>
      <c r="AN109" s="896"/>
      <c r="AO109" s="897"/>
      <c r="AP109" s="898" t="s">
        <v>434</v>
      </c>
      <c r="AQ109" s="896"/>
      <c r="AR109" s="896"/>
      <c r="AS109" s="896"/>
      <c r="AT109" s="944"/>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307</v>
      </c>
      <c r="CB109" s="896"/>
      <c r="CC109" s="896"/>
      <c r="CD109" s="896"/>
      <c r="CE109" s="897"/>
      <c r="CF109" s="935" t="s">
        <v>434</v>
      </c>
      <c r="CG109" s="935"/>
      <c r="CH109" s="935"/>
      <c r="CI109" s="935"/>
      <c r="CJ109" s="935"/>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307</v>
      </c>
      <c r="DR109" s="896"/>
      <c r="DS109" s="896"/>
      <c r="DT109" s="896"/>
      <c r="DU109" s="897"/>
      <c r="DV109" s="898" t="s">
        <v>434</v>
      </c>
      <c r="DW109" s="896"/>
      <c r="DX109" s="896"/>
      <c r="DY109" s="896"/>
      <c r="DZ109" s="944"/>
    </row>
    <row r="110" spans="1:131" s="230" customFormat="1" ht="26.25" customHeight="1" x14ac:dyDescent="0.2">
      <c r="A110" s="809" t="s">
        <v>436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2052609</v>
      </c>
      <c r="AB110" s="889"/>
      <c r="AC110" s="889"/>
      <c r="AD110" s="889"/>
      <c r="AE110" s="890"/>
      <c r="AF110" s="891">
        <v>2016472</v>
      </c>
      <c r="AG110" s="889"/>
      <c r="AH110" s="889"/>
      <c r="AI110" s="889"/>
      <c r="AJ110" s="890"/>
      <c r="AK110" s="891">
        <v>2055710</v>
      </c>
      <c r="AL110" s="889"/>
      <c r="AM110" s="889"/>
      <c r="AN110" s="889"/>
      <c r="AO110" s="890"/>
      <c r="AP110" s="892">
        <v>15</v>
      </c>
      <c r="AQ110" s="893"/>
      <c r="AR110" s="893"/>
      <c r="AS110" s="893"/>
      <c r="AT110" s="894"/>
      <c r="AU110" s="929" t="s">
        <v>76</v>
      </c>
      <c r="AV110" s="930"/>
      <c r="AW110" s="930"/>
      <c r="AX110" s="930"/>
      <c r="AY110" s="930"/>
      <c r="AZ110" s="860" t="s">
        <v>437</v>
      </c>
      <c r="BA110" s="810"/>
      <c r="BB110" s="810"/>
      <c r="BC110" s="810"/>
      <c r="BD110" s="810"/>
      <c r="BE110" s="810"/>
      <c r="BF110" s="810"/>
      <c r="BG110" s="810"/>
      <c r="BH110" s="810"/>
      <c r="BI110" s="810"/>
      <c r="BJ110" s="810"/>
      <c r="BK110" s="810"/>
      <c r="BL110" s="810"/>
      <c r="BM110" s="810"/>
      <c r="BN110" s="810"/>
      <c r="BO110" s="810"/>
      <c r="BP110" s="811"/>
      <c r="BQ110" s="861">
        <v>24877553</v>
      </c>
      <c r="BR110" s="842"/>
      <c r="BS110" s="842"/>
      <c r="BT110" s="842"/>
      <c r="BU110" s="842"/>
      <c r="BV110" s="842">
        <v>28319145</v>
      </c>
      <c r="BW110" s="842"/>
      <c r="BX110" s="842"/>
      <c r="BY110" s="842"/>
      <c r="BZ110" s="842"/>
      <c r="CA110" s="842">
        <v>27958708</v>
      </c>
      <c r="CB110" s="842"/>
      <c r="CC110" s="842"/>
      <c r="CD110" s="842"/>
      <c r="CE110" s="842"/>
      <c r="CF110" s="866">
        <v>204</v>
      </c>
      <c r="CG110" s="867"/>
      <c r="CH110" s="867"/>
      <c r="CI110" s="867"/>
      <c r="CJ110" s="867"/>
      <c r="CK110" s="926" t="s">
        <v>438</v>
      </c>
      <c r="CL110" s="819"/>
      <c r="CM110" s="860" t="s">
        <v>439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131</v>
      </c>
      <c r="DH110" s="842"/>
      <c r="DI110" s="842"/>
      <c r="DJ110" s="842"/>
      <c r="DK110" s="842"/>
      <c r="DL110" s="842" t="s">
        <v>131</v>
      </c>
      <c r="DM110" s="842"/>
      <c r="DN110" s="842"/>
      <c r="DO110" s="842"/>
      <c r="DP110" s="842"/>
      <c r="DQ110" s="842" t="s">
        <v>131</v>
      </c>
      <c r="DR110" s="842"/>
      <c r="DS110" s="842"/>
      <c r="DT110" s="842"/>
      <c r="DU110" s="842"/>
      <c r="DV110" s="843" t="s">
        <v>131</v>
      </c>
      <c r="DW110" s="843"/>
      <c r="DX110" s="843"/>
      <c r="DY110" s="843"/>
      <c r="DZ110" s="844"/>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441</v>
      </c>
      <c r="AQ111" s="923"/>
      <c r="AR111" s="923"/>
      <c r="AS111" s="923"/>
      <c r="AT111" s="924"/>
      <c r="AU111" s="931"/>
      <c r="AV111" s="932"/>
      <c r="AW111" s="932"/>
      <c r="AX111" s="932"/>
      <c r="AY111" s="932"/>
      <c r="AZ111" s="817" t="s">
        <v>442</v>
      </c>
      <c r="BA111" s="752"/>
      <c r="BB111" s="752"/>
      <c r="BC111" s="752"/>
      <c r="BD111" s="752"/>
      <c r="BE111" s="752"/>
      <c r="BF111" s="752"/>
      <c r="BG111" s="752"/>
      <c r="BH111" s="752"/>
      <c r="BI111" s="752"/>
      <c r="BJ111" s="752"/>
      <c r="BK111" s="752"/>
      <c r="BL111" s="752"/>
      <c r="BM111" s="752"/>
      <c r="BN111" s="752"/>
      <c r="BO111" s="752"/>
      <c r="BP111" s="753"/>
      <c r="BQ111" s="789">
        <v>880</v>
      </c>
      <c r="BR111" s="790"/>
      <c r="BS111" s="790"/>
      <c r="BT111" s="790"/>
      <c r="BU111" s="790"/>
      <c r="BV111" s="790">
        <v>758</v>
      </c>
      <c r="BW111" s="790"/>
      <c r="BX111" s="790"/>
      <c r="BY111" s="790"/>
      <c r="BZ111" s="790"/>
      <c r="CA111" s="790">
        <v>643</v>
      </c>
      <c r="CB111" s="790"/>
      <c r="CC111" s="790"/>
      <c r="CD111" s="790"/>
      <c r="CE111" s="790"/>
      <c r="CF111" s="875">
        <v>0</v>
      </c>
      <c r="CG111" s="876"/>
      <c r="CH111" s="876"/>
      <c r="CI111" s="876"/>
      <c r="CJ111" s="876"/>
      <c r="CK111" s="927"/>
      <c r="CL111" s="821"/>
      <c r="CM111" s="817"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131</v>
      </c>
      <c r="DH111" s="790"/>
      <c r="DI111" s="790"/>
      <c r="DJ111" s="790"/>
      <c r="DK111" s="790"/>
      <c r="DL111" s="790" t="s">
        <v>131</v>
      </c>
      <c r="DM111" s="790"/>
      <c r="DN111" s="790"/>
      <c r="DO111" s="790"/>
      <c r="DP111" s="790"/>
      <c r="DQ111" s="790" t="s">
        <v>131</v>
      </c>
      <c r="DR111" s="790"/>
      <c r="DS111" s="790"/>
      <c r="DT111" s="790"/>
      <c r="DU111" s="790"/>
      <c r="DV111" s="796" t="s">
        <v>131</v>
      </c>
      <c r="DW111" s="796"/>
      <c r="DX111" s="796"/>
      <c r="DY111" s="796"/>
      <c r="DZ111" s="797"/>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1"/>
      <c r="AV112" s="932"/>
      <c r="AW112" s="932"/>
      <c r="AX112" s="932"/>
      <c r="AY112" s="932"/>
      <c r="AZ112" s="817" t="s">
        <v>446</v>
      </c>
      <c r="BA112" s="752"/>
      <c r="BB112" s="752"/>
      <c r="BC112" s="752"/>
      <c r="BD112" s="752"/>
      <c r="BE112" s="752"/>
      <c r="BF112" s="752"/>
      <c r="BG112" s="752"/>
      <c r="BH112" s="752"/>
      <c r="BI112" s="752"/>
      <c r="BJ112" s="752"/>
      <c r="BK112" s="752"/>
      <c r="BL112" s="752"/>
      <c r="BM112" s="752"/>
      <c r="BN112" s="752"/>
      <c r="BO112" s="752"/>
      <c r="BP112" s="753"/>
      <c r="BQ112" s="789">
        <v>6255961</v>
      </c>
      <c r="BR112" s="790"/>
      <c r="BS112" s="790"/>
      <c r="BT112" s="790"/>
      <c r="BU112" s="790"/>
      <c r="BV112" s="790">
        <v>5865545</v>
      </c>
      <c r="BW112" s="790"/>
      <c r="BX112" s="790"/>
      <c r="BY112" s="790"/>
      <c r="BZ112" s="790"/>
      <c r="CA112" s="790">
        <v>5676931</v>
      </c>
      <c r="CB112" s="790"/>
      <c r="CC112" s="790"/>
      <c r="CD112" s="790"/>
      <c r="CE112" s="790"/>
      <c r="CF112" s="875">
        <v>41.4</v>
      </c>
      <c r="CG112" s="876"/>
      <c r="CH112" s="876"/>
      <c r="CI112" s="876"/>
      <c r="CJ112" s="876"/>
      <c r="CK112" s="927"/>
      <c r="CL112" s="821"/>
      <c r="CM112" s="817"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131</v>
      </c>
      <c r="DH112" s="790"/>
      <c r="DI112" s="790"/>
      <c r="DJ112" s="790"/>
      <c r="DK112" s="790"/>
      <c r="DL112" s="790" t="s">
        <v>131</v>
      </c>
      <c r="DM112" s="790"/>
      <c r="DN112" s="790"/>
      <c r="DO112" s="790"/>
      <c r="DP112" s="790"/>
      <c r="DQ112" s="790" t="s">
        <v>131</v>
      </c>
      <c r="DR112" s="790"/>
      <c r="DS112" s="790"/>
      <c r="DT112" s="790"/>
      <c r="DU112" s="790"/>
      <c r="DV112" s="796" t="s">
        <v>131</v>
      </c>
      <c r="DW112" s="796"/>
      <c r="DX112" s="796"/>
      <c r="DY112" s="796"/>
      <c r="DZ112" s="797"/>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465539</v>
      </c>
      <c r="AB113" s="919"/>
      <c r="AC113" s="919"/>
      <c r="AD113" s="919"/>
      <c r="AE113" s="920"/>
      <c r="AF113" s="921">
        <v>548829</v>
      </c>
      <c r="AG113" s="919"/>
      <c r="AH113" s="919"/>
      <c r="AI113" s="919"/>
      <c r="AJ113" s="920"/>
      <c r="AK113" s="921">
        <v>500827</v>
      </c>
      <c r="AL113" s="919"/>
      <c r="AM113" s="919"/>
      <c r="AN113" s="919"/>
      <c r="AO113" s="920"/>
      <c r="AP113" s="922">
        <v>3.7</v>
      </c>
      <c r="AQ113" s="923"/>
      <c r="AR113" s="923"/>
      <c r="AS113" s="923"/>
      <c r="AT113" s="924"/>
      <c r="AU113" s="931"/>
      <c r="AV113" s="932"/>
      <c r="AW113" s="932"/>
      <c r="AX113" s="932"/>
      <c r="AY113" s="932"/>
      <c r="AZ113" s="817" t="s">
        <v>449</v>
      </c>
      <c r="BA113" s="752"/>
      <c r="BB113" s="752"/>
      <c r="BC113" s="752"/>
      <c r="BD113" s="752"/>
      <c r="BE113" s="752"/>
      <c r="BF113" s="752"/>
      <c r="BG113" s="752"/>
      <c r="BH113" s="752"/>
      <c r="BI113" s="752"/>
      <c r="BJ113" s="752"/>
      <c r="BK113" s="752"/>
      <c r="BL113" s="752"/>
      <c r="BM113" s="752"/>
      <c r="BN113" s="752"/>
      <c r="BO113" s="752"/>
      <c r="BP113" s="753"/>
      <c r="BQ113" s="789" t="s">
        <v>131</v>
      </c>
      <c r="BR113" s="790"/>
      <c r="BS113" s="790"/>
      <c r="BT113" s="790"/>
      <c r="BU113" s="790"/>
      <c r="BV113" s="790" t="s">
        <v>131</v>
      </c>
      <c r="BW113" s="790"/>
      <c r="BX113" s="790"/>
      <c r="BY113" s="790"/>
      <c r="BZ113" s="790"/>
      <c r="CA113" s="790" t="s">
        <v>131</v>
      </c>
      <c r="CB113" s="790"/>
      <c r="CC113" s="790"/>
      <c r="CD113" s="790"/>
      <c r="CE113" s="790"/>
      <c r="CF113" s="875" t="s">
        <v>131</v>
      </c>
      <c r="CG113" s="876"/>
      <c r="CH113" s="876"/>
      <c r="CI113" s="876"/>
      <c r="CJ113" s="876"/>
      <c r="CK113" s="927"/>
      <c r="CL113" s="821"/>
      <c r="CM113" s="817"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131</v>
      </c>
      <c r="AB114" s="780"/>
      <c r="AC114" s="780"/>
      <c r="AD114" s="780"/>
      <c r="AE114" s="781"/>
      <c r="AF114" s="782" t="s">
        <v>441</v>
      </c>
      <c r="AG114" s="780"/>
      <c r="AH114" s="780"/>
      <c r="AI114" s="780"/>
      <c r="AJ114" s="781"/>
      <c r="AK114" s="782" t="s">
        <v>131</v>
      </c>
      <c r="AL114" s="780"/>
      <c r="AM114" s="780"/>
      <c r="AN114" s="780"/>
      <c r="AO114" s="781"/>
      <c r="AP114" s="824" t="s">
        <v>131</v>
      </c>
      <c r="AQ114" s="825"/>
      <c r="AR114" s="825"/>
      <c r="AS114" s="825"/>
      <c r="AT114" s="826"/>
      <c r="AU114" s="931"/>
      <c r="AV114" s="932"/>
      <c r="AW114" s="932"/>
      <c r="AX114" s="932"/>
      <c r="AY114" s="932"/>
      <c r="AZ114" s="817" t="s">
        <v>452</v>
      </c>
      <c r="BA114" s="752"/>
      <c r="BB114" s="752"/>
      <c r="BC114" s="752"/>
      <c r="BD114" s="752"/>
      <c r="BE114" s="752"/>
      <c r="BF114" s="752"/>
      <c r="BG114" s="752"/>
      <c r="BH114" s="752"/>
      <c r="BI114" s="752"/>
      <c r="BJ114" s="752"/>
      <c r="BK114" s="752"/>
      <c r="BL114" s="752"/>
      <c r="BM114" s="752"/>
      <c r="BN114" s="752"/>
      <c r="BO114" s="752"/>
      <c r="BP114" s="753"/>
      <c r="BQ114" s="789">
        <v>220547</v>
      </c>
      <c r="BR114" s="790"/>
      <c r="BS114" s="790"/>
      <c r="BT114" s="790"/>
      <c r="BU114" s="790"/>
      <c r="BV114" s="790">
        <v>70932</v>
      </c>
      <c r="BW114" s="790"/>
      <c r="BX114" s="790"/>
      <c r="BY114" s="790"/>
      <c r="BZ114" s="790"/>
      <c r="CA114" s="790" t="s">
        <v>131</v>
      </c>
      <c r="CB114" s="790"/>
      <c r="CC114" s="790"/>
      <c r="CD114" s="790"/>
      <c r="CE114" s="790"/>
      <c r="CF114" s="875" t="s">
        <v>131</v>
      </c>
      <c r="CG114" s="876"/>
      <c r="CH114" s="876"/>
      <c r="CI114" s="876"/>
      <c r="CJ114" s="876"/>
      <c r="CK114" s="927"/>
      <c r="CL114" s="821"/>
      <c r="CM114" s="817"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131</v>
      </c>
      <c r="AB115" s="919"/>
      <c r="AC115" s="919"/>
      <c r="AD115" s="919"/>
      <c r="AE115" s="920"/>
      <c r="AF115" s="921" t="s">
        <v>131</v>
      </c>
      <c r="AG115" s="919"/>
      <c r="AH115" s="919"/>
      <c r="AI115" s="919"/>
      <c r="AJ115" s="920"/>
      <c r="AK115" s="921" t="s">
        <v>131</v>
      </c>
      <c r="AL115" s="919"/>
      <c r="AM115" s="919"/>
      <c r="AN115" s="919"/>
      <c r="AO115" s="920"/>
      <c r="AP115" s="922" t="s">
        <v>131</v>
      </c>
      <c r="AQ115" s="923"/>
      <c r="AR115" s="923"/>
      <c r="AS115" s="923"/>
      <c r="AT115" s="924"/>
      <c r="AU115" s="931"/>
      <c r="AV115" s="932"/>
      <c r="AW115" s="932"/>
      <c r="AX115" s="932"/>
      <c r="AY115" s="932"/>
      <c r="AZ115" s="817" t="s">
        <v>455</v>
      </c>
      <c r="BA115" s="752"/>
      <c r="BB115" s="752"/>
      <c r="BC115" s="752"/>
      <c r="BD115" s="752"/>
      <c r="BE115" s="752"/>
      <c r="BF115" s="752"/>
      <c r="BG115" s="752"/>
      <c r="BH115" s="752"/>
      <c r="BI115" s="752"/>
      <c r="BJ115" s="752"/>
      <c r="BK115" s="752"/>
      <c r="BL115" s="752"/>
      <c r="BM115" s="752"/>
      <c r="BN115" s="752"/>
      <c r="BO115" s="752"/>
      <c r="BP115" s="753"/>
      <c r="BQ115" s="789">
        <v>1556</v>
      </c>
      <c r="BR115" s="790"/>
      <c r="BS115" s="790"/>
      <c r="BT115" s="790"/>
      <c r="BU115" s="790"/>
      <c r="BV115" s="790">
        <v>1526</v>
      </c>
      <c r="BW115" s="790"/>
      <c r="BX115" s="790"/>
      <c r="BY115" s="790"/>
      <c r="BZ115" s="790"/>
      <c r="CA115" s="790" t="s">
        <v>131</v>
      </c>
      <c r="CB115" s="790"/>
      <c r="CC115" s="790"/>
      <c r="CD115" s="790"/>
      <c r="CE115" s="790"/>
      <c r="CF115" s="875" t="s">
        <v>131</v>
      </c>
      <c r="CG115" s="876"/>
      <c r="CH115" s="876"/>
      <c r="CI115" s="876"/>
      <c r="CJ115" s="876"/>
      <c r="CK115" s="927"/>
      <c r="CL115" s="821"/>
      <c r="CM115" s="817"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2">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v>
      </c>
      <c r="AB116" s="780"/>
      <c r="AC116" s="780"/>
      <c r="AD116" s="780"/>
      <c r="AE116" s="781"/>
      <c r="AF116" s="782">
        <v>1</v>
      </c>
      <c r="AG116" s="780"/>
      <c r="AH116" s="780"/>
      <c r="AI116" s="780"/>
      <c r="AJ116" s="781"/>
      <c r="AK116" s="782">
        <v>1</v>
      </c>
      <c r="AL116" s="780"/>
      <c r="AM116" s="780"/>
      <c r="AN116" s="780"/>
      <c r="AO116" s="781"/>
      <c r="AP116" s="824">
        <v>0</v>
      </c>
      <c r="AQ116" s="825"/>
      <c r="AR116" s="825"/>
      <c r="AS116" s="825"/>
      <c r="AT116" s="826"/>
      <c r="AU116" s="931"/>
      <c r="AV116" s="932"/>
      <c r="AW116" s="932"/>
      <c r="AX116" s="932"/>
      <c r="AY116" s="932"/>
      <c r="AZ116" s="909" t="s">
        <v>458</v>
      </c>
      <c r="BA116" s="910"/>
      <c r="BB116" s="910"/>
      <c r="BC116" s="910"/>
      <c r="BD116" s="910"/>
      <c r="BE116" s="910"/>
      <c r="BF116" s="910"/>
      <c r="BG116" s="910"/>
      <c r="BH116" s="910"/>
      <c r="BI116" s="910"/>
      <c r="BJ116" s="910"/>
      <c r="BK116" s="910"/>
      <c r="BL116" s="910"/>
      <c r="BM116" s="910"/>
      <c r="BN116" s="910"/>
      <c r="BO116" s="910"/>
      <c r="BP116" s="911"/>
      <c r="BQ116" s="789" t="s">
        <v>131</v>
      </c>
      <c r="BR116" s="790"/>
      <c r="BS116" s="790"/>
      <c r="BT116" s="790"/>
      <c r="BU116" s="790"/>
      <c r="BV116" s="790" t="s">
        <v>131</v>
      </c>
      <c r="BW116" s="790"/>
      <c r="BX116" s="790"/>
      <c r="BY116" s="790"/>
      <c r="BZ116" s="790"/>
      <c r="CA116" s="790" t="s">
        <v>131</v>
      </c>
      <c r="CB116" s="790"/>
      <c r="CC116" s="790"/>
      <c r="CD116" s="790"/>
      <c r="CE116" s="790"/>
      <c r="CF116" s="875" t="s">
        <v>131</v>
      </c>
      <c r="CG116" s="876"/>
      <c r="CH116" s="876"/>
      <c r="CI116" s="876"/>
      <c r="CJ116" s="876"/>
      <c r="CK116" s="927"/>
      <c r="CL116" s="821"/>
      <c r="CM116" s="817"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441</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2518149</v>
      </c>
      <c r="AB117" s="903"/>
      <c r="AC117" s="903"/>
      <c r="AD117" s="903"/>
      <c r="AE117" s="904"/>
      <c r="AF117" s="905">
        <v>2565302</v>
      </c>
      <c r="AG117" s="903"/>
      <c r="AH117" s="903"/>
      <c r="AI117" s="903"/>
      <c r="AJ117" s="904"/>
      <c r="AK117" s="905">
        <v>2556538</v>
      </c>
      <c r="AL117" s="903"/>
      <c r="AM117" s="903"/>
      <c r="AN117" s="903"/>
      <c r="AO117" s="904"/>
      <c r="AP117" s="906"/>
      <c r="AQ117" s="907"/>
      <c r="AR117" s="907"/>
      <c r="AS117" s="907"/>
      <c r="AT117" s="908"/>
      <c r="AU117" s="931"/>
      <c r="AV117" s="932"/>
      <c r="AW117" s="932"/>
      <c r="AX117" s="932"/>
      <c r="AY117" s="932"/>
      <c r="AZ117" s="863" t="s">
        <v>461</v>
      </c>
      <c r="BA117" s="864"/>
      <c r="BB117" s="864"/>
      <c r="BC117" s="864"/>
      <c r="BD117" s="864"/>
      <c r="BE117" s="864"/>
      <c r="BF117" s="864"/>
      <c r="BG117" s="864"/>
      <c r="BH117" s="864"/>
      <c r="BI117" s="864"/>
      <c r="BJ117" s="864"/>
      <c r="BK117" s="864"/>
      <c r="BL117" s="864"/>
      <c r="BM117" s="864"/>
      <c r="BN117" s="864"/>
      <c r="BO117" s="864"/>
      <c r="BP117" s="865"/>
      <c r="BQ117" s="789" t="s">
        <v>131</v>
      </c>
      <c r="BR117" s="790"/>
      <c r="BS117" s="790"/>
      <c r="BT117" s="790"/>
      <c r="BU117" s="790"/>
      <c r="BV117" s="790" t="s">
        <v>131</v>
      </c>
      <c r="BW117" s="790"/>
      <c r="BX117" s="790"/>
      <c r="BY117" s="790"/>
      <c r="BZ117" s="790"/>
      <c r="CA117" s="790" t="s">
        <v>131</v>
      </c>
      <c r="CB117" s="790"/>
      <c r="CC117" s="790"/>
      <c r="CD117" s="790"/>
      <c r="CE117" s="790"/>
      <c r="CF117" s="875" t="s">
        <v>131</v>
      </c>
      <c r="CG117" s="876"/>
      <c r="CH117" s="876"/>
      <c r="CI117" s="876"/>
      <c r="CJ117" s="876"/>
      <c r="CK117" s="927"/>
      <c r="CL117" s="821"/>
      <c r="CM117" s="817"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307</v>
      </c>
      <c r="AL118" s="896"/>
      <c r="AM118" s="896"/>
      <c r="AN118" s="896"/>
      <c r="AO118" s="897"/>
      <c r="AP118" s="899" t="s">
        <v>434</v>
      </c>
      <c r="AQ118" s="900"/>
      <c r="AR118" s="900"/>
      <c r="AS118" s="900"/>
      <c r="AT118" s="901"/>
      <c r="AU118" s="931"/>
      <c r="AV118" s="932"/>
      <c r="AW118" s="932"/>
      <c r="AX118" s="932"/>
      <c r="AY118" s="932"/>
      <c r="AZ118" s="838" t="s">
        <v>463</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7"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2">
      <c r="A119" s="818" t="s">
        <v>438</v>
      </c>
      <c r="B119" s="819"/>
      <c r="C119" s="860" t="s">
        <v>439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3"/>
      <c r="AV119" s="934"/>
      <c r="AW119" s="934"/>
      <c r="AX119" s="934"/>
      <c r="AY119" s="934"/>
      <c r="AZ119" s="251" t="s">
        <v>189</v>
      </c>
      <c r="BA119" s="251"/>
      <c r="BB119" s="251"/>
      <c r="BC119" s="251"/>
      <c r="BD119" s="251"/>
      <c r="BE119" s="251"/>
      <c r="BF119" s="251"/>
      <c r="BG119" s="251"/>
      <c r="BH119" s="251"/>
      <c r="BI119" s="251"/>
      <c r="BJ119" s="251"/>
      <c r="BK119" s="251"/>
      <c r="BL119" s="251"/>
      <c r="BM119" s="251"/>
      <c r="BN119" s="251"/>
      <c r="BO119" s="877" t="s">
        <v>465</v>
      </c>
      <c r="BP119" s="878"/>
      <c r="BQ119" s="879">
        <v>31356497</v>
      </c>
      <c r="BR119" s="845"/>
      <c r="BS119" s="845"/>
      <c r="BT119" s="845"/>
      <c r="BU119" s="845"/>
      <c r="BV119" s="845">
        <v>34257906</v>
      </c>
      <c r="BW119" s="845"/>
      <c r="BX119" s="845"/>
      <c r="BY119" s="845"/>
      <c r="BZ119" s="845"/>
      <c r="CA119" s="845">
        <v>33636282</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880</v>
      </c>
      <c r="DH119" s="764"/>
      <c r="DI119" s="764"/>
      <c r="DJ119" s="764"/>
      <c r="DK119" s="765"/>
      <c r="DL119" s="766">
        <v>758</v>
      </c>
      <c r="DM119" s="764"/>
      <c r="DN119" s="764"/>
      <c r="DO119" s="764"/>
      <c r="DP119" s="765"/>
      <c r="DQ119" s="766">
        <v>643</v>
      </c>
      <c r="DR119" s="764"/>
      <c r="DS119" s="764"/>
      <c r="DT119" s="764"/>
      <c r="DU119" s="765"/>
      <c r="DV119" s="848">
        <v>0</v>
      </c>
      <c r="DW119" s="849"/>
      <c r="DX119" s="849"/>
      <c r="DY119" s="849"/>
      <c r="DZ119" s="850"/>
    </row>
    <row r="120" spans="1:130" s="230" customFormat="1" ht="26.25" customHeight="1" x14ac:dyDescent="0.2">
      <c r="A120" s="820"/>
      <c r="B120" s="821"/>
      <c r="C120" s="817"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467</v>
      </c>
      <c r="AV120" s="881"/>
      <c r="AW120" s="881"/>
      <c r="AX120" s="881"/>
      <c r="AY120" s="882"/>
      <c r="AZ120" s="860" t="s">
        <v>468</v>
      </c>
      <c r="BA120" s="810"/>
      <c r="BB120" s="810"/>
      <c r="BC120" s="810"/>
      <c r="BD120" s="810"/>
      <c r="BE120" s="810"/>
      <c r="BF120" s="810"/>
      <c r="BG120" s="810"/>
      <c r="BH120" s="810"/>
      <c r="BI120" s="810"/>
      <c r="BJ120" s="810"/>
      <c r="BK120" s="810"/>
      <c r="BL120" s="810"/>
      <c r="BM120" s="810"/>
      <c r="BN120" s="810"/>
      <c r="BO120" s="810"/>
      <c r="BP120" s="811"/>
      <c r="BQ120" s="861">
        <v>5127863</v>
      </c>
      <c r="BR120" s="842"/>
      <c r="BS120" s="842"/>
      <c r="BT120" s="842"/>
      <c r="BU120" s="842"/>
      <c r="BV120" s="842">
        <v>4057714</v>
      </c>
      <c r="BW120" s="842"/>
      <c r="BX120" s="842"/>
      <c r="BY120" s="842"/>
      <c r="BZ120" s="842"/>
      <c r="CA120" s="842">
        <v>6051813</v>
      </c>
      <c r="CB120" s="842"/>
      <c r="CC120" s="842"/>
      <c r="CD120" s="842"/>
      <c r="CE120" s="842"/>
      <c r="CF120" s="866">
        <v>44.2</v>
      </c>
      <c r="CG120" s="867"/>
      <c r="CH120" s="867"/>
      <c r="CI120" s="867"/>
      <c r="CJ120" s="867"/>
      <c r="CK120" s="868" t="s">
        <v>469</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5488595</v>
      </c>
      <c r="DH120" s="842"/>
      <c r="DI120" s="842"/>
      <c r="DJ120" s="842"/>
      <c r="DK120" s="842"/>
      <c r="DL120" s="842">
        <v>5132439</v>
      </c>
      <c r="DM120" s="842"/>
      <c r="DN120" s="842"/>
      <c r="DO120" s="842"/>
      <c r="DP120" s="842"/>
      <c r="DQ120" s="842">
        <v>4810110</v>
      </c>
      <c r="DR120" s="842"/>
      <c r="DS120" s="842"/>
      <c r="DT120" s="842"/>
      <c r="DU120" s="842"/>
      <c r="DV120" s="843">
        <v>35.1</v>
      </c>
      <c r="DW120" s="843"/>
      <c r="DX120" s="843"/>
      <c r="DY120" s="843"/>
      <c r="DZ120" s="844"/>
    </row>
    <row r="121" spans="1:130" s="230" customFormat="1" ht="26.25" customHeight="1" x14ac:dyDescent="0.2">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7" t="s">
        <v>471</v>
      </c>
      <c r="BA121" s="752"/>
      <c r="BB121" s="752"/>
      <c r="BC121" s="752"/>
      <c r="BD121" s="752"/>
      <c r="BE121" s="752"/>
      <c r="BF121" s="752"/>
      <c r="BG121" s="752"/>
      <c r="BH121" s="752"/>
      <c r="BI121" s="752"/>
      <c r="BJ121" s="752"/>
      <c r="BK121" s="752"/>
      <c r="BL121" s="752"/>
      <c r="BM121" s="752"/>
      <c r="BN121" s="752"/>
      <c r="BO121" s="752"/>
      <c r="BP121" s="753"/>
      <c r="BQ121" s="789">
        <v>247423</v>
      </c>
      <c r="BR121" s="790"/>
      <c r="BS121" s="790"/>
      <c r="BT121" s="790"/>
      <c r="BU121" s="790"/>
      <c r="BV121" s="790">
        <v>478773</v>
      </c>
      <c r="BW121" s="790"/>
      <c r="BX121" s="790"/>
      <c r="BY121" s="790"/>
      <c r="BZ121" s="790"/>
      <c r="CA121" s="790">
        <v>818396</v>
      </c>
      <c r="CB121" s="790"/>
      <c r="CC121" s="790"/>
      <c r="CD121" s="790"/>
      <c r="CE121" s="790"/>
      <c r="CF121" s="875">
        <v>6</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789">
        <v>522725</v>
      </c>
      <c r="DH121" s="790"/>
      <c r="DI121" s="790"/>
      <c r="DJ121" s="790"/>
      <c r="DK121" s="790"/>
      <c r="DL121" s="790">
        <v>487898</v>
      </c>
      <c r="DM121" s="790"/>
      <c r="DN121" s="790"/>
      <c r="DO121" s="790"/>
      <c r="DP121" s="790"/>
      <c r="DQ121" s="790">
        <v>484519</v>
      </c>
      <c r="DR121" s="790"/>
      <c r="DS121" s="790"/>
      <c r="DT121" s="790"/>
      <c r="DU121" s="790"/>
      <c r="DV121" s="796">
        <v>3.5</v>
      </c>
      <c r="DW121" s="796"/>
      <c r="DX121" s="796"/>
      <c r="DY121" s="796"/>
      <c r="DZ121" s="797"/>
    </row>
    <row r="122" spans="1:130" s="230" customFormat="1" ht="26.25" customHeight="1" x14ac:dyDescent="0.2">
      <c r="A122" s="820"/>
      <c r="B122" s="821"/>
      <c r="C122" s="817"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18344754</v>
      </c>
      <c r="BR122" s="845"/>
      <c r="BS122" s="845"/>
      <c r="BT122" s="845"/>
      <c r="BU122" s="845"/>
      <c r="BV122" s="845">
        <v>19219546</v>
      </c>
      <c r="BW122" s="845"/>
      <c r="BX122" s="845"/>
      <c r="BY122" s="845"/>
      <c r="BZ122" s="845"/>
      <c r="CA122" s="845">
        <v>18355670</v>
      </c>
      <c r="CB122" s="845"/>
      <c r="CC122" s="845"/>
      <c r="CD122" s="845"/>
      <c r="CE122" s="845"/>
      <c r="CF122" s="846">
        <v>134</v>
      </c>
      <c r="CG122" s="847"/>
      <c r="CH122" s="847"/>
      <c r="CI122" s="847"/>
      <c r="CJ122" s="847"/>
      <c r="CK122" s="869"/>
      <c r="CL122" s="855"/>
      <c r="CM122" s="855"/>
      <c r="CN122" s="855"/>
      <c r="CO122" s="856"/>
      <c r="CP122" s="835" t="s">
        <v>473</v>
      </c>
      <c r="CQ122" s="836"/>
      <c r="CR122" s="836"/>
      <c r="CS122" s="836"/>
      <c r="CT122" s="836"/>
      <c r="CU122" s="836"/>
      <c r="CV122" s="836"/>
      <c r="CW122" s="836"/>
      <c r="CX122" s="836"/>
      <c r="CY122" s="836"/>
      <c r="CZ122" s="836"/>
      <c r="DA122" s="836"/>
      <c r="DB122" s="836"/>
      <c r="DC122" s="836"/>
      <c r="DD122" s="836"/>
      <c r="DE122" s="836"/>
      <c r="DF122" s="837"/>
      <c r="DG122" s="789">
        <v>244641</v>
      </c>
      <c r="DH122" s="790"/>
      <c r="DI122" s="790"/>
      <c r="DJ122" s="790"/>
      <c r="DK122" s="790"/>
      <c r="DL122" s="790">
        <v>245208</v>
      </c>
      <c r="DM122" s="790"/>
      <c r="DN122" s="790"/>
      <c r="DO122" s="790"/>
      <c r="DP122" s="790"/>
      <c r="DQ122" s="790">
        <v>382302</v>
      </c>
      <c r="DR122" s="790"/>
      <c r="DS122" s="790"/>
      <c r="DT122" s="790"/>
      <c r="DU122" s="790"/>
      <c r="DV122" s="796">
        <v>2.8</v>
      </c>
      <c r="DW122" s="796"/>
      <c r="DX122" s="796"/>
      <c r="DY122" s="796"/>
      <c r="DZ122" s="797"/>
    </row>
    <row r="123" spans="1:130" s="230" customFormat="1" ht="26.25" customHeight="1" x14ac:dyDescent="0.2">
      <c r="A123" s="820"/>
      <c r="B123" s="821"/>
      <c r="C123" s="817"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474</v>
      </c>
      <c r="BP123" s="878"/>
      <c r="BQ123" s="832">
        <v>23720040</v>
      </c>
      <c r="BR123" s="833"/>
      <c r="BS123" s="833"/>
      <c r="BT123" s="833"/>
      <c r="BU123" s="833"/>
      <c r="BV123" s="833">
        <v>23756033</v>
      </c>
      <c r="BW123" s="833"/>
      <c r="BX123" s="833"/>
      <c r="BY123" s="833"/>
      <c r="BZ123" s="833"/>
      <c r="CA123" s="833">
        <v>25225879</v>
      </c>
      <c r="CB123" s="833"/>
      <c r="CC123" s="833"/>
      <c r="CD123" s="833"/>
      <c r="CE123" s="833"/>
      <c r="CF123" s="748"/>
      <c r="CG123" s="749"/>
      <c r="CH123" s="749"/>
      <c r="CI123" s="749"/>
      <c r="CJ123" s="834"/>
      <c r="CK123" s="869"/>
      <c r="CL123" s="855"/>
      <c r="CM123" s="855"/>
      <c r="CN123" s="855"/>
      <c r="CO123" s="856"/>
      <c r="CP123" s="835" t="s">
        <v>405</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5">
      <c r="A124" s="820"/>
      <c r="B124" s="821"/>
      <c r="C124" s="817"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59.1</v>
      </c>
      <c r="BR124" s="831"/>
      <c r="BS124" s="831"/>
      <c r="BT124" s="831"/>
      <c r="BU124" s="831"/>
      <c r="BV124" s="831">
        <v>76.7</v>
      </c>
      <c r="BW124" s="831"/>
      <c r="BX124" s="831"/>
      <c r="BY124" s="831"/>
      <c r="BZ124" s="831"/>
      <c r="CA124" s="831">
        <v>61.3</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441</v>
      </c>
      <c r="DR124" s="764"/>
      <c r="DS124" s="764"/>
      <c r="DT124" s="764"/>
      <c r="DU124" s="765"/>
      <c r="DV124" s="848" t="s">
        <v>441</v>
      </c>
      <c r="DW124" s="849"/>
      <c r="DX124" s="849"/>
      <c r="DY124" s="849"/>
      <c r="DZ124" s="850"/>
    </row>
    <row r="125" spans="1:130" s="230" customFormat="1" ht="26.25" customHeight="1" x14ac:dyDescent="0.2">
      <c r="A125" s="820"/>
      <c r="B125" s="821"/>
      <c r="C125" s="817"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441</v>
      </c>
      <c r="AG125" s="780"/>
      <c r="AH125" s="780"/>
      <c r="AI125" s="780"/>
      <c r="AJ125" s="781"/>
      <c r="AK125" s="782" t="s">
        <v>441</v>
      </c>
      <c r="AL125" s="780"/>
      <c r="AM125" s="780"/>
      <c r="AN125" s="780"/>
      <c r="AO125" s="781"/>
      <c r="AP125" s="824" t="s">
        <v>441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10"/>
      <c r="CR125" s="810"/>
      <c r="CS125" s="810"/>
      <c r="CT125" s="810"/>
      <c r="CU125" s="810"/>
      <c r="CV125" s="810"/>
      <c r="CW125" s="810"/>
      <c r="CX125" s="810"/>
      <c r="CY125" s="810"/>
      <c r="CZ125" s="810"/>
      <c r="DA125" s="810"/>
      <c r="DB125" s="810"/>
      <c r="DC125" s="810"/>
      <c r="DD125" s="810"/>
      <c r="DE125" s="810"/>
      <c r="DF125" s="811"/>
      <c r="DG125" s="861" t="s">
        <v>441</v>
      </c>
      <c r="DH125" s="842"/>
      <c r="DI125" s="842"/>
      <c r="DJ125" s="842"/>
      <c r="DK125" s="842"/>
      <c r="DL125" s="842" t="s">
        <v>441</v>
      </c>
      <c r="DM125" s="842"/>
      <c r="DN125" s="842"/>
      <c r="DO125" s="842"/>
      <c r="DP125" s="842"/>
      <c r="DQ125" s="842" t="s">
        <v>441</v>
      </c>
      <c r="DR125" s="842"/>
      <c r="DS125" s="842"/>
      <c r="DT125" s="842"/>
      <c r="DU125" s="842"/>
      <c r="DV125" s="843" t="s">
        <v>441</v>
      </c>
      <c r="DW125" s="843"/>
      <c r="DX125" s="843"/>
      <c r="DY125" s="843"/>
      <c r="DZ125" s="844"/>
    </row>
    <row r="126" spans="1:130" s="230" customFormat="1" ht="26.25" customHeight="1" thickBot="1" x14ac:dyDescent="0.25">
      <c r="A126" s="820"/>
      <c r="B126" s="821"/>
      <c r="C126" s="817"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441</v>
      </c>
      <c r="AB126" s="780"/>
      <c r="AC126" s="780"/>
      <c r="AD126" s="780"/>
      <c r="AE126" s="781"/>
      <c r="AF126" s="782" t="s">
        <v>441</v>
      </c>
      <c r="AG126" s="780"/>
      <c r="AH126" s="780"/>
      <c r="AI126" s="780"/>
      <c r="AJ126" s="781"/>
      <c r="AK126" s="782" t="s">
        <v>479</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480</v>
      </c>
      <c r="CQ126" s="752"/>
      <c r="CR126" s="752"/>
      <c r="CS126" s="752"/>
      <c r="CT126" s="752"/>
      <c r="CU126" s="752"/>
      <c r="CV126" s="752"/>
      <c r="CW126" s="752"/>
      <c r="CX126" s="752"/>
      <c r="CY126" s="752"/>
      <c r="CZ126" s="752"/>
      <c r="DA126" s="752"/>
      <c r="DB126" s="752"/>
      <c r="DC126" s="752"/>
      <c r="DD126" s="752"/>
      <c r="DE126" s="752"/>
      <c r="DF126" s="753"/>
      <c r="DG126" s="789" t="s">
        <v>131</v>
      </c>
      <c r="DH126" s="790"/>
      <c r="DI126" s="790"/>
      <c r="DJ126" s="790"/>
      <c r="DK126" s="790"/>
      <c r="DL126" s="790" t="s">
        <v>441</v>
      </c>
      <c r="DM126" s="790"/>
      <c r="DN126" s="790"/>
      <c r="DO126" s="790"/>
      <c r="DP126" s="790"/>
      <c r="DQ126" s="790" t="s">
        <v>441</v>
      </c>
      <c r="DR126" s="790"/>
      <c r="DS126" s="790"/>
      <c r="DT126" s="790"/>
      <c r="DU126" s="790"/>
      <c r="DV126" s="796" t="s">
        <v>441</v>
      </c>
      <c r="DW126" s="796"/>
      <c r="DX126" s="796"/>
      <c r="DY126" s="796"/>
      <c r="DZ126" s="797"/>
    </row>
    <row r="127" spans="1:130" s="230" customFormat="1" ht="26.25" customHeight="1" x14ac:dyDescent="0.2">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479</v>
      </c>
      <c r="AB127" s="780"/>
      <c r="AC127" s="780"/>
      <c r="AD127" s="780"/>
      <c r="AE127" s="781"/>
      <c r="AF127" s="782" t="s">
        <v>441</v>
      </c>
      <c r="AG127" s="780"/>
      <c r="AH127" s="780"/>
      <c r="AI127" s="780"/>
      <c r="AJ127" s="781"/>
      <c r="AK127" s="782" t="s">
        <v>441</v>
      </c>
      <c r="AL127" s="780"/>
      <c r="AM127" s="780"/>
      <c r="AN127" s="780"/>
      <c r="AO127" s="781"/>
      <c r="AP127" s="824" t="s">
        <v>441</v>
      </c>
      <c r="AQ127" s="825"/>
      <c r="AR127" s="825"/>
      <c r="AS127" s="825"/>
      <c r="AT127" s="826"/>
      <c r="AU127" s="232"/>
      <c r="AV127" s="232"/>
      <c r="AW127" s="232"/>
      <c r="AX127" s="841" t="s">
        <v>482</v>
      </c>
      <c r="AY127" s="814"/>
      <c r="AZ127" s="814"/>
      <c r="BA127" s="814"/>
      <c r="BB127" s="814"/>
      <c r="BC127" s="814"/>
      <c r="BD127" s="814"/>
      <c r="BE127" s="815"/>
      <c r="BF127" s="813" t="s">
        <v>483</v>
      </c>
      <c r="BG127" s="814"/>
      <c r="BH127" s="814"/>
      <c r="BI127" s="814"/>
      <c r="BJ127" s="814"/>
      <c r="BK127" s="814"/>
      <c r="BL127" s="815"/>
      <c r="BM127" s="813" t="s">
        <v>484</v>
      </c>
      <c r="BN127" s="814"/>
      <c r="BO127" s="814"/>
      <c r="BP127" s="814"/>
      <c r="BQ127" s="814"/>
      <c r="BR127" s="814"/>
      <c r="BS127" s="815"/>
      <c r="BT127" s="813" t="s">
        <v>485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486</v>
      </c>
      <c r="CQ127" s="752"/>
      <c r="CR127" s="752"/>
      <c r="CS127" s="752"/>
      <c r="CT127" s="752"/>
      <c r="CU127" s="752"/>
      <c r="CV127" s="752"/>
      <c r="CW127" s="752"/>
      <c r="CX127" s="752"/>
      <c r="CY127" s="752"/>
      <c r="CZ127" s="752"/>
      <c r="DA127" s="752"/>
      <c r="DB127" s="752"/>
      <c r="DC127" s="752"/>
      <c r="DD127" s="752"/>
      <c r="DE127" s="752"/>
      <c r="DF127" s="753"/>
      <c r="DG127" s="789" t="s">
        <v>479</v>
      </c>
      <c r="DH127" s="790"/>
      <c r="DI127" s="790"/>
      <c r="DJ127" s="790"/>
      <c r="DK127" s="790"/>
      <c r="DL127" s="790" t="s">
        <v>131</v>
      </c>
      <c r="DM127" s="790"/>
      <c r="DN127" s="790"/>
      <c r="DO127" s="790"/>
      <c r="DP127" s="790"/>
      <c r="DQ127" s="790" t="s">
        <v>441</v>
      </c>
      <c r="DR127" s="790"/>
      <c r="DS127" s="790"/>
      <c r="DT127" s="790"/>
      <c r="DU127" s="790"/>
      <c r="DV127" s="796" t="s">
        <v>131</v>
      </c>
      <c r="DW127" s="796"/>
      <c r="DX127" s="796"/>
      <c r="DY127" s="796"/>
      <c r="DZ127" s="797"/>
    </row>
    <row r="128" spans="1:130" s="230" customFormat="1" ht="26.25" customHeight="1" thickBot="1" x14ac:dyDescent="0.25">
      <c r="A128" s="798" t="s">
        <v>487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488</v>
      </c>
      <c r="X128" s="800"/>
      <c r="Y128" s="800"/>
      <c r="Z128" s="801"/>
      <c r="AA128" s="802">
        <v>14862</v>
      </c>
      <c r="AB128" s="803"/>
      <c r="AC128" s="803"/>
      <c r="AD128" s="803"/>
      <c r="AE128" s="804"/>
      <c r="AF128" s="805">
        <v>23756</v>
      </c>
      <c r="AG128" s="803"/>
      <c r="AH128" s="803"/>
      <c r="AI128" s="803"/>
      <c r="AJ128" s="804"/>
      <c r="AK128" s="805">
        <v>12718</v>
      </c>
      <c r="AL128" s="803"/>
      <c r="AM128" s="803"/>
      <c r="AN128" s="803"/>
      <c r="AO128" s="804"/>
      <c r="AP128" s="806"/>
      <c r="AQ128" s="807"/>
      <c r="AR128" s="807"/>
      <c r="AS128" s="807"/>
      <c r="AT128" s="808"/>
      <c r="AU128" s="232"/>
      <c r="AV128" s="232"/>
      <c r="AW128" s="232"/>
      <c r="AX128" s="809" t="s">
        <v>489</v>
      </c>
      <c r="AY128" s="810"/>
      <c r="AZ128" s="810"/>
      <c r="BA128" s="810"/>
      <c r="BB128" s="810"/>
      <c r="BC128" s="810"/>
      <c r="BD128" s="810"/>
      <c r="BE128" s="811"/>
      <c r="BF128" s="786" t="s">
        <v>441</v>
      </c>
      <c r="BG128" s="787"/>
      <c r="BH128" s="787"/>
      <c r="BI128" s="787"/>
      <c r="BJ128" s="787"/>
      <c r="BK128" s="787"/>
      <c r="BL128" s="812"/>
      <c r="BM128" s="786">
        <v>12.76</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490</v>
      </c>
      <c r="CQ128" s="730"/>
      <c r="CR128" s="730"/>
      <c r="CS128" s="730"/>
      <c r="CT128" s="730"/>
      <c r="CU128" s="730"/>
      <c r="CV128" s="730"/>
      <c r="CW128" s="730"/>
      <c r="CX128" s="730"/>
      <c r="CY128" s="730"/>
      <c r="CZ128" s="730"/>
      <c r="DA128" s="730"/>
      <c r="DB128" s="730"/>
      <c r="DC128" s="730"/>
      <c r="DD128" s="730"/>
      <c r="DE128" s="730"/>
      <c r="DF128" s="731"/>
      <c r="DG128" s="792">
        <v>1556</v>
      </c>
      <c r="DH128" s="793"/>
      <c r="DI128" s="793"/>
      <c r="DJ128" s="793"/>
      <c r="DK128" s="793"/>
      <c r="DL128" s="793">
        <v>1526</v>
      </c>
      <c r="DM128" s="793"/>
      <c r="DN128" s="793"/>
      <c r="DO128" s="793"/>
      <c r="DP128" s="793"/>
      <c r="DQ128" s="793" t="s">
        <v>441</v>
      </c>
      <c r="DR128" s="793"/>
      <c r="DS128" s="793"/>
      <c r="DT128" s="793"/>
      <c r="DU128" s="793"/>
      <c r="DV128" s="794" t="s">
        <v>131</v>
      </c>
      <c r="DW128" s="794"/>
      <c r="DX128" s="794"/>
      <c r="DY128" s="794"/>
      <c r="DZ128" s="795"/>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14522078</v>
      </c>
      <c r="AB129" s="780"/>
      <c r="AC129" s="780"/>
      <c r="AD129" s="780"/>
      <c r="AE129" s="781"/>
      <c r="AF129" s="782">
        <v>15271404</v>
      </c>
      <c r="AG129" s="780"/>
      <c r="AH129" s="780"/>
      <c r="AI129" s="780"/>
      <c r="AJ129" s="781"/>
      <c r="AK129" s="782">
        <v>15235612</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131</v>
      </c>
      <c r="BG129" s="771"/>
      <c r="BH129" s="771"/>
      <c r="BI129" s="771"/>
      <c r="BJ129" s="771"/>
      <c r="BK129" s="771"/>
      <c r="BL129" s="772"/>
      <c r="BM129" s="770">
        <v>17.760000000000002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1616684</v>
      </c>
      <c r="AB130" s="780"/>
      <c r="AC130" s="780"/>
      <c r="AD130" s="780"/>
      <c r="AE130" s="781"/>
      <c r="AF130" s="782">
        <v>1585316</v>
      </c>
      <c r="AG130" s="780"/>
      <c r="AH130" s="780"/>
      <c r="AI130" s="780"/>
      <c r="AJ130" s="781"/>
      <c r="AK130" s="782">
        <v>1533336</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12905394</v>
      </c>
      <c r="AB131" s="764"/>
      <c r="AC131" s="764"/>
      <c r="AD131" s="764"/>
      <c r="AE131" s="765"/>
      <c r="AF131" s="766">
        <v>13686088</v>
      </c>
      <c r="AG131" s="764"/>
      <c r="AH131" s="764"/>
      <c r="AI131" s="764"/>
      <c r="AJ131" s="765"/>
      <c r="AK131" s="766">
        <v>13702276</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v>61.3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6.8700188459999998</v>
      </c>
      <c r="AB132" s="745"/>
      <c r="AC132" s="745"/>
      <c r="AD132" s="745"/>
      <c r="AE132" s="746"/>
      <c r="AF132" s="747">
        <v>6.9868760160000001</v>
      </c>
      <c r="AG132" s="745"/>
      <c r="AH132" s="745"/>
      <c r="AI132" s="745"/>
      <c r="AJ132" s="746"/>
      <c r="AK132" s="747">
        <v>7.3745704730000003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7.2</v>
      </c>
      <c r="AB133" s="724"/>
      <c r="AC133" s="724"/>
      <c r="AD133" s="724"/>
      <c r="AE133" s="725"/>
      <c r="AF133" s="723">
        <v>7</v>
      </c>
      <c r="AG133" s="724"/>
      <c r="AH133" s="724"/>
      <c r="AI133" s="724"/>
      <c r="AJ133" s="725"/>
      <c r="AK133" s="723">
        <v>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VyLl7Vb4lbXwY3Wkzj/8ZtctDjI1+FVMw4URqfAR1cfkXV9XuHUSjgB7Nhd7N6n0a0FTK9ON8n2jHKr8WNrhA==" saltValue="qO0yKfP64Hges1r/Z8sMrA==" spinCount="100000" sheet="1" objects="1" scenarios="1" formatRows="0"/>
  <mergeCells count="2035">
    <mergeCell ref="DL10:DP10"/>
    <mergeCell ref="DQ10:DU10"/>
    <mergeCell ref="DL13:DP13"/>
    <mergeCell ref="DQ13:DU13"/>
    <mergeCell ref="DL16:DP16"/>
    <mergeCell ref="DQ16:DU16"/>
    <mergeCell ref="DL19:DP19"/>
    <mergeCell ref="DQ19:DU19"/>
    <mergeCell ref="DG22:DK22"/>
    <mergeCell ref="DL22:DP22"/>
    <mergeCell ref="B70:P70"/>
    <mergeCell ref="Q70:U70"/>
    <mergeCell ref="V70:Z70"/>
    <mergeCell ref="AA70:AE70"/>
    <mergeCell ref="AF70:AJ70"/>
    <mergeCell ref="AK70:AO70"/>
    <mergeCell ref="B69:P69"/>
    <mergeCell ref="Q69:U69"/>
    <mergeCell ref="V69:Z69"/>
    <mergeCell ref="AA69:AE69"/>
    <mergeCell ref="AF69:AJ69"/>
    <mergeCell ref="AK69:AO69"/>
    <mergeCell ref="AP69:AT69"/>
    <mergeCell ref="AU69:AY69"/>
    <mergeCell ref="AP68:AT68"/>
    <mergeCell ref="AU68:AY68"/>
    <mergeCell ref="B68:P68"/>
    <mergeCell ref="Q68:U68"/>
    <mergeCell ref="V68:Z68"/>
    <mergeCell ref="AA68:AE68"/>
    <mergeCell ref="AF68:AJ68"/>
    <mergeCell ref="AK68:AO68"/>
    <mergeCell ref="AA10:AE10"/>
    <mergeCell ref="Q9:U9"/>
    <mergeCell ref="V9:Z9"/>
    <mergeCell ref="AA9:AE9"/>
    <mergeCell ref="Q8:U8"/>
    <mergeCell ref="V8:Z8"/>
    <mergeCell ref="AA8:AE8"/>
    <mergeCell ref="Q7:U7"/>
    <mergeCell ref="V7:Z7"/>
    <mergeCell ref="AA7:AE7"/>
    <mergeCell ref="AK8:AO8"/>
    <mergeCell ref="AP8:AT8"/>
    <mergeCell ref="AK9:AO9"/>
    <mergeCell ref="AP9:AT9"/>
    <mergeCell ref="AK7:AO7"/>
    <mergeCell ref="AP7:AT7"/>
    <mergeCell ref="DG8:DK8"/>
    <mergeCell ref="CH7:CL7"/>
    <mergeCell ref="CM7:CQ7"/>
    <mergeCell ref="CR7:CV7"/>
    <mergeCell ref="CW7:DA7"/>
    <mergeCell ref="DB7:DF7"/>
    <mergeCell ref="DG7:DK7"/>
    <mergeCell ref="BS7:CG7"/>
    <mergeCell ref="BS8:CG8"/>
    <mergeCell ref="CH8:CL8"/>
    <mergeCell ref="CM8:CQ8"/>
    <mergeCell ref="CR8:CV8"/>
    <mergeCell ref="CW8:DA8"/>
    <mergeCell ref="Q22:U22"/>
    <mergeCell ref="V22:Z22"/>
    <mergeCell ref="AA22:AE22"/>
    <mergeCell ref="Q21:U21"/>
    <mergeCell ref="V21:Z21"/>
    <mergeCell ref="AA21:AE21"/>
    <mergeCell ref="Q20:U20"/>
    <mergeCell ref="V20:Z20"/>
    <mergeCell ref="AA20:AE20"/>
    <mergeCell ref="Q19:U19"/>
    <mergeCell ref="V19:Z19"/>
    <mergeCell ref="AA19:AE19"/>
    <mergeCell ref="Q18:U18"/>
    <mergeCell ref="Q16:U16"/>
    <mergeCell ref="V16:Z16"/>
    <mergeCell ref="AA16:AE16"/>
    <mergeCell ref="Q15:U15"/>
    <mergeCell ref="V15:Z15"/>
    <mergeCell ref="AA15:AE15"/>
    <mergeCell ref="AF9:AJ9"/>
    <mergeCell ref="AU8:AY8"/>
    <mergeCell ref="DB8:DF8"/>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8:DP8"/>
    <mergeCell ref="DQ8:DU8"/>
    <mergeCell ref="DL7:DP7"/>
    <mergeCell ref="DQ7:DU7"/>
    <mergeCell ref="DV9:DZ9"/>
    <mergeCell ref="B10:P10"/>
    <mergeCell ref="AF10:AJ10"/>
    <mergeCell ref="AK10:AO10"/>
    <mergeCell ref="AP10:AT10"/>
    <mergeCell ref="AU10:AY10"/>
    <mergeCell ref="BS10:CG10"/>
    <mergeCell ref="CR9:CV9"/>
    <mergeCell ref="CW9:DA9"/>
    <mergeCell ref="DB9:DF9"/>
    <mergeCell ref="DG9:DK9"/>
    <mergeCell ref="DL9:DP9"/>
    <mergeCell ref="DQ9:DU9"/>
    <mergeCell ref="DV7:DZ7"/>
    <mergeCell ref="B8:P8"/>
    <mergeCell ref="AF8:AJ8"/>
    <mergeCell ref="DV5:DZ6"/>
    <mergeCell ref="B7:P7"/>
    <mergeCell ref="AF7:AJ7"/>
    <mergeCell ref="AU7:AY7"/>
    <mergeCell ref="CR5:CV6"/>
    <mergeCell ref="CW5:DA6"/>
    <mergeCell ref="DB5:DF6"/>
    <mergeCell ref="DG5:DK6"/>
    <mergeCell ref="DL5:DP6"/>
    <mergeCell ref="DQ5:DU6"/>
    <mergeCell ref="AU9:AY9"/>
    <mergeCell ref="BS9:CG9"/>
    <mergeCell ref="CH9:CL9"/>
    <mergeCell ref="CM9:CQ9"/>
    <mergeCell ref="DV8:DZ8"/>
    <mergeCell ref="B9:P9"/>
    <mergeCell ref="DB11:DF11"/>
    <mergeCell ref="DG11:DK11"/>
    <mergeCell ref="DL11:DP11"/>
    <mergeCell ref="DQ11:DU11"/>
    <mergeCell ref="DV11:DZ11"/>
    <mergeCell ref="B12:P12"/>
    <mergeCell ref="AF12:AJ12"/>
    <mergeCell ref="AU11:AY11"/>
    <mergeCell ref="BS11:CG11"/>
    <mergeCell ref="CH11:CL11"/>
    <mergeCell ref="CM11:CQ11"/>
    <mergeCell ref="CR11:CV11"/>
    <mergeCell ref="CW11:DA11"/>
    <mergeCell ref="DV10:DZ10"/>
    <mergeCell ref="B11:P11"/>
    <mergeCell ref="AF11:AJ11"/>
    <mergeCell ref="AK11:AO11"/>
    <mergeCell ref="AP11:AT11"/>
    <mergeCell ref="CH10:CL10"/>
    <mergeCell ref="CM10:CQ10"/>
    <mergeCell ref="CR10:CV10"/>
    <mergeCell ref="CW10:DA10"/>
    <mergeCell ref="DB10:DF10"/>
    <mergeCell ref="DG10:DK10"/>
    <mergeCell ref="Q12:U12"/>
    <mergeCell ref="V12:Z12"/>
    <mergeCell ref="AA12:AE12"/>
    <mergeCell ref="Q11:U11"/>
    <mergeCell ref="V11:Z11"/>
    <mergeCell ref="AA11:AE11"/>
    <mergeCell ref="Q10:U10"/>
    <mergeCell ref="V10:Z10"/>
    <mergeCell ref="DV12:DZ12"/>
    <mergeCell ref="B13:P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Q13:U13"/>
    <mergeCell ref="V13:Z13"/>
    <mergeCell ref="AA13:AE13"/>
    <mergeCell ref="DB14:DF14"/>
    <mergeCell ref="DG14:DK14"/>
    <mergeCell ref="DL14:DP14"/>
    <mergeCell ref="DQ14:DU14"/>
    <mergeCell ref="DV14:DZ14"/>
    <mergeCell ref="B15:P15"/>
    <mergeCell ref="AF15:AJ15"/>
    <mergeCell ref="AU14:AY14"/>
    <mergeCell ref="BS14:CG14"/>
    <mergeCell ref="CH14:CL14"/>
    <mergeCell ref="CM14:CQ14"/>
    <mergeCell ref="CR14:CV14"/>
    <mergeCell ref="CW14:DA14"/>
    <mergeCell ref="DV13:DZ13"/>
    <mergeCell ref="B14:P14"/>
    <mergeCell ref="AF14:AJ14"/>
    <mergeCell ref="AK14:AO14"/>
    <mergeCell ref="AP14:AT14"/>
    <mergeCell ref="CH13:CL13"/>
    <mergeCell ref="CM13:CQ13"/>
    <mergeCell ref="CR13:CV13"/>
    <mergeCell ref="CW13:DA13"/>
    <mergeCell ref="DB13:DF13"/>
    <mergeCell ref="DG13:DK13"/>
    <mergeCell ref="Q14:U14"/>
    <mergeCell ref="V14:Z14"/>
    <mergeCell ref="AA14:AE14"/>
    <mergeCell ref="DV16:DZ16"/>
    <mergeCell ref="B17:P17"/>
    <mergeCell ref="AF17:AJ17"/>
    <mergeCell ref="AK17:AO17"/>
    <mergeCell ref="AP17:AT17"/>
    <mergeCell ref="CH16:CL16"/>
    <mergeCell ref="CM16:CQ16"/>
    <mergeCell ref="CR16:CV16"/>
    <mergeCell ref="CW16:DA16"/>
    <mergeCell ref="DB16:DF16"/>
    <mergeCell ref="DG16:DK16"/>
    <mergeCell ref="DV15:DZ15"/>
    <mergeCell ref="B16:P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7:DF17"/>
    <mergeCell ref="DG17:DK17"/>
    <mergeCell ref="DL17:DP17"/>
    <mergeCell ref="DQ17:DU17"/>
    <mergeCell ref="DV17:DZ17"/>
    <mergeCell ref="B18:P18"/>
    <mergeCell ref="AF18:AJ18"/>
    <mergeCell ref="AU17:AY17"/>
    <mergeCell ref="BS17:CG17"/>
    <mergeCell ref="CH17:CL17"/>
    <mergeCell ref="CM17:CQ17"/>
    <mergeCell ref="CR17:CV17"/>
    <mergeCell ref="CW17:DA17"/>
    <mergeCell ref="V18:Z18"/>
    <mergeCell ref="AA18:AE18"/>
    <mergeCell ref="Q17:U17"/>
    <mergeCell ref="V17:Z17"/>
    <mergeCell ref="AA17:AE17"/>
    <mergeCell ref="DV18:DZ18"/>
    <mergeCell ref="B19:P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20:DF20"/>
    <mergeCell ref="DG20:DK20"/>
    <mergeCell ref="DL20:DP20"/>
    <mergeCell ref="DQ20:DU20"/>
    <mergeCell ref="DV20:DZ20"/>
    <mergeCell ref="B21:P21"/>
    <mergeCell ref="AF21:AJ21"/>
    <mergeCell ref="AU20:AY20"/>
    <mergeCell ref="BS20:CG20"/>
    <mergeCell ref="CH20:CL20"/>
    <mergeCell ref="CM20:CQ20"/>
    <mergeCell ref="CR20:CV20"/>
    <mergeCell ref="CW20:DA20"/>
    <mergeCell ref="DV19:DZ19"/>
    <mergeCell ref="B20:P20"/>
    <mergeCell ref="AF20:AJ20"/>
    <mergeCell ref="AK20:AO20"/>
    <mergeCell ref="AP20:AT20"/>
    <mergeCell ref="CH19:CL19"/>
    <mergeCell ref="CM19:CQ19"/>
    <mergeCell ref="CR19:CV19"/>
    <mergeCell ref="CW19:DA19"/>
    <mergeCell ref="DB19:DF19"/>
    <mergeCell ref="DG19:DK19"/>
    <mergeCell ref="DQ22:DU22"/>
    <mergeCell ref="DV22:DZ22"/>
    <mergeCell ref="B23:P23"/>
    <mergeCell ref="AF23:AJ23"/>
    <mergeCell ref="AK23:AO23"/>
    <mergeCell ref="BS22:CG22"/>
    <mergeCell ref="CH22:CL22"/>
    <mergeCell ref="CM22:CQ22"/>
    <mergeCell ref="CR22:CV22"/>
    <mergeCell ref="CW22:DA22"/>
    <mergeCell ref="DB22:DF22"/>
    <mergeCell ref="DV21:DZ21"/>
    <mergeCell ref="B22:P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K21:AO21"/>
    <mergeCell ref="AP21:AT21"/>
    <mergeCell ref="AU21:AY21"/>
    <mergeCell ref="BS21:CG21"/>
    <mergeCell ref="CH21:CL21"/>
    <mergeCell ref="CM21:CQ21"/>
    <mergeCell ref="Q23:U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U23:AY23"/>
    <mergeCell ref="AZ23:BD23"/>
    <mergeCell ref="BS23:CG23"/>
    <mergeCell ref="CH23:CL23"/>
    <mergeCell ref="CM23:CQ23"/>
    <mergeCell ref="AP23:AT23"/>
    <mergeCell ref="V23:Z23"/>
    <mergeCell ref="AA23:AE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DV71:DZ71"/>
    <mergeCell ref="B71:P71"/>
    <mergeCell ref="Q71:U71"/>
    <mergeCell ref="V71:Z71"/>
    <mergeCell ref="AA71:AE71"/>
    <mergeCell ref="AF71:AJ71"/>
    <mergeCell ref="AK71:AO71"/>
    <mergeCell ref="AP71:AT71"/>
    <mergeCell ref="AU71:AY71"/>
    <mergeCell ref="AP70:AT70"/>
    <mergeCell ref="AU70:AY70"/>
    <mergeCell ref="AZ72:BD72"/>
    <mergeCell ref="BS72:CG72"/>
    <mergeCell ref="CH72:CL72"/>
    <mergeCell ref="CM72:CQ72"/>
    <mergeCell ref="DG71:DK71"/>
    <mergeCell ref="DL71:DP71"/>
    <mergeCell ref="DQ71:DU71"/>
    <mergeCell ref="BS71:CG71"/>
    <mergeCell ref="CH71:CL71"/>
    <mergeCell ref="CM71:CQ71"/>
    <mergeCell ref="CR71:CV71"/>
    <mergeCell ref="CW71:DA71"/>
    <mergeCell ref="DB71:DF71"/>
    <mergeCell ref="AP72:AT72"/>
    <mergeCell ref="AU72:AY72"/>
    <mergeCell ref="B72:P72"/>
    <mergeCell ref="Q72:U72"/>
    <mergeCell ref="V72:Z72"/>
    <mergeCell ref="AA72:AE72"/>
    <mergeCell ref="AF72:AJ72"/>
    <mergeCell ref="AK72:AO72"/>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K88:AO88"/>
    <mergeCell ref="BS87:CG87"/>
    <mergeCell ref="CH87:CL87"/>
    <mergeCell ref="CM87:CQ87"/>
    <mergeCell ref="CR87:CV87"/>
    <mergeCell ref="CW87:DA87"/>
    <mergeCell ref="DB87:DF87"/>
    <mergeCell ref="AF88:AJ88"/>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CR102:CV102"/>
    <mergeCell ref="CW102:DA102"/>
    <mergeCell ref="DB102:DF102"/>
    <mergeCell ref="DG102:DK102"/>
    <mergeCell ref="DL102:DP102"/>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AB52" zoomScaleNormal="85" zoomScaleSheetLayoutView="100" workbookViewId="0">
      <selection activeCell="AG30" sqref="AG30"/>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exD1L/7YUycdYPck/VRYUHkrYVlaeAuHGduigBIiojK4wmNPkX7hnh1af7/yfvwnU9o7TVgYbFwOPxbCRGRCIA==" saltValue="wzF5gcqHRqQldhrex9Cd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R16"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uKU2jUenis6oFCqp2VyWrtgmhtp0K8GOWG9JMIGV50DY2uzN0RisUZSt74dBFgyXxlZSCpKiVrzkARbaLTPcg==" saltValue="aJLiC4Nj6nNKVT5+g3cnA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6"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4903799</v>
      </c>
      <c r="AP9" s="281">
        <v>99007</v>
      </c>
      <c r="AQ9" s="282">
        <v>105319</v>
      </c>
      <c r="AR9" s="283">
        <v>-6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31691</v>
      </c>
      <c r="AP10" s="284">
        <v>640</v>
      </c>
      <c r="AQ10" s="285">
        <v>9860</v>
      </c>
      <c r="AR10" s="286">
        <v>-93.5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v>82442</v>
      </c>
      <c r="AP11" s="284">
        <v>1664</v>
      </c>
      <c r="AQ11" s="285">
        <v>1656</v>
      </c>
      <c r="AR11" s="286">
        <v>0.5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513</v>
      </c>
      <c r="AP12" s="284" t="s">
        <v>513</v>
      </c>
      <c r="AQ12" s="285">
        <v>3</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180137</v>
      </c>
      <c r="AP13" s="284">
        <v>3637</v>
      </c>
      <c r="AQ13" s="285">
        <v>4056</v>
      </c>
      <c r="AR13" s="286">
        <v>-10.3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23460</v>
      </c>
      <c r="AP14" s="284">
        <v>474</v>
      </c>
      <c r="AQ14" s="285">
        <v>2339</v>
      </c>
      <c r="AR14" s="286">
        <v>-79.7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-377544</v>
      </c>
      <c r="AP15" s="284">
        <v>-7623</v>
      </c>
      <c r="AQ15" s="285">
        <v>-7717</v>
      </c>
      <c r="AR15" s="286">
        <v>-1.2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4843985</v>
      </c>
      <c r="AP16" s="284">
        <v>97799</v>
      </c>
      <c r="AQ16" s="285">
        <v>115515</v>
      </c>
      <c r="AR16" s="286">
        <v>-15.3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9.67</v>
      </c>
      <c r="AP21" s="298">
        <v>10.69</v>
      </c>
      <c r="AQ21" s="299">
        <v>-1.02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97.2</v>
      </c>
      <c r="AP22" s="303">
        <v>97.4</v>
      </c>
      <c r="AQ22" s="304">
        <v>-0.2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2055710</v>
      </c>
      <c r="AP32" s="312">
        <v>41504</v>
      </c>
      <c r="AQ32" s="313">
        <v>74824</v>
      </c>
      <c r="AR32" s="314">
        <v>-44.5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513</v>
      </c>
      <c r="AP34" s="312" t="s">
        <v>513</v>
      </c>
      <c r="AQ34" s="313">
        <v>1</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500827</v>
      </c>
      <c r="AP35" s="312">
        <v>10112</v>
      </c>
      <c r="AQ35" s="313">
        <v>17427</v>
      </c>
      <c r="AR35" s="314">
        <v>-42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t="s">
        <v>513</v>
      </c>
      <c r="AP36" s="312" t="s">
        <v>513</v>
      </c>
      <c r="AQ36" s="313">
        <v>2447</v>
      </c>
      <c r="AR36" s="314" t="s">
        <v>513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t="s">
        <v>513</v>
      </c>
      <c r="AP37" s="312" t="s">
        <v>513</v>
      </c>
      <c r="AQ37" s="313">
        <v>591</v>
      </c>
      <c r="AR37" s="314" t="s">
        <v>513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v>1</v>
      </c>
      <c r="AP38" s="315">
        <v>0</v>
      </c>
      <c r="AQ38" s="316">
        <v>2</v>
      </c>
      <c r="AR38" s="304">
        <v>-100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-12718</v>
      </c>
      <c r="AP39" s="312">
        <v>-257</v>
      </c>
      <c r="AQ39" s="313">
        <v>-3618</v>
      </c>
      <c r="AR39" s="314">
        <v>-92.9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-1533336</v>
      </c>
      <c r="AP40" s="312">
        <v>-30958</v>
      </c>
      <c r="AQ40" s="313">
        <v>-63812</v>
      </c>
      <c r="AR40" s="314">
        <v>-51.5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1010484</v>
      </c>
      <c r="AP41" s="312">
        <v>20401</v>
      </c>
      <c r="AQ41" s="313">
        <v>27863</v>
      </c>
      <c r="AR41" s="314">
        <v>-26.8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3523605</v>
      </c>
      <c r="AN51" s="334">
        <v>71095</v>
      </c>
      <c r="AO51" s="335">
        <v>-17.899999999999999</v>
      </c>
      <c r="AP51" s="336">
        <v>85173</v>
      </c>
      <c r="AQ51" s="337">
        <v>-4.3</v>
      </c>
      <c r="AR51" s="338">
        <v>-13.6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500157</v>
      </c>
      <c r="AN52" s="342">
        <v>10092</v>
      </c>
      <c r="AO52" s="343">
        <v>-68.8</v>
      </c>
      <c r="AP52" s="344">
        <v>43913</v>
      </c>
      <c r="AQ52" s="345">
        <v>-3.4</v>
      </c>
      <c r="AR52" s="346">
        <v>-65.400000000000006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5616781</v>
      </c>
      <c r="AN53" s="334">
        <v>112732</v>
      </c>
      <c r="AO53" s="335">
        <v>58.6</v>
      </c>
      <c r="AP53" s="336">
        <v>94081</v>
      </c>
      <c r="AQ53" s="337">
        <v>10.5</v>
      </c>
      <c r="AR53" s="338">
        <v>48.1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567733</v>
      </c>
      <c r="AN54" s="342">
        <v>11395</v>
      </c>
      <c r="AO54" s="343">
        <v>12.9</v>
      </c>
      <c r="AP54" s="344">
        <v>48949</v>
      </c>
      <c r="AQ54" s="345">
        <v>11.5</v>
      </c>
      <c r="AR54" s="346">
        <v>1.4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7884098</v>
      </c>
      <c r="AN55" s="334">
        <v>158163</v>
      </c>
      <c r="AO55" s="335">
        <v>40.299999999999997</v>
      </c>
      <c r="AP55" s="336">
        <v>92632</v>
      </c>
      <c r="AQ55" s="337">
        <v>-1.5</v>
      </c>
      <c r="AR55" s="338">
        <v>41.8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430637</v>
      </c>
      <c r="AN56" s="342">
        <v>8639</v>
      </c>
      <c r="AO56" s="343">
        <v>-24.2</v>
      </c>
      <c r="AP56" s="344">
        <v>47978</v>
      </c>
      <c r="AQ56" s="345">
        <v>-2</v>
      </c>
      <c r="AR56" s="346">
        <v>-22.2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12029504</v>
      </c>
      <c r="AN57" s="334">
        <v>241823</v>
      </c>
      <c r="AO57" s="335">
        <v>52.9</v>
      </c>
      <c r="AP57" s="336">
        <v>96469</v>
      </c>
      <c r="AQ57" s="337">
        <v>4.0999999999999996</v>
      </c>
      <c r="AR57" s="338">
        <v>48.8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4922357</v>
      </c>
      <c r="AN58" s="342">
        <v>98952</v>
      </c>
      <c r="AO58" s="343">
        <v>1045.4000000000001</v>
      </c>
      <c r="AP58" s="344">
        <v>49775</v>
      </c>
      <c r="AQ58" s="345">
        <v>3.7</v>
      </c>
      <c r="AR58" s="346">
        <v>1041.7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4564490</v>
      </c>
      <c r="AN59" s="334">
        <v>92156</v>
      </c>
      <c r="AO59" s="335">
        <v>-61.9</v>
      </c>
      <c r="AP59" s="336">
        <v>85743</v>
      </c>
      <c r="AQ59" s="337">
        <v>-11.1</v>
      </c>
      <c r="AR59" s="338">
        <v>-50.8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549036</v>
      </c>
      <c r="AN60" s="342">
        <v>11085</v>
      </c>
      <c r="AO60" s="343">
        <v>-88.8</v>
      </c>
      <c r="AP60" s="344">
        <v>45231</v>
      </c>
      <c r="AQ60" s="345">
        <v>-9.1</v>
      </c>
      <c r="AR60" s="346">
        <v>-79.7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6723696</v>
      </c>
      <c r="AN61" s="349">
        <v>135194</v>
      </c>
      <c r="AO61" s="350">
        <v>14.4</v>
      </c>
      <c r="AP61" s="351">
        <v>90820</v>
      </c>
      <c r="AQ61" s="352">
        <v>-0.5</v>
      </c>
      <c r="AR61" s="338">
        <v>14.9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1393984</v>
      </c>
      <c r="AN62" s="342">
        <v>28033</v>
      </c>
      <c r="AO62" s="343">
        <v>175.3</v>
      </c>
      <c r="AP62" s="344">
        <v>47169</v>
      </c>
      <c r="AQ62" s="345">
        <v>0.1</v>
      </c>
      <c r="AR62" s="346">
        <v>175.2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nsImR9rImHTO4QDhm48zsVwysg/QR16512mCv0jktQzXm2SZ0LscAMoNuZCHTn7eB2lv3Em6FWzgRCsgOs8Srg==" saltValue="1rlK0s4KycLyEzL5il0F4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0" spans="125:125" ht="13.5" hidden="1" customHeight="1" x14ac:dyDescent="0.2"/>
    <row r="121" spans="125:125" ht="13.5" hidden="1" customHeight="1" x14ac:dyDescent="0.2">
      <c r="DU121" s="259"/>
    </row>
  </sheetData>
  <sheetProtection algorithmName="SHA-512" hashValue="yZogs52/AqR5OHzgbd9uyNpGshiVTLHiISeS/Kdp0JsYoQSXa50ksbY8lv3aLSVafVsPvmiXQ7L03H1sdTt7Vw==" saltValue="bDhZEbY07RgCRRgylURw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FspX67MruXgk5T+0PDh++tiTkxs4iopMgtJWmn7XsvI0hHyDZiFZ2Qv+gm+MERYYc4UEU2qnWGS6r963bI8n+w==" saltValue="RVZ9ECyTRoW7DGEr0SxoT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28"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27.89</v>
      </c>
      <c r="G47" s="12">
        <v>26.86</v>
      </c>
      <c r="H47" s="12">
        <v>18.75</v>
      </c>
      <c r="I47" s="12">
        <v>17.559999999999999</v>
      </c>
      <c r="J47" s="13">
        <v>20.100000000000001</v>
      </c>
    </row>
    <row r="48" spans="2:10" ht="57.75" customHeight="1" x14ac:dyDescent="0.2">
      <c r="B48" s="14"/>
      <c r="C48" s="1141" t="s">
        <v>4</v>
      </c>
      <c r="D48" s="1141"/>
      <c r="E48" s="1142"/>
      <c r="F48" s="15">
        <v>4.05</v>
      </c>
      <c r="G48" s="16">
        <v>2.31</v>
      </c>
      <c r="H48" s="16">
        <v>1.05</v>
      </c>
      <c r="I48" s="16">
        <v>5.19</v>
      </c>
      <c r="J48" s="17">
        <v>6.6</v>
      </c>
    </row>
    <row r="49" spans="2:10" ht="57.75" customHeight="1" thickBot="1" x14ac:dyDescent="0.25">
      <c r="B49" s="18"/>
      <c r="C49" s="1143" t="s">
        <v>5</v>
      </c>
      <c r="D49" s="1143"/>
      <c r="E49" s="1144"/>
      <c r="F49" s="19">
        <v>0.04</v>
      </c>
      <c r="G49" s="20" t="s">
        <v>559</v>
      </c>
      <c r="H49" s="20" t="s">
        <v>560</v>
      </c>
      <c r="I49" s="20">
        <v>4.04</v>
      </c>
      <c r="J49" s="21">
        <v>3.96</v>
      </c>
    </row>
    <row r="50" spans="2:10" ht="13.2" x14ac:dyDescent="0.2"/>
  </sheetData>
  <sheetProtection algorithmName="SHA-512" hashValue="tcddvHyREp8DmCa+ClOczVyWDTnFcSyyd2f+g+LFpf2FfSrnkdnHPMGC99ECKb5Mc08q9SSYeZNwnFUTz5YKnw==" saltValue="eOeIn+u7B4snL7kaH3wJ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2024-03-18T06:29:03Z</cp:lastPrinted>
  <dcterms:created xsi:type="dcterms:W3CDTF">2024-03-14T05:03:19Z</dcterms:created>
  <dcterms:modified xsi:type="dcterms:W3CDTF">2024-03-18T06:43:10Z</dcterms:modified>
  <cp:category/>
</cp:coreProperties>
</file>