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URIN-HD\disk1\H26年度より　農業集落排水事業特別会計\01_集排業務関係\01 一般文書・調査物綴り\R5一般文書・調査物綴り\060116　公営企業に係る経営比較分析表について\"/>
    </mc:Choice>
  </mc:AlternateContent>
  <workbookProtection workbookAlgorithmName="SHA-512" workbookHashValue="KljWGHjzvCCs5bf6JuMuzqV1LgK0Hfv4m2la/whV2XJwwxXzBn/cCcvyz9noUtBFd0QwRjPggqcqYH+tSgh5BQ==" workbookSaltValue="xAh+6DwPs/iLMf/kTC1fjA==" workbookSpinCount="100000" lockStructure="1"/>
  <bookViews>
    <workbookView xWindow="186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<sst xmlns="http://schemas.openxmlformats.org/spreadsheetml/2006/main" count="236" uniqueCount="120">
  <si>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</si>
  <si>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</si>
  <si>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</si>
  <si>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</si>
  <si>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</si>
  <si>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</si>
  <si>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</si>
  <si>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</si>
  <si>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</si>
  <si>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</si>
  <si>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</si>
  <si>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</si>
  <si>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</si>
  <si>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</si>
  <si>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</si>
  <si>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</si>
  <si>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</si>
  <si>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</si>
  <si>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</si>
  <si>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</si>
  <si>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</si>
  <si>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</si>
  <si>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</si>
  <si>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</si>
  <si>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</si>
  <si>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</si>
  <si>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</si>
  <si>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</si>
  <si>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</si>
  <si>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</si>
  <si>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</si>
  <si>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</si>
  <si>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</si>
  <si>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</si>
  <si>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</si>
  <si>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</si>
  <si>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</si>
  <si>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</si>
  <si>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</si>
  <si>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</si>
  <si>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</si>
  <si>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</si>
  <si>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</si>
  <si>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</si>
  <si>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</si>
  <si>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</si>
  <si>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</si>
  <si>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</si>
  <si>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</si>
  <si>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</si>
  <si>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</si>
  <si>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</si>
  <si>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</si>
  <si>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</si>
  <si>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</si>
  <si>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</si>
  <si>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</si>
  <si>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</si>
  <si>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</si>
  <si>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</si>
  <si>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</si>
  <si>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</si>
  <si>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</si>
  <si>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</si>
  <si>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</si>
  <si>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</si>
  <si>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</si>
  <si>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</si>
  <si>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</si>
  <si>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</si>
  <si>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</si>
  <si>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</si>
  <si>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</si>
  <si>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</si>
  <si>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</si>
  <si>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</si>
  <si>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</si>
  <si>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</si>
  <si>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</si>
  <si>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</si>
  <si>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</si>
  <si>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</si>
  <si>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</si>
  <si>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</si>
  <si>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</si>
  <si>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</si>
  <si>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</si>
  <si>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</si>
  <si>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</si>
  <si>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</si>
  <si>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</si>
  <si>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</si>
  <si>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</si>
  <si>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</si>
  <si>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</si>
  <si>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</si>
  <si>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</si>
  <si>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</si>
  <si>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</si>
  <si>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</si>
  <si>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</si>
  <si>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</si>
  <si>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</si>
  <si>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</si>
  <si>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</si>
  <si>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</si>
  <si>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</si>
  <si>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</si>
  <si>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</si>
  <si>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</si>
  <si>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</si>
  <si>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</si>
  <si>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</si>
  <si>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</si>
  <si>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</si>
  <si>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</si>
  <si>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</si>
  <si>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①収益的収支率の指標が92.04%と赤字指標になっており昨年度から減少傾向にある。費用削減や財源確保がなされておらず、維持管理費も増大していることから経営の改善・使用料の見直し等の対策が必要である。
④平均値よりは下回っているが、公営企業会計の移行に伴うシステム改修や施設の更新整備により地方債残高が上がっている。今後も施設更新を予定しているため企業債残高が増加していくと考えられるため資本費平準化債の活用など対策を検討する必要がある。
⑤経費は操出金等の事業収益以外の収入に頼っている状況で、経費回収率は49.60%と昨年度より大幅に下がっており、債権回収業者の活用や支払の簡略化等を検討し改善に努めていく。
⑥汚水処理原価は1㎥当たりの汚水処理に係る経費である。昨年度から増加傾向にあることから経営の改善が必要である。
⑦施設利用率は、ほぼ同様の数値で推移しているため、分析においては注視状況ではあるが、以前と同様に大幅な隔たりがあるため、施設統合化を進め、適切規模の維持が必要である。
⑧水洗化率については、100％の数値となっているが地域の実情の変化もあり現状把握のため実態調査が必要である
</t>
    <rPh sb="2" eb="4">
      <t>シュウエキ</t>
    </rPh>
    <rPh sb="4" eb="5">
      <t>テキ</t>
    </rPh>
    <rPh sb="5" eb="7">
      <t>シュウシ</t>
    </rPh>
    <rPh sb="7" eb="8">
      <t>リツ</t>
    </rPh>
    <rPh sb="9" eb="11">
      <t>シヒョウ</t>
    </rPh>
    <rPh sb="19" eb="21">
      <t>アカジ</t>
    </rPh>
    <rPh sb="21" eb="23">
      <t>シヒョウ</t>
    </rPh>
    <rPh sb="29" eb="32">
      <t>サクネンド</t>
    </rPh>
    <rPh sb="34" eb="36">
      <t>ゲンショウ</t>
    </rPh>
    <rPh sb="36" eb="38">
      <t>ケイコウ</t>
    </rPh>
    <rPh sb="42" eb="44">
      <t>ヒヨウ</t>
    </rPh>
    <rPh sb="44" eb="46">
      <t>サクゲン</t>
    </rPh>
    <rPh sb="47" eb="49">
      <t>ザイゲン</t>
    </rPh>
    <rPh sb="49" eb="51">
      <t>カクホ</t>
    </rPh>
    <rPh sb="60" eb="62">
      <t>イジ</t>
    </rPh>
    <rPh sb="62" eb="65">
      <t>カンリヒ</t>
    </rPh>
    <rPh sb="66" eb="68">
      <t>ゾウダイ</t>
    </rPh>
    <rPh sb="76" eb="78">
      <t>ケイエイ</t>
    </rPh>
    <rPh sb="79" eb="81">
      <t>カイゼン</t>
    </rPh>
    <rPh sb="82" eb="85">
      <t>シヨウリョウ</t>
    </rPh>
    <rPh sb="86" eb="88">
      <t>ミナオ</t>
    </rPh>
    <rPh sb="89" eb="90">
      <t>トウ</t>
    </rPh>
    <rPh sb="91" eb="93">
      <t>タイサク</t>
    </rPh>
    <rPh sb="94" eb="96">
      <t>ヒツヨウ</t>
    </rPh>
    <rPh sb="103" eb="106">
      <t>ヘイキンチ</t>
    </rPh>
    <rPh sb="109" eb="111">
      <t>シタマワ</t>
    </rPh>
    <rPh sb="117" eb="119">
      <t>コウエイ</t>
    </rPh>
    <rPh sb="119" eb="121">
      <t>キギョウ</t>
    </rPh>
    <rPh sb="121" eb="123">
      <t>カイケイ</t>
    </rPh>
    <rPh sb="124" eb="126">
      <t>イコウ</t>
    </rPh>
    <rPh sb="127" eb="128">
      <t>トモナ</t>
    </rPh>
    <rPh sb="133" eb="135">
      <t>カイシュウ</t>
    </rPh>
    <rPh sb="136" eb="138">
      <t>シセツ</t>
    </rPh>
    <rPh sb="139" eb="141">
      <t>コウシン</t>
    </rPh>
    <rPh sb="141" eb="143">
      <t>セイビ</t>
    </rPh>
    <rPh sb="146" eb="149">
      <t>チホウサイ</t>
    </rPh>
    <rPh sb="149" eb="151">
      <t>ザンダカ</t>
    </rPh>
    <rPh sb="152" eb="153">
      <t>ア</t>
    </rPh>
    <rPh sb="159" eb="161">
      <t>コンゴ</t>
    </rPh>
    <rPh sb="162" eb="164">
      <t>シセツ</t>
    </rPh>
    <rPh sb="164" eb="166">
      <t>コウシン</t>
    </rPh>
    <rPh sb="167" eb="169">
      <t>ヨテイ</t>
    </rPh>
    <rPh sb="175" eb="177">
      <t>キギョウ</t>
    </rPh>
    <rPh sb="177" eb="178">
      <t>サイ</t>
    </rPh>
    <rPh sb="178" eb="180">
      <t>ザンダカ</t>
    </rPh>
    <rPh sb="181" eb="183">
      <t>ゾウカ</t>
    </rPh>
    <rPh sb="188" eb="189">
      <t>カンガ</t>
    </rPh>
    <rPh sb="195" eb="197">
      <t>シホン</t>
    </rPh>
    <rPh sb="197" eb="198">
      <t>ヒ</t>
    </rPh>
    <rPh sb="198" eb="201">
      <t>ヘイジュンカ</t>
    </rPh>
    <rPh sb="201" eb="202">
      <t>サイ</t>
    </rPh>
    <rPh sb="203" eb="205">
      <t>カツヨウ</t>
    </rPh>
    <rPh sb="207" eb="209">
      <t>タイサク</t>
    </rPh>
    <rPh sb="210" eb="212">
      <t>ケントウ</t>
    </rPh>
    <rPh sb="214" eb="216">
      <t>ヒツヨウ</t>
    </rPh>
    <rPh sb="223" eb="225">
      <t>ケイヒ</t>
    </rPh>
    <rPh sb="226" eb="228">
      <t>クリダシ</t>
    </rPh>
    <rPh sb="228" eb="229">
      <t>キン</t>
    </rPh>
    <rPh sb="229" eb="230">
      <t>トウ</t>
    </rPh>
    <rPh sb="231" eb="233">
      <t>ジギョウ</t>
    </rPh>
    <rPh sb="233" eb="235">
      <t>シュウエキ</t>
    </rPh>
    <rPh sb="235" eb="237">
      <t>イガイ</t>
    </rPh>
    <rPh sb="238" eb="240">
      <t>シュウニュウ</t>
    </rPh>
    <rPh sb="241" eb="242">
      <t>タヨ</t>
    </rPh>
    <rPh sb="246" eb="248">
      <t>ジョウキョウ</t>
    </rPh>
    <rPh sb="250" eb="252">
      <t>ケイヒ</t>
    </rPh>
    <rPh sb="252" eb="254">
      <t>カイシュウ</t>
    </rPh>
    <rPh sb="254" eb="255">
      <t>リツ</t>
    </rPh>
    <rPh sb="263" eb="266">
      <t>サクネンド</t>
    </rPh>
    <rPh sb="268" eb="270">
      <t>オオハバ</t>
    </rPh>
    <rPh sb="271" eb="272">
      <t>サ</t>
    </rPh>
    <rPh sb="278" eb="280">
      <t>サイケン</t>
    </rPh>
    <rPh sb="280" eb="282">
      <t>カイシュウ</t>
    </rPh>
    <rPh sb="282" eb="284">
      <t>ギョウシャ</t>
    </rPh>
    <rPh sb="285" eb="287">
      <t>カツヨウ</t>
    </rPh>
    <rPh sb="288" eb="290">
      <t>シハライ</t>
    </rPh>
    <rPh sb="291" eb="294">
      <t>カンリャクカ</t>
    </rPh>
    <rPh sb="294" eb="295">
      <t>トウ</t>
    </rPh>
    <rPh sb="296" eb="298">
      <t>ケントウ</t>
    </rPh>
    <rPh sb="299" eb="301">
      <t>カイゼン</t>
    </rPh>
    <rPh sb="302" eb="303">
      <t>ツト</t>
    </rPh>
    <rPh sb="311" eb="313">
      <t>オスイ</t>
    </rPh>
    <rPh sb="313" eb="315">
      <t>ショリ</t>
    </rPh>
    <rPh sb="315" eb="317">
      <t>ゲンカ</t>
    </rPh>
    <rPh sb="320" eb="321">
      <t>ア</t>
    </rPh>
    <rPh sb="324" eb="326">
      <t>オスイ</t>
    </rPh>
    <rPh sb="326" eb="328">
      <t>ショリ</t>
    </rPh>
    <rPh sb="329" eb="330">
      <t>カカワ</t>
    </rPh>
    <rPh sb="331" eb="333">
      <t>ケイヒ</t>
    </rPh>
    <rPh sb="337" eb="340">
      <t>サクネンド</t>
    </rPh>
    <rPh sb="342" eb="344">
      <t>ゾウカ</t>
    </rPh>
    <rPh sb="344" eb="346">
      <t>ケイコウ</t>
    </rPh>
    <rPh sb="353" eb="355">
      <t>ケイエイ</t>
    </rPh>
    <rPh sb="356" eb="358">
      <t>カイゼン</t>
    </rPh>
    <rPh sb="359" eb="361">
      <t>ヒツヨウ</t>
    </rPh>
    <rPh sb="368" eb="370">
      <t>シセツ</t>
    </rPh>
    <rPh sb="370" eb="373">
      <t>リヨウリツ</t>
    </rPh>
    <rPh sb="433" eb="434">
      <t>スス</t>
    </rPh>
    <phoneticPr fontId="4"/>
  </si>
  <si>
    <t>　村内の農業集落排水処理施設は令和3年度に伊是名地区及び勢理客の2地区を統合し伊是名西部地区として更新整備を完了した。
　未更新地区である諸見・仲田・内花の3地区についてはどれも併用開始から25年以上経過し老朽化が激しくいため伊是名東部地区として3地区統合を早急に進めていく。</t>
    <rPh sb="1" eb="3">
      <t>ソンナイ</t>
    </rPh>
    <rPh sb="4" eb="6">
      <t>ノウギョウ</t>
    </rPh>
    <rPh sb="6" eb="8">
      <t>シュウラク</t>
    </rPh>
    <rPh sb="8" eb="10">
      <t>ハイスイ</t>
    </rPh>
    <rPh sb="10" eb="12">
      <t>ショリ</t>
    </rPh>
    <rPh sb="12" eb="14">
      <t>シセツ</t>
    </rPh>
    <rPh sb="15" eb="17">
      <t>レイワ</t>
    </rPh>
    <rPh sb="18" eb="20">
      <t>ネンド</t>
    </rPh>
    <rPh sb="21" eb="24">
      <t>イゼナ</t>
    </rPh>
    <rPh sb="24" eb="26">
      <t>チク</t>
    </rPh>
    <rPh sb="26" eb="27">
      <t>オヨ</t>
    </rPh>
    <rPh sb="28" eb="31">
      <t>ジッチャク</t>
    </rPh>
    <rPh sb="33" eb="35">
      <t>チク</t>
    </rPh>
    <rPh sb="36" eb="38">
      <t>トウゴウ</t>
    </rPh>
    <rPh sb="39" eb="42">
      <t>イゼナ</t>
    </rPh>
    <rPh sb="42" eb="44">
      <t>セイブ</t>
    </rPh>
    <rPh sb="44" eb="46">
      <t>チク</t>
    </rPh>
    <rPh sb="49" eb="51">
      <t>コウシン</t>
    </rPh>
    <rPh sb="51" eb="53">
      <t>セイビ</t>
    </rPh>
    <rPh sb="54" eb="56">
      <t>カンリョウ</t>
    </rPh>
    <rPh sb="61" eb="64">
      <t>ミコウシン</t>
    </rPh>
    <rPh sb="64" eb="66">
      <t>チク</t>
    </rPh>
    <rPh sb="69" eb="71">
      <t>ショミ</t>
    </rPh>
    <rPh sb="72" eb="74">
      <t>ナカダ</t>
    </rPh>
    <rPh sb="75" eb="77">
      <t>ウチハナ</t>
    </rPh>
    <rPh sb="79" eb="81">
      <t>チク</t>
    </rPh>
    <rPh sb="89" eb="91">
      <t>ヘイヨウ</t>
    </rPh>
    <rPh sb="91" eb="93">
      <t>カイシ</t>
    </rPh>
    <rPh sb="97" eb="100">
      <t>ネンイジョウ</t>
    </rPh>
    <rPh sb="100" eb="102">
      <t>ケイカ</t>
    </rPh>
    <rPh sb="103" eb="106">
      <t>ロウキュウカ</t>
    </rPh>
    <rPh sb="107" eb="108">
      <t>ハゲ</t>
    </rPh>
    <rPh sb="113" eb="116">
      <t>イゼナ</t>
    </rPh>
    <rPh sb="116" eb="118">
      <t>トウブ</t>
    </rPh>
    <rPh sb="118" eb="120">
      <t>チク</t>
    </rPh>
    <rPh sb="124" eb="126">
      <t>チク</t>
    </rPh>
    <rPh sb="126" eb="128">
      <t>トウゴウ</t>
    </rPh>
    <rPh sb="129" eb="131">
      <t>ソウキュウ</t>
    </rPh>
    <rPh sb="132" eb="133">
      <t>スス</t>
    </rPh>
    <phoneticPr fontId="4"/>
  </si>
  <si>
    <t>　使用料金において類似団体よりも低く、繰入等の収入による依存度が高いことから、料金改定の見直しの対策も健全化経営の取組と考慮される。
　村内に４箇所の処理場を有し、排水処理を担っているが、供用後25年以上経過した施設もあり、経年劣化が著しいため、更新整備の取組がなされている。現在西部地区の統合が完了し、東部地区の統合も検討しているため、整備における投資起債負担が増大。それに加え、人口減少に伴う料金収入の減少により事業経営はますます厳しくなると推察される。
　過度な財政負担をさけるため、未収世帯を減らすべく料金徴収強化を図っていく必要がある。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</si>
</sst>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54-4FAF-8596-AF9F5B789EAB}"/>
            </c:ext>
          </c:extLst>
        </c:ser>
        <c:dLbls>
          <c:showLegendKey val="0"/>
          <c:showVal val="0"/>
          <c:showCatName val="0"/>
          <c:showSerName val="0"/>
          <c:showPercent val="0"/>
          <c:showBubbleSize val="0"/>
        </c:dLbls>
        <c:gapWidth val="150"/>
        <c:axId val="269882520"/>
        <c:axId val="2699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xmlns:c16r2="http://schemas.microsoft.com/office/drawing/2015/06/chart">
            <c:ext xmlns:c16="http://schemas.microsoft.com/office/drawing/2014/chart" uri="{C3380CC4-5D6E-409C-BE32-E72D297353CC}">
              <c16:uniqueId val="{00000001-0054-4FAF-8596-AF9F5B789EAB}"/>
            </c:ext>
          </c:extLst>
        </c:ser>
        <c:dLbls>
          <c:showLegendKey val="0"/>
          <c:showVal val="0"/>
          <c:showCatName val="0"/>
          <c:showSerName val="0"/>
          <c:showPercent val="0"/>
          <c:showBubbleSize val="0"/>
        </c:dLbls>
        <c:marker val="1"/>
        <c:smooth val="0"/>
        <c:axId val="269882520"/>
        <c:axId val="269904440"/>
      </c:lineChart>
      <c:dateAx>
        <c:axId val="269882520"/>
        <c:scaling>
          <c:orientation val="minMax"/>
        </c:scaling>
        <c:delete val="1"/>
        <c:axPos val="b"/>
        <c:numFmt formatCode="&quot;H&quot;yy" sourceLinked="1"/>
        <c:majorTickMark val="none"/>
        <c:minorTickMark val="none"/>
        <c:tickLblPos val="none"/>
        <c:crossAx val="269904440"/>
        <c:crosses val="autoZero"/>
        <c:auto val="1"/>
        <c:lblOffset val="100"/>
        <c:baseTimeUnit val="years"/>
      </c:dateAx>
      <c:valAx>
        <c:axId val="2699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82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23.36</c:v>
                </c:pt>
                <c:pt idx="1">
                  <c:v>23.55</c:v>
                </c:pt>
                <c:pt idx="2">
                  <c:v>22.17</c:v>
                </c:pt>
                <c:pt idx="3">
                  <c:v>21.91</c:v>
                </c:pt>
                <c:pt idx="4">
                  <c:v>23.63</c:v>
                </c:pt>
              </c:numCache>
            </c:numRef>
          </c:val>
          <c:extLst xmlns:c16r2="http://schemas.microsoft.com/office/drawing/2015/06/chart">
            <c:ext xmlns:c16="http://schemas.microsoft.com/office/drawing/2014/chart" uri="{C3380CC4-5D6E-409C-BE32-E72D297353CC}">
              <c16:uniqueId val="{00000000-60E7-4EAA-B0B4-6D8A61E47BC2}"/>
            </c:ext>
          </c:extLst>
        </c:ser>
        <c:dLbls>
          <c:showLegendKey val="0"/>
          <c:showVal val="0"/>
          <c:showCatName val="0"/>
          <c:showSerName val="0"/>
          <c:showPercent val="0"/>
          <c:showBubbleSize val="0"/>
        </c:dLbls>
        <c:gapWidth val="150"/>
        <c:axId val="270711720"/>
        <c:axId val="27070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xmlns:c16r2="http://schemas.microsoft.com/office/drawing/2015/06/chart">
            <c:ext xmlns:c16="http://schemas.microsoft.com/office/drawing/2014/chart" uri="{C3380CC4-5D6E-409C-BE32-E72D297353CC}">
              <c16:uniqueId val="{00000001-60E7-4EAA-B0B4-6D8A61E47BC2}"/>
            </c:ext>
          </c:extLst>
        </c:ser>
        <c:dLbls>
          <c:showLegendKey val="0"/>
          <c:showVal val="0"/>
          <c:showCatName val="0"/>
          <c:showSerName val="0"/>
          <c:showPercent val="0"/>
          <c:showBubbleSize val="0"/>
        </c:dLbls>
        <c:marker val="1"/>
        <c:smooth val="0"/>
        <c:axId val="270711720"/>
        <c:axId val="270707016"/>
      </c:lineChart>
      <c:dateAx>
        <c:axId val="270711720"/>
        <c:scaling>
          <c:orientation val="minMax"/>
        </c:scaling>
        <c:delete val="1"/>
        <c:axPos val="b"/>
        <c:numFmt formatCode="&quot;H&quot;yy" sourceLinked="1"/>
        <c:majorTickMark val="none"/>
        <c:minorTickMark val="none"/>
        <c:tickLblPos val="none"/>
        <c:crossAx val="270707016"/>
        <c:crosses val="autoZero"/>
        <c:auto val="1"/>
        <c:lblOffset val="100"/>
        <c:baseTimeUnit val="years"/>
      </c:dateAx>
      <c:valAx>
        <c:axId val="2707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D8-4238-B76E-1FFC46257739}"/>
            </c:ext>
          </c:extLst>
        </c:ser>
        <c:dLbls>
          <c:showLegendKey val="0"/>
          <c:showVal val="0"/>
          <c:showCatName val="0"/>
          <c:showSerName val="0"/>
          <c:showPercent val="0"/>
          <c:showBubbleSize val="0"/>
        </c:dLbls>
        <c:gapWidth val="150"/>
        <c:axId val="270709760"/>
        <c:axId val="2707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xmlns:c16r2="http://schemas.microsoft.com/office/drawing/2015/06/chart">
            <c:ext xmlns:c16="http://schemas.microsoft.com/office/drawing/2014/chart" uri="{C3380CC4-5D6E-409C-BE32-E72D297353CC}">
              <c16:uniqueId val="{00000001-F5D8-4238-B76E-1FFC46257739}"/>
            </c:ext>
          </c:extLst>
        </c:ser>
        <c:dLbls>
          <c:showLegendKey val="0"/>
          <c:showVal val="0"/>
          <c:showCatName val="0"/>
          <c:showSerName val="0"/>
          <c:showPercent val="0"/>
          <c:showBubbleSize val="0"/>
        </c:dLbls>
        <c:marker val="1"/>
        <c:smooth val="0"/>
        <c:axId val="270709760"/>
        <c:axId val="270708192"/>
      </c:lineChart>
      <c:dateAx>
        <c:axId val="270709760"/>
        <c:scaling>
          <c:orientation val="minMax"/>
        </c:scaling>
        <c:delete val="1"/>
        <c:axPos val="b"/>
        <c:numFmt formatCode="&quot;H&quot;yy" sourceLinked="1"/>
        <c:majorTickMark val="none"/>
        <c:minorTickMark val="none"/>
        <c:tickLblPos val="none"/>
        <c:crossAx val="270708192"/>
        <c:crosses val="autoZero"/>
        <c:auto val="1"/>
        <c:lblOffset val="100"/>
        <c:baseTimeUnit val="years"/>
      </c:dateAx>
      <c:valAx>
        <c:axId val="2707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126.21</c:v>
                </c:pt>
                <c:pt idx="1">
                  <c:v>181.31</c:v>
                </c:pt>
                <c:pt idx="2">
                  <c:v>113.37</c:v>
                </c:pt>
                <c:pt idx="3">
                  <c:v>94.79</c:v>
                </c:pt>
                <c:pt idx="4">
                  <c:v>92.04</c:v>
                </c:pt>
              </c:numCache>
            </c:numRef>
          </c:val>
          <c:extLst xmlns:c16r2="http://schemas.microsoft.com/office/drawing/2015/06/chart">
            <c:ext xmlns:c16="http://schemas.microsoft.com/office/drawing/2014/chart" uri="{C3380CC4-5D6E-409C-BE32-E72D297353CC}">
              <c16:uniqueId val="{00000000-C3C1-44E4-A179-179BE92D66FC}"/>
            </c:ext>
          </c:extLst>
        </c:ser>
        <c:dLbls>
          <c:showLegendKey val="0"/>
          <c:showVal val="0"/>
          <c:showCatName val="0"/>
          <c:showSerName val="0"/>
          <c:showPercent val="0"/>
          <c:showBubbleSize val="0"/>
        </c:dLbls>
        <c:gapWidth val="150"/>
        <c:axId val="269905224"/>
        <c:axId val="2699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C1-44E4-A179-179BE92D66FC}"/>
            </c:ext>
          </c:extLst>
        </c:ser>
        <c:dLbls>
          <c:showLegendKey val="0"/>
          <c:showVal val="0"/>
          <c:showCatName val="0"/>
          <c:showSerName val="0"/>
          <c:showPercent val="0"/>
          <c:showBubbleSize val="0"/>
        </c:dLbls>
        <c:marker val="1"/>
        <c:smooth val="0"/>
        <c:axId val="269905224"/>
        <c:axId val="269905616"/>
      </c:lineChart>
      <c:dateAx>
        <c:axId val="269905224"/>
        <c:scaling>
          <c:orientation val="minMax"/>
        </c:scaling>
        <c:delete val="1"/>
        <c:axPos val="b"/>
        <c:numFmt formatCode="&quot;H&quot;yy" sourceLinked="1"/>
        <c:majorTickMark val="none"/>
        <c:minorTickMark val="none"/>
        <c:tickLblPos val="none"/>
        <c:crossAx val="269905616"/>
        <c:crosses val="autoZero"/>
        <c:auto val="1"/>
        <c:lblOffset val="100"/>
        <c:baseTimeUnit val="years"/>
      </c:dateAx>
      <c:valAx>
        <c:axId val="2699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0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D4-418D-8303-39F66C4CE311}"/>
            </c:ext>
          </c:extLst>
        </c:ser>
        <c:dLbls>
          <c:showLegendKey val="0"/>
          <c:showVal val="0"/>
          <c:showCatName val="0"/>
          <c:showSerName val="0"/>
          <c:showPercent val="0"/>
          <c:showBubbleSize val="0"/>
        </c:dLbls>
        <c:gapWidth val="150"/>
        <c:axId val="269902872"/>
        <c:axId val="2699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D4-418D-8303-39F66C4CE311}"/>
            </c:ext>
          </c:extLst>
        </c:ser>
        <c:dLbls>
          <c:showLegendKey val="0"/>
          <c:showVal val="0"/>
          <c:showCatName val="0"/>
          <c:showSerName val="0"/>
          <c:showPercent val="0"/>
          <c:showBubbleSize val="0"/>
        </c:dLbls>
        <c:marker val="1"/>
        <c:smooth val="0"/>
        <c:axId val="269902872"/>
        <c:axId val="269903264"/>
      </c:lineChart>
      <c:dateAx>
        <c:axId val="269902872"/>
        <c:scaling>
          <c:orientation val="minMax"/>
        </c:scaling>
        <c:delete val="1"/>
        <c:axPos val="b"/>
        <c:numFmt formatCode="&quot;H&quot;yy" sourceLinked="1"/>
        <c:majorTickMark val="none"/>
        <c:minorTickMark val="none"/>
        <c:tickLblPos val="none"/>
        <c:crossAx val="269903264"/>
        <c:crosses val="autoZero"/>
        <c:auto val="1"/>
        <c:lblOffset val="100"/>
        <c:baseTimeUnit val="years"/>
      </c:dateAx>
      <c:valAx>
        <c:axId val="2699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7D-4F27-9935-96C07C567BF5}"/>
            </c:ext>
          </c:extLst>
        </c:ser>
        <c:dLbls>
          <c:showLegendKey val="0"/>
          <c:showVal val="0"/>
          <c:showCatName val="0"/>
          <c:showSerName val="0"/>
          <c:showPercent val="0"/>
          <c:showBubbleSize val="0"/>
        </c:dLbls>
        <c:gapWidth val="150"/>
        <c:axId val="270041808"/>
        <c:axId val="2700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7D-4F27-9935-96C07C567BF5}"/>
            </c:ext>
          </c:extLst>
        </c:ser>
        <c:dLbls>
          <c:showLegendKey val="0"/>
          <c:showVal val="0"/>
          <c:showCatName val="0"/>
          <c:showSerName val="0"/>
          <c:showPercent val="0"/>
          <c:showBubbleSize val="0"/>
        </c:dLbls>
        <c:marker val="1"/>
        <c:smooth val="0"/>
        <c:axId val="270041808"/>
        <c:axId val="270042592"/>
      </c:lineChart>
      <c:dateAx>
        <c:axId val="270041808"/>
        <c:scaling>
          <c:orientation val="minMax"/>
        </c:scaling>
        <c:delete val="1"/>
        <c:axPos val="b"/>
        <c:numFmt formatCode="&quot;H&quot;yy" sourceLinked="1"/>
        <c:majorTickMark val="none"/>
        <c:minorTickMark val="none"/>
        <c:tickLblPos val="none"/>
        <c:crossAx val="270042592"/>
        <c:crosses val="autoZero"/>
        <c:auto val="1"/>
        <c:lblOffset val="100"/>
        <c:baseTimeUnit val="years"/>
      </c:dateAx>
      <c:valAx>
        <c:axId val="2700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D0-4DF8-85F0-33F0EE7362F4}"/>
            </c:ext>
          </c:extLst>
        </c:ser>
        <c:dLbls>
          <c:showLegendKey val="0"/>
          <c:showVal val="0"/>
          <c:showCatName val="0"/>
          <c:showSerName val="0"/>
          <c:showPercent val="0"/>
          <c:showBubbleSize val="0"/>
        </c:dLbls>
        <c:gapWidth val="150"/>
        <c:axId val="270048864"/>
        <c:axId val="27004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0-4DF8-85F0-33F0EE7362F4}"/>
            </c:ext>
          </c:extLst>
        </c:ser>
        <c:dLbls>
          <c:showLegendKey val="0"/>
          <c:showVal val="0"/>
          <c:showCatName val="0"/>
          <c:showSerName val="0"/>
          <c:showPercent val="0"/>
          <c:showBubbleSize val="0"/>
        </c:dLbls>
        <c:marker val="1"/>
        <c:smooth val="0"/>
        <c:axId val="270048864"/>
        <c:axId val="270046120"/>
      </c:lineChart>
      <c:dateAx>
        <c:axId val="270048864"/>
        <c:scaling>
          <c:orientation val="minMax"/>
        </c:scaling>
        <c:delete val="1"/>
        <c:axPos val="b"/>
        <c:numFmt formatCode="&quot;H&quot;yy" sourceLinked="1"/>
        <c:majorTickMark val="none"/>
        <c:minorTickMark val="none"/>
        <c:tickLblPos val="none"/>
        <c:crossAx val="270046120"/>
        <c:crosses val="autoZero"/>
        <c:auto val="1"/>
        <c:lblOffset val="100"/>
        <c:baseTimeUnit val="years"/>
      </c:dateAx>
      <c:valAx>
        <c:axId val="2700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8F-483F-A239-3090D01D691E}"/>
            </c:ext>
          </c:extLst>
        </c:ser>
        <c:dLbls>
          <c:showLegendKey val="0"/>
          <c:showVal val="0"/>
          <c:showCatName val="0"/>
          <c:showSerName val="0"/>
          <c:showPercent val="0"/>
          <c:showBubbleSize val="0"/>
        </c:dLbls>
        <c:gapWidth val="150"/>
        <c:axId val="270046904"/>
        <c:axId val="270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8F-483F-A239-3090D01D691E}"/>
            </c:ext>
          </c:extLst>
        </c:ser>
        <c:dLbls>
          <c:showLegendKey val="0"/>
          <c:showVal val="0"/>
          <c:showCatName val="0"/>
          <c:showSerName val="0"/>
          <c:showPercent val="0"/>
          <c:showBubbleSize val="0"/>
        </c:dLbls>
        <c:marker val="1"/>
        <c:smooth val="0"/>
        <c:axId val="270046904"/>
        <c:axId val="270044160"/>
      </c:lineChart>
      <c:dateAx>
        <c:axId val="270046904"/>
        <c:scaling>
          <c:orientation val="minMax"/>
        </c:scaling>
        <c:delete val="1"/>
        <c:axPos val="b"/>
        <c:numFmt formatCode="&quot;H&quot;yy" sourceLinked="1"/>
        <c:majorTickMark val="none"/>
        <c:minorTickMark val="none"/>
        <c:tickLblPos val="none"/>
        <c:crossAx val="270044160"/>
        <c:crosses val="autoZero"/>
        <c:auto val="1"/>
        <c:lblOffset val="100"/>
        <c:baseTimeUnit val="years"/>
      </c:dateAx>
      <c:valAx>
        <c:axId val="270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240.86</c:v>
                </c:pt>
                <c:pt idx="1">
                  <c:v>391.93</c:v>
                </c:pt>
                <c:pt idx="2">
                  <c:v>384.07</c:v>
                </c:pt>
                <c:pt idx="3" formatCode="#,##0.00;&quot;△&quot;#,##0.00">
                  <c:v>0</c:v>
                </c:pt>
                <c:pt idx="4">
                  <c:v>596.91</c:v>
                </c:pt>
              </c:numCache>
            </c:numRef>
          </c:val>
          <c:extLst xmlns:c16r2="http://schemas.microsoft.com/office/drawing/2015/06/chart">
            <c:ext xmlns:c16="http://schemas.microsoft.com/office/drawing/2014/chart" uri="{C3380CC4-5D6E-409C-BE32-E72D297353CC}">
              <c16:uniqueId val="{00000000-EF34-41B1-ACDB-8B710E85BA3D}"/>
            </c:ext>
          </c:extLst>
        </c:ser>
        <c:dLbls>
          <c:showLegendKey val="0"/>
          <c:showVal val="0"/>
          <c:showCatName val="0"/>
          <c:showSerName val="0"/>
          <c:showPercent val="0"/>
          <c:showBubbleSize val="0"/>
        </c:dLbls>
        <c:gapWidth val="150"/>
        <c:axId val="270047296"/>
        <c:axId val="2700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xmlns:c16r2="http://schemas.microsoft.com/office/drawing/2015/06/chart">
            <c:ext xmlns:c16="http://schemas.microsoft.com/office/drawing/2014/chart" uri="{C3380CC4-5D6E-409C-BE32-E72D297353CC}">
              <c16:uniqueId val="{00000001-EF34-41B1-ACDB-8B710E85BA3D}"/>
            </c:ext>
          </c:extLst>
        </c:ser>
        <c:dLbls>
          <c:showLegendKey val="0"/>
          <c:showVal val="0"/>
          <c:showCatName val="0"/>
          <c:showSerName val="0"/>
          <c:showPercent val="0"/>
          <c:showBubbleSize val="0"/>
        </c:dLbls>
        <c:marker val="1"/>
        <c:smooth val="0"/>
        <c:axId val="270047296"/>
        <c:axId val="270043768"/>
      </c:lineChart>
      <c:dateAx>
        <c:axId val="270047296"/>
        <c:scaling>
          <c:orientation val="minMax"/>
        </c:scaling>
        <c:delete val="1"/>
        <c:axPos val="b"/>
        <c:numFmt formatCode="&quot;H&quot;yy" sourceLinked="1"/>
        <c:majorTickMark val="none"/>
        <c:minorTickMark val="none"/>
        <c:tickLblPos val="none"/>
        <c:crossAx val="270043768"/>
        <c:crosses val="autoZero"/>
        <c:auto val="1"/>
        <c:lblOffset val="100"/>
        <c:baseTimeUnit val="years"/>
      </c:dateAx>
      <c:valAx>
        <c:axId val="2700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67.150000000000006</c:v>
                </c:pt>
                <c:pt idx="1">
                  <c:v>68.31</c:v>
                </c:pt>
                <c:pt idx="2">
                  <c:v>70.319999999999993</c:v>
                </c:pt>
                <c:pt idx="3">
                  <c:v>62.8</c:v>
                </c:pt>
                <c:pt idx="4">
                  <c:v>49.6</c:v>
                </c:pt>
              </c:numCache>
            </c:numRef>
          </c:val>
          <c:extLst xmlns:c16r2="http://schemas.microsoft.com/office/drawing/2015/06/chart">
            <c:ext xmlns:c16="http://schemas.microsoft.com/office/drawing/2014/chart" uri="{C3380CC4-5D6E-409C-BE32-E72D297353CC}">
              <c16:uniqueId val="{00000000-2464-44DE-9554-C9565F87C32B}"/>
            </c:ext>
          </c:extLst>
        </c:ser>
        <c:dLbls>
          <c:showLegendKey val="0"/>
          <c:showVal val="0"/>
          <c:showCatName val="0"/>
          <c:showSerName val="0"/>
          <c:showPercent val="0"/>
          <c:showBubbleSize val="0"/>
        </c:dLbls>
        <c:gapWidth val="150"/>
        <c:axId val="270047688"/>
        <c:axId val="27004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xmlns:c16r2="http://schemas.microsoft.com/office/drawing/2015/06/chart">
            <c:ext xmlns:c16="http://schemas.microsoft.com/office/drawing/2014/chart" uri="{C3380CC4-5D6E-409C-BE32-E72D297353CC}">
              <c16:uniqueId val="{00000001-2464-44DE-9554-C9565F87C32B}"/>
            </c:ext>
          </c:extLst>
        </c:ser>
        <c:dLbls>
          <c:showLegendKey val="0"/>
          <c:showVal val="0"/>
          <c:showCatName val="0"/>
          <c:showSerName val="0"/>
          <c:showPercent val="0"/>
          <c:showBubbleSize val="0"/>
        </c:dLbls>
        <c:marker val="1"/>
        <c:smooth val="0"/>
        <c:axId val="270047688"/>
        <c:axId val="270042200"/>
      </c:lineChart>
      <c:dateAx>
        <c:axId val="270047688"/>
        <c:scaling>
          <c:orientation val="minMax"/>
        </c:scaling>
        <c:delete val="1"/>
        <c:axPos val="b"/>
        <c:numFmt formatCode="&quot;H&quot;yy" sourceLinked="1"/>
        <c:majorTickMark val="none"/>
        <c:minorTickMark val="none"/>
        <c:tickLblPos val="none"/>
        <c:crossAx val="270042200"/>
        <c:crosses val="autoZero"/>
        <c:auto val="1"/>
        <c:lblOffset val="100"/>
        <c:baseTimeUnit val="years"/>
      </c:dateAx>
      <c:valAx>
        <c:axId val="2700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207.23</c:v>
                </c:pt>
                <c:pt idx="1">
                  <c:v>205.64</c:v>
                </c:pt>
                <c:pt idx="2">
                  <c:v>218.77</c:v>
                </c:pt>
                <c:pt idx="3">
                  <c:v>238.8</c:v>
                </c:pt>
                <c:pt idx="4">
                  <c:v>304.87</c:v>
                </c:pt>
              </c:numCache>
            </c:numRef>
          </c:val>
          <c:extLst xmlns:c16r2="http://schemas.microsoft.com/office/drawing/2015/06/chart">
            <c:ext xmlns:c16="http://schemas.microsoft.com/office/drawing/2014/chart" uri="{C3380CC4-5D6E-409C-BE32-E72D297353CC}">
              <c16:uniqueId val="{00000000-57B1-4CA3-A7A4-E1C33A34C545}"/>
            </c:ext>
          </c:extLst>
        </c:ser>
        <c:dLbls>
          <c:showLegendKey val="0"/>
          <c:showVal val="0"/>
          <c:showCatName val="0"/>
          <c:showSerName val="0"/>
          <c:showPercent val="0"/>
          <c:showBubbleSize val="0"/>
        </c:dLbls>
        <c:gapWidth val="150"/>
        <c:axId val="270710152"/>
        <c:axId val="27071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xmlns:c16r2="http://schemas.microsoft.com/office/drawing/2015/06/chart">
            <c:ext xmlns:c16="http://schemas.microsoft.com/office/drawing/2014/chart" uri="{C3380CC4-5D6E-409C-BE32-E72D297353CC}">
              <c16:uniqueId val="{00000001-57B1-4CA3-A7A4-E1C33A34C545}"/>
            </c:ext>
          </c:extLst>
        </c:ser>
        <c:dLbls>
          <c:showLegendKey val="0"/>
          <c:showVal val="0"/>
          <c:showCatName val="0"/>
          <c:showSerName val="0"/>
          <c:showPercent val="0"/>
          <c:showBubbleSize val="0"/>
        </c:dLbls>
        <c:marker val="1"/>
        <c:smooth val="0"/>
        <c:axId val="270710152"/>
        <c:axId val="270710936"/>
      </c:lineChart>
      <c:dateAx>
        <c:axId val="270710152"/>
        <c:scaling>
          <c:orientation val="minMax"/>
        </c:scaling>
        <c:delete val="1"/>
        <c:axPos val="b"/>
        <c:numFmt formatCode="&quot;H&quot;yy" sourceLinked="1"/>
        <c:majorTickMark val="none"/>
        <c:minorTickMark val="none"/>
        <c:tickLblPos val="none"/>
        <c:crossAx val="270710936"/>
        <c:crosses val="autoZero"/>
        <c:auto val="1"/>
        <c:lblOffset val="100"/>
        <c:baseTimeUnit val="years"/>
      </c:dateAx>
      <c:valAx>
        <c:axId val="27071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1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伊是名村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1308</v>
      </c>
      <c r="AM8" s="37"/>
      <c r="AN8" s="37"/>
      <c r="AO8" s="37"/>
      <c r="AP8" s="37"/>
      <c r="AQ8" s="37"/>
      <c r="AR8" s="37"/>
      <c r="AS8" s="37"/>
      <c r="AT8" s="38">
        <f>データ!T6</f>
        <v>15.43</v>
      </c>
      <c r="AU8" s="38"/>
      <c r="AV8" s="38"/>
      <c r="AW8" s="38"/>
      <c r="AX8" s="38"/>
      <c r="AY8" s="38"/>
      <c r="AZ8" s="38"/>
      <c r="BA8" s="38"/>
      <c r="BB8" s="38">
        <f>データ!U6</f>
        <v>84.77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8">
        <f>データ!Q6</f>
        <v>100</v>
      </c>
      <c r="X10" s="38"/>
      <c r="Y10" s="38"/>
      <c r="Z10" s="38"/>
      <c r="AA10" s="38"/>
      <c r="AB10" s="38"/>
      <c r="AC10" s="38"/>
      <c r="AD10" s="37">
        <f>データ!R6</f>
        <v>1258</v>
      </c>
      <c r="AE10" s="37"/>
      <c r="AF10" s="37"/>
      <c r="AG10" s="37"/>
      <c r="AH10" s="37"/>
      <c r="AI10" s="37"/>
      <c r="AJ10" s="37"/>
      <c r="AK10" s="2"/>
      <c r="AL10" s="37">
        <f>データ!V6</f>
        <v>1299</v>
      </c>
      <c r="AM10" s="37"/>
      <c r="AN10" s="37"/>
      <c r="AO10" s="37"/>
      <c r="AP10" s="37"/>
      <c r="AQ10" s="37"/>
      <c r="AR10" s="37"/>
      <c r="AS10" s="37"/>
      <c r="AT10" s="38">
        <f>データ!W6</f>
        <v>0.65</v>
      </c>
      <c r="AU10" s="38"/>
      <c r="AV10" s="38"/>
      <c r="AW10" s="38"/>
      <c r="AX10" s="38"/>
      <c r="AY10" s="38"/>
      <c r="AZ10" s="38"/>
      <c r="BA10" s="38"/>
      <c r="BB10" s="38">
        <f>データ!X6</f>
        <v>1998.46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Q8y/AA9S+MhRUZcB0fU32/sm6DhIn6dWRGaxv52YEa4dgbkATwdtKtI8aVzC56hLdcefEaR0aPTOaygXFzYIoQ==" saltValue="4VUwOP8AhG4CU0BY+/dk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473600</v>
      </c>
      <c r="D6" s="19">
        <f t="shared" si="3"/>
        <v>47</v>
      </c>
      <c r="E6" s="19">
        <f t="shared" si="3"/>
        <v>17</v>
      </c>
      <c r="F6" s="19">
        <f t="shared" si="3"/>
        <v>5</v>
      </c>
      <c r="G6" s="19">
        <f t="shared" si="3"/>
        <v>0</v>
      </c>
      <c r="H6" s="19" t="str">
        <f t="shared" si="3"/>
        <v>沖縄県　伊是名村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100</v>
      </c>
      <c r="Q6" s="20">
        <f t="shared" si="3"/>
        <v>100</v>
      </c>
      <c r="R6" s="20">
        <f t="shared" si="3"/>
        <v>1258</v>
      </c>
      <c r="S6" s="20">
        <f t="shared" si="3"/>
        <v>1308</v>
      </c>
      <c r="T6" s="20">
        <f t="shared" si="3"/>
        <v>15.43</v>
      </c>
      <c r="U6" s="20">
        <f t="shared" si="3"/>
        <v>84.77</v>
      </c>
      <c r="V6" s="20">
        <f t="shared" si="3"/>
        <v>1299</v>
      </c>
      <c r="W6" s="20">
        <f t="shared" si="3"/>
        <v>0.65</v>
      </c>
      <c r="X6" s="20">
        <f t="shared" si="3"/>
        <v>1998.46</v>
      </c>
      <c r="Y6" s="21">
        <f>IF(Y7="",NA(),Y7)</f>
        <v>126.21</v>
      </c>
      <c r="Z6" s="21">
        <f t="shared" ref="Z6:AH6" si="4">IF(Z7="",NA(),Z7)</f>
        <v>181.31</v>
      </c>
      <c r="AA6" s="21">
        <f t="shared" si="4"/>
        <v>113.37</v>
      </c>
      <c r="AB6" s="21">
        <f t="shared" si="4"/>
        <v>94.79</v>
      </c>
      <c r="AC6" s="21">
        <f t="shared" si="4"/>
        <v>92.04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240.86</v>
      </c>
      <c r="BG6" s="21">
        <f t="shared" ref="BG6:BO6" si="7">IF(BG7="",NA(),BG7)</f>
        <v>391.93</v>
      </c>
      <c r="BH6" s="21">
        <f t="shared" si="7"/>
        <v>384.07</v>
      </c>
      <c r="BI6" s="20">
        <f t="shared" si="7"/>
        <v>0</v>
      </c>
      <c r="BJ6" s="21">
        <f t="shared" si="7"/>
        <v>596.91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67.150000000000006</v>
      </c>
      <c r="BR6" s="21">
        <f t="shared" ref="BR6:BZ6" si="8">IF(BR7="",NA(),BR7)</f>
        <v>68.31</v>
      </c>
      <c r="BS6" s="21">
        <f t="shared" si="8"/>
        <v>70.319999999999993</v>
      </c>
      <c r="BT6" s="21">
        <f t="shared" si="8"/>
        <v>62.8</v>
      </c>
      <c r="BU6" s="21">
        <f t="shared" si="8"/>
        <v>49.6</v>
      </c>
      <c r="BV6" s="21">
        <f t="shared" si="8"/>
        <v>65.39</v>
      </c>
      <c r="BW6" s="21">
        <f t="shared" si="8"/>
        <v>65.37</v>
      </c>
      <c r="BX6" s="21">
        <f t="shared" si="8"/>
        <v>68.11</v>
      </c>
      <c r="BY6" s="21">
        <f t="shared" si="8"/>
        <v>67.23</v>
      </c>
      <c r="BZ6" s="21">
        <f t="shared" si="8"/>
        <v>61.82</v>
      </c>
      <c r="CA6" s="20" t="str">
        <f>IF(CA7="","",IF(CA7="-","【-】","【"&amp;SUBSTITUTE(TEXT(CA7,"#,##0.00"),"-","△")&amp;"】"))</f>
        <v>【57.02】</v>
      </c>
      <c r="CB6" s="21">
        <f>IF(CB7="",NA(),CB7)</f>
        <v>207.23</v>
      </c>
      <c r="CC6" s="21">
        <f t="shared" ref="CC6:CK6" si="9">IF(CC7="",NA(),CC7)</f>
        <v>205.64</v>
      </c>
      <c r="CD6" s="21">
        <f t="shared" si="9"/>
        <v>218.77</v>
      </c>
      <c r="CE6" s="21">
        <f t="shared" si="9"/>
        <v>238.8</v>
      </c>
      <c r="CF6" s="21">
        <f t="shared" si="9"/>
        <v>304.87</v>
      </c>
      <c r="CG6" s="21">
        <f t="shared" si="9"/>
        <v>230.88</v>
      </c>
      <c r="CH6" s="21">
        <f t="shared" si="9"/>
        <v>228.99</v>
      </c>
      <c r="CI6" s="21">
        <f t="shared" si="9"/>
        <v>222.41</v>
      </c>
      <c r="CJ6" s="21">
        <f t="shared" si="9"/>
        <v>228.21</v>
      </c>
      <c r="CK6" s="21">
        <f t="shared" si="9"/>
        <v>246.9</v>
      </c>
      <c r="CL6" s="20" t="str">
        <f>IF(CL7="","",IF(CL7="-","【-】","【"&amp;SUBSTITUTE(TEXT(CL7,"#,##0.00"),"-","△")&amp;"】"))</f>
        <v>【273.68】</v>
      </c>
      <c r="CM6" s="21">
        <f>IF(CM7="",NA(),CM7)</f>
        <v>23.36</v>
      </c>
      <c r="CN6" s="21">
        <f t="shared" ref="CN6:CV6" si="10">IF(CN7="",NA(),CN7)</f>
        <v>23.55</v>
      </c>
      <c r="CO6" s="21">
        <f t="shared" si="10"/>
        <v>22.17</v>
      </c>
      <c r="CP6" s="21">
        <f t="shared" si="10"/>
        <v>21.91</v>
      </c>
      <c r="CQ6" s="21">
        <f t="shared" si="10"/>
        <v>23.63</v>
      </c>
      <c r="CR6" s="21">
        <f t="shared" si="10"/>
        <v>56.72</v>
      </c>
      <c r="CS6" s="21">
        <f t="shared" si="10"/>
        <v>54.06</v>
      </c>
      <c r="CT6" s="21">
        <f t="shared" si="10"/>
        <v>55.26</v>
      </c>
      <c r="CU6" s="21">
        <f t="shared" si="10"/>
        <v>54.54</v>
      </c>
      <c r="CV6" s="21">
        <f t="shared" si="10"/>
        <v>52.9</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473600</v>
      </c>
      <c r="D7" s="23">
        <v>47</v>
      </c>
      <c r="E7" s="23">
        <v>17</v>
      </c>
      <c r="F7" s="23">
        <v>5</v>
      </c>
      <c r="G7" s="23">
        <v>0</v>
      </c>
      <c r="H7" s="23" t="s">
        <v>97</v>
      </c>
      <c r="I7" s="23" t="s">
        <v>98</v>
      </c>
      <c r="J7" s="23" t="s">
        <v>99</v>
      </c>
      <c r="K7" s="23" t="s">
        <v>100</v>
      </c>
      <c r="L7" s="23" t="s">
        <v>101</v>
      </c>
      <c r="M7" s="23" t="s">
        <v>102</v>
      </c>
      <c r="N7" s="24" t="s">
        <v>103</v>
      </c>
      <c r="O7" s="24" t="s">
        <v>104</v>
      </c>
      <c r="P7" s="24">
        <v>100</v>
      </c>
      <c r="Q7" s="24">
        <v>100</v>
      </c>
      <c r="R7" s="24">
        <v>1258</v>
      </c>
      <c r="S7" s="24">
        <v>1308</v>
      </c>
      <c r="T7" s="24">
        <v>15.43</v>
      </c>
      <c r="U7" s="24">
        <v>84.77</v>
      </c>
      <c r="V7" s="24">
        <v>1299</v>
      </c>
      <c r="W7" s="24">
        <v>0.65</v>
      </c>
      <c r="X7" s="24">
        <v>1998.46</v>
      </c>
      <c r="Y7" s="24">
        <v>126.21</v>
      </c>
      <c r="Z7" s="24">
        <v>181.31</v>
      </c>
      <c r="AA7" s="24">
        <v>113.37</v>
      </c>
      <c r="AB7" s="24">
        <v>94.79</v>
      </c>
      <c r="AC7" s="24">
        <v>92.04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240.86</v>
      </c>
      <c r="BG7" s="24">
        <v>391.93</v>
      </c>
      <c r="BH7" s="24">
        <v>384.07</v>
      </c>
      <c r="BI7" s="24">
        <v>0</v>
      </c>
      <c r="BJ7" s="24">
        <v>596.91</v>
      </c>
      <c r="BK7" s="24">
        <v>654.91999999999996</v>
      </c>
      <c r="BL7" s="24">
        <v>654.71</v>
      </c>
      <c r="BM7" s="24">
        <v>783.8</v>
      </c>
      <c r="BN7" s="24">
        <v>778.81</v>
      </c>
      <c r="BO7" s="24">
        <v>718.49</v>
      </c>
      <c r="BP7" s="24">
        <v>809.19</v>
      </c>
      <c r="BQ7" s="24">
        <v>67.150000000000006</v>
      </c>
      <c r="BR7" s="24">
        <v>68.31</v>
      </c>
      <c r="BS7" s="24">
        <v>70.319999999999993</v>
      </c>
      <c r="BT7" s="24">
        <v>62.8</v>
      </c>
      <c r="BU7" s="24">
        <v>49.6</v>
      </c>
      <c r="BV7" s="24">
        <v>65.39</v>
      </c>
      <c r="BW7" s="24">
        <v>65.37</v>
      </c>
      <c r="BX7" s="24">
        <v>68.11</v>
      </c>
      <c r="BY7" s="24">
        <v>67.23</v>
      </c>
      <c r="BZ7" s="24">
        <v>61.82</v>
      </c>
      <c r="CA7" s="24">
        <v>57.02</v>
      </c>
      <c r="CB7" s="24">
        <v>207.23</v>
      </c>
      <c r="CC7" s="24">
        <v>205.64</v>
      </c>
      <c r="CD7" s="24">
        <v>218.77</v>
      </c>
      <c r="CE7" s="24">
        <v>238.8</v>
      </c>
      <c r="CF7" s="24">
        <v>304.87</v>
      </c>
      <c r="CG7" s="24">
        <v>230.88</v>
      </c>
      <c r="CH7" s="24">
        <v>228.99</v>
      </c>
      <c r="CI7" s="24">
        <v>222.41</v>
      </c>
      <c r="CJ7" s="24">
        <v>228.21</v>
      </c>
      <c r="CK7" s="24">
        <v>246.9</v>
      </c>
      <c r="CL7" s="24">
        <v>273.68</v>
      </c>
      <c r="CM7" s="24">
        <v>23.36</v>
      </c>
      <c r="CN7" s="24">
        <v>23.55</v>
      </c>
      <c r="CO7" s="24">
        <v>22.17</v>
      </c>
      <c r="CP7" s="24">
        <v>21.91</v>
      </c>
      <c r="CQ7" s="24">
        <v>23.63</v>
      </c>
      <c r="CR7" s="24">
        <v>56.72</v>
      </c>
      <c r="CS7" s="24">
        <v>54.06</v>
      </c>
      <c r="CT7" s="24">
        <v>55.26</v>
      </c>
      <c r="CU7" s="24">
        <v>54.54</v>
      </c>
      <c r="CV7" s="24">
        <v>52.9</v>
      </c>
      <c r="CW7" s="24">
        <v>52.55</v>
      </c>
      <c r="CX7" s="24">
        <v>100</v>
      </c>
      <c r="CY7" s="24">
        <v>100</v>
      </c>
      <c r="CZ7" s="24">
        <v>100</v>
      </c>
      <c r="DA7" s="24">
        <v>100</v>
      </c>
      <c r="DB7" s="24">
        <v>100</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Izena</cp:lastModifiedBy>
  <dcterms:created xsi:type="dcterms:W3CDTF">2023-12-12T02:57:00Z</dcterms:created>
  <dcterms:modified xsi:type="dcterms:W3CDTF">2024-01-25T08:54:37Z</dcterms:modified>
  <cp:category/>
</cp:coreProperties>
</file>