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5 伊平屋村（0207）簡水✓農集●\"/>
    </mc:Choice>
  </mc:AlternateContent>
  <workbookProtection workbookAlgorithmName="SHA-512" workbookHashValue="7aFg8N3MFhv1XEez+AzVojDQIWpQ/hHerDjvFS20tmS4GeZGuXTl8q7xwhKRtFzaESoGoNglofuRxgqGNbHq/Q==" workbookSaltValue="M63O7/b5bu7UJ5g38XsewQ=="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AT10" i="4"/>
  <c r="AL10" i="4"/>
  <c r="AD10" i="4"/>
  <c r="I10" i="4"/>
  <c r="B10"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<sst xmlns="http://schemas.openxmlformats.org/spreadsheetml/2006/main" count="236" uniqueCount="118">
  <si>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</si>
  <si>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</si>
  <si>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</si>
  <si>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</si>
  <si>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</si>
  <si>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</si>
  <si>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</si>
  <si>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</si>
  <si>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</si>
  <si>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</si>
  <si>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</si>
  <si>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</si>
  <si>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</si>
  <si>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</si>
  <si>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</si>
  <si>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</si>
  <si>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</si>
  <si>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</si>
  <si>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</si>
  <si>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</si>
  <si>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</si>
  <si>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</si>
  <si>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</si>
  <si>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</si>
  <si>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</si>
  <si>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</si>
  <si>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</si>
  <si>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</si>
  <si>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</si>
  <si>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</si>
  <si>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</si>
  <si>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</si>
  <si>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</si>
  <si>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</si>
  <si>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</si>
  <si>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</si>
  <si>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</si>
  <si>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</si>
  <si>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</si>
  <si>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</si>
  <si>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</si>
  <si>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</si>
  <si>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</si>
  <si>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</si>
  <si>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</si>
  <si>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</si>
  <si>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</si>
  <si>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</si>
  <si>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</si>
  <si>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</si>
  <si>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</si>
  <si>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</si>
  <si>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</si>
  <si>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</si>
  <si>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</si>
  <si>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</si>
  <si>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</si>
  <si>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</si>
  <si>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</si>
  <si>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</si>
  <si>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</si>
  <si>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</si>
  <si>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</si>
  <si>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</si>
  <si>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</si>
  <si>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</si>
  <si>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</si>
  <si>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</si>
  <si>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</si>
  <si>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</si>
  <si>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</si>
  <si>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</si>
  <si>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</si>
  <si>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</si>
  <si>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</si>
  <si>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</si>
  <si>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</si>
  <si>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</si>
  <si>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</si>
  <si>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</si>
  <si>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</si>
  <si>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</si>
  <si>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</si>
  <si>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</si>
  <si>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</si>
  <si>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</si>
  <si>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</si>
  <si>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</si>
  <si>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</si>
  <si>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</si>
  <si>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</si>
  <si>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</si>
  <si>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</si>
  <si>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</si>
  <si>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</si>
  <si>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</si>
  <si>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</si>
  <si>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</si>
  <si>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</si>
  <si>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</si>
  <si>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</si>
  <si>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</si>
  <si>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</si>
  <si>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</si>
  <si>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</si>
  <si>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</si>
  <si>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</si>
  <si>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</si>
  <si>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</si>
  <si>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</si>
  <si>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</si>
  <si>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</si>
  <si>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</si>
  <si>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</si>
  <si>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</si>
  <si>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施設の処理能力の改善図られたが、不明水の流入等が依然としてあるため、管渠改善を計画する必要がある。
実施した事業に伴う地方債の増加があるため、今後の料金設定や維持管理に関して計画を見直す必要がある。</t>
    <rPh sb="3" eb="5">
      <t>ショリ</t>
    </rPh>
    <rPh sb="5" eb="7">
      <t>ノウリョク</t>
    </rPh>
    <rPh sb="8" eb="10">
      <t>カイゼン</t>
    </rPh>
    <rPh sb="10" eb="11">
      <t>ハカ</t>
    </rPh>
    <rPh sb="16" eb="18">
      <t>フメイ</t>
    </rPh>
    <rPh sb="18" eb="19">
      <t>スイ</t>
    </rPh>
    <rPh sb="20" eb="22">
      <t>リュウニュウ</t>
    </rPh>
    <rPh sb="22" eb="23">
      <t>トウ</t>
    </rPh>
    <rPh sb="24" eb="26">
      <t>イゼン</t>
    </rPh>
    <rPh sb="34" eb="36">
      <t>カンキョ</t>
    </rPh>
    <rPh sb="36" eb="38">
      <t>カイゼン</t>
    </rPh>
    <rPh sb="39" eb="41">
      <t>ケイカク</t>
    </rPh>
    <rPh sb="43" eb="45">
      <t>ヒツヨウ</t>
    </rPh>
    <rPh sb="50" eb="52">
      <t>ジッシ</t>
    </rPh>
    <rPh sb="54" eb="56">
      <t>ジギョウ</t>
    </rPh>
    <rPh sb="57" eb="58">
      <t>トモナ</t>
    </rPh>
    <rPh sb="90" eb="92">
      <t>ミナオ</t>
    </rPh>
    <phoneticPr fontId="4"/>
  </si>
  <si>
    <t>①収益的収支率
　昨年度より増えている、今後も使用料の徴収率や維持管理費のコスト削減に努める必要がある。
④企業債残高対事業規模比率
地方債の償還に対しては一般会計が負担することになっているため、当該指標はゼロになっているが、現在、施設機能強化事業を実施していることから、今後も地方債残高の増加が見込まれる。
⑤経費回収率
　類似団体平均値を大幅に下回っている、今後も徴収月間等を定め、料金回収強化に努めるようにする。
⑥汚水処理原価
　昨年に比べ大幅に増えている為、原価の低減に務める。
⑦施設利用率
　機能強化による施設の更新を行ったことにより、処理機能等の改善ができたため、利用率が向上している。今後も施設の維持管理や効率化を図るよう努める。
⑧水洗化率
　平均値を上回っているが100％には達していないため、水洗化率向上に努める。</t>
    <rPh sb="14" eb="15">
      <t>フ</t>
    </rPh>
    <rPh sb="20" eb="22">
      <t>コンゴ</t>
    </rPh>
    <rPh sb="68" eb="71">
      <t>チホウサイ</t>
    </rPh>
    <rPh sb="72" eb="74">
      <t>ショウカン</t>
    </rPh>
    <rPh sb="75" eb="76">
      <t>タイ</t>
    </rPh>
    <rPh sb="79" eb="81">
      <t>イッパン</t>
    </rPh>
    <rPh sb="81" eb="83">
      <t>カイケイ</t>
    </rPh>
    <rPh sb="84" eb="86">
      <t>フタン</t>
    </rPh>
    <rPh sb="99" eb="101">
      <t>トウガイ</t>
    </rPh>
    <rPh sb="101" eb="103">
      <t>シヒョウ</t>
    </rPh>
    <rPh sb="114" eb="116">
      <t>ゲンザイ</t>
    </rPh>
    <rPh sb="117" eb="119">
      <t>シセツ</t>
    </rPh>
    <rPh sb="119" eb="121">
      <t>キノウ</t>
    </rPh>
    <rPh sb="121" eb="123">
      <t>キョウカ</t>
    </rPh>
    <rPh sb="123" eb="125">
      <t>ジギョウ</t>
    </rPh>
    <rPh sb="126" eb="128">
      <t>ジッシ</t>
    </rPh>
    <rPh sb="137" eb="139">
      <t>コンゴ</t>
    </rPh>
    <rPh sb="140" eb="142">
      <t>チホウ</t>
    </rPh>
    <rPh sb="142" eb="143">
      <t>サイ</t>
    </rPh>
    <rPh sb="143" eb="145">
      <t>ザンダカ</t>
    </rPh>
    <rPh sb="146" eb="148">
      <t>ゾウカ</t>
    </rPh>
    <rPh sb="149" eb="151">
      <t>ミコ</t>
    </rPh>
    <rPh sb="173" eb="175">
      <t>オオハバ</t>
    </rPh>
    <rPh sb="176" eb="178">
      <t>シタマワ</t>
    </rPh>
    <rPh sb="183" eb="185">
      <t>コンゴ</t>
    </rPh>
    <rPh sb="237" eb="239">
      <t>ゲンカ</t>
    </rPh>
    <rPh sb="243" eb="244">
      <t>ツト</t>
    </rPh>
    <rPh sb="257" eb="259">
      <t>キノウ</t>
    </rPh>
    <rPh sb="259" eb="261">
      <t>キョウカ</t>
    </rPh>
    <rPh sb="264" eb="266">
      <t>シセツ</t>
    </rPh>
    <rPh sb="267" eb="269">
      <t>コウシン</t>
    </rPh>
    <rPh sb="270" eb="271">
      <t>オコナ</t>
    </rPh>
    <rPh sb="279" eb="281">
      <t>ショリ</t>
    </rPh>
    <rPh sb="281" eb="283">
      <t>キノウ</t>
    </rPh>
    <rPh sb="283" eb="284">
      <t>トウ</t>
    </rPh>
    <rPh sb="285" eb="287">
      <t>カイゼン</t>
    </rPh>
    <rPh sb="294" eb="297">
      <t>リヨウリツ</t>
    </rPh>
    <rPh sb="298" eb="300">
      <t>コウジョウ</t>
    </rPh>
    <rPh sb="305" eb="307">
      <t>コンゴ</t>
    </rPh>
    <rPh sb="308" eb="310">
      <t>シセツ</t>
    </rPh>
    <rPh sb="311" eb="313">
      <t>イジ</t>
    </rPh>
    <rPh sb="313" eb="315">
      <t>カンリ</t>
    </rPh>
    <rPh sb="316" eb="319">
      <t>コウリツカ</t>
    </rPh>
    <rPh sb="320" eb="321">
      <t>ハカ</t>
    </rPh>
    <rPh sb="324" eb="325">
      <t>ツト</t>
    </rPh>
    <phoneticPr fontId="4"/>
  </si>
  <si>
    <t>不明水の流入等が依然としてあることから更新計画を行っていく必要がある。
また、継続し管路の清掃等を行い維持管理に努める。</t>
    <rPh sb="0" eb="2">
      <t>フメイ</t>
    </rPh>
    <rPh sb="2" eb="3">
      <t>スイ</t>
    </rPh>
    <rPh sb="4" eb="6">
      <t>リュウニュウ</t>
    </rPh>
    <rPh sb="6" eb="7">
      <t>トウ</t>
    </rPh>
    <rPh sb="8" eb="10">
      <t>イゼン</t>
    </rPh>
    <rPh sb="19" eb="21">
      <t>コウシン</t>
    </rPh>
    <rPh sb="21" eb="23">
      <t>ケイカク</t>
    </rPh>
    <rPh sb="24" eb="25">
      <t>オコナ</t>
    </rPh>
    <rPh sb="29" eb="31">
      <t>ヒツヨウ</t>
    </rPh>
    <rPh sb="39" eb="4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</si>
</sst>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8A-4F65-A813-B2DF383B38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58A-4F65-A813-B2DF383B38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52.3</c:v>
                </c:pt>
                <c:pt idx="1">
                  <c:v>48.25</c:v>
                </c:pt>
                <c:pt idx="2">
                  <c:v>68.69</c:v>
                </c:pt>
                <c:pt idx="3">
                  <c:v>68.69</c:v>
                </c:pt>
                <c:pt idx="4">
                  <c:v>68.69</c:v>
                </c:pt>
              </c:numCache>
            </c:numRef>
          </c:val>
          <c:extLst>
            <c:ext xmlns:c16="http://schemas.microsoft.com/office/drawing/2014/chart" uri="{C3380CC4-5D6E-409C-BE32-E72D297353CC}">
              <c16:uniqueId val="{00000000-E993-41DE-93A1-D056336E92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993-41DE-93A1-D056336E92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96.78</c:v>
                </c:pt>
                <c:pt idx="1">
                  <c:v>94.36</c:v>
                </c:pt>
                <c:pt idx="2">
                  <c:v>95.01</c:v>
                </c:pt>
                <c:pt idx="3">
                  <c:v>97.82</c:v>
                </c:pt>
                <c:pt idx="4">
                  <c:v>97.59</c:v>
                </c:pt>
              </c:numCache>
            </c:numRef>
          </c:val>
          <c:extLst>
            <c:ext xmlns:c16="http://schemas.microsoft.com/office/drawing/2014/chart" uri="{C3380CC4-5D6E-409C-BE32-E72D297353CC}">
              <c16:uniqueId val="{00000000-CEA1-4A04-8974-EFC86D7A82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EA1-4A04-8974-EFC86D7A82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74.27</c:v>
                </c:pt>
                <c:pt idx="1">
                  <c:v>68.06</c:v>
                </c:pt>
                <c:pt idx="2">
                  <c:v>77.58</c:v>
                </c:pt>
                <c:pt idx="3">
                  <c:v>75.39</c:v>
                </c:pt>
                <c:pt idx="4">
                  <c:v>76.22</c:v>
                </c:pt>
              </c:numCache>
            </c:numRef>
          </c:val>
          <c:extLst>
            <c:ext xmlns:c16="http://schemas.microsoft.com/office/drawing/2014/chart" uri="{C3380CC4-5D6E-409C-BE32-E72D297353CC}">
              <c16:uniqueId val="{00000000-BD03-4EAD-9862-3B5D2F6C96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03-4EAD-9862-3B5D2F6C96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B6-48DB-B0F2-664CE44362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B6-48DB-B0F2-664CE44362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D-486E-AA7C-8469C12AC4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D-486E-AA7C-8469C12AC4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B-487C-9CEF-86FEDCC4DD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B-487C-9CEF-86FEDCC4DD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F3-451D-99AF-55E173C979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F3-451D-99AF-55E173C979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1436.34</c:v>
                </c:pt>
                <c:pt idx="1">
                  <c:v>1233.19</c:v>
                </c:pt>
                <c:pt idx="2">
                  <c:v>1577.83</c:v>
                </c:pt>
                <c:pt idx="3" formatCode="#,##0.00;&quot;△&quot;#,##0.00">
                  <c:v>0</c:v>
                </c:pt>
                <c:pt idx="4" formatCode="#,##0.00;&quot;△&quot;#,##0.00">
                  <c:v>0</c:v>
                </c:pt>
              </c:numCache>
            </c:numRef>
          </c:val>
          <c:extLst>
            <c:ext xmlns:c16="http://schemas.microsoft.com/office/drawing/2014/chart" uri="{C3380CC4-5D6E-409C-BE32-E72D297353CC}">
              <c16:uniqueId val="{00000000-179B-4138-A621-76018E0340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79B-4138-A621-76018E0340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56.16</c:v>
                </c:pt>
                <c:pt idx="1">
                  <c:v>48.71</c:v>
                </c:pt>
                <c:pt idx="2">
                  <c:v>59.88</c:v>
                </c:pt>
                <c:pt idx="3">
                  <c:v>56.35</c:v>
                </c:pt>
                <c:pt idx="4">
                  <c:v>31.39</c:v>
                </c:pt>
              </c:numCache>
            </c:numRef>
          </c:val>
          <c:extLst>
            <c:ext xmlns:c16="http://schemas.microsoft.com/office/drawing/2014/chart" uri="{C3380CC4-5D6E-409C-BE32-E72D297353CC}">
              <c16:uniqueId val="{00000000-ADFA-4C7D-8742-4A914B8463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DFA-4C7D-8742-4A914B8463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211.3</c:v>
                </c:pt>
                <c:pt idx="1">
                  <c:v>282.75</c:v>
                </c:pt>
                <c:pt idx="2">
                  <c:v>247.03</c:v>
                </c:pt>
                <c:pt idx="3">
                  <c:v>258</c:v>
                </c:pt>
                <c:pt idx="4">
                  <c:v>432.31</c:v>
                </c:pt>
              </c:numCache>
            </c:numRef>
          </c:val>
          <c:extLst>
            <c:ext xmlns:c16="http://schemas.microsoft.com/office/drawing/2014/chart" uri="{C3380CC4-5D6E-409C-BE32-E72D297353CC}">
              <c16:uniqueId val="{00000000-4F9F-4C37-91CE-3671229AB0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F9F-4C37-91CE-3671229AB0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9"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伊平屋村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1213</v>
      </c>
      <c r="AM8" s="46"/>
      <c r="AN8" s="46"/>
      <c r="AO8" s="46"/>
      <c r="AP8" s="46"/>
      <c r="AQ8" s="46"/>
      <c r="AR8" s="46"/>
      <c r="AS8" s="46"/>
      <c r="AT8" s="45">
        <f>データ!T6</f>
        <v>21.84</v>
      </c>
      <c r="AU8" s="45"/>
      <c r="AV8" s="45"/>
      <c r="AW8" s="45"/>
      <c r="AX8" s="45"/>
      <c r="AY8" s="45"/>
      <c r="AZ8" s="45"/>
      <c r="BA8" s="45"/>
      <c r="BB8" s="45">
        <f>データ!U6</f>
        <v>55.54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46">
        <f>データ!R6</f>
        <v>1991</v>
      </c>
      <c r="AE10" s="46"/>
      <c r="AF10" s="46"/>
      <c r="AG10" s="46"/>
      <c r="AH10" s="46"/>
      <c r="AI10" s="46"/>
      <c r="AJ10" s="46"/>
      <c r="AK10" s="2"/>
      <c r="AL10" s="46">
        <f>データ!V6</f>
        <v>1077</v>
      </c>
      <c r="AM10" s="46"/>
      <c r="AN10" s="46"/>
      <c r="AO10" s="46"/>
      <c r="AP10" s="46"/>
      <c r="AQ10" s="46"/>
      <c r="AR10" s="46"/>
      <c r="AS10" s="46"/>
      <c r="AT10" s="45">
        <f>データ!W6</f>
        <v>0.48</v>
      </c>
      <c r="AU10" s="45"/>
      <c r="AV10" s="45"/>
      <c r="AW10" s="45"/>
      <c r="AX10" s="45"/>
      <c r="AY10" s="45"/>
      <c r="AZ10" s="45"/>
      <c r="BA10" s="45"/>
      <c r="BB10" s="45">
        <f>データ!X6</f>
        <v>2243.75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MYpjQEDR4rXAattg3/pgDto/5FLAQpJ+0sgOmV3skx779Pb4Dlrvy2jLZjCkBC+4iMdRjbc5Y5eTJrV9VQXWZA==" saltValue="EbqsOEgeuYOUoJF3Zo2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473596</v>
      </c>
      <c r="D6" s="19">
        <f t="shared" si="3"/>
        <v>47</v>
      </c>
      <c r="E6" s="19">
        <f t="shared" si="3"/>
        <v>17</v>
      </c>
      <c r="F6" s="19">
        <f t="shared" si="3"/>
        <v>5</v>
      </c>
      <c r="G6" s="19">
        <f t="shared" si="3"/>
        <v>0</v>
      </c>
      <c r="H6" s="19" t="str">
        <f t="shared" si="3"/>
        <v>沖縄県　伊平屋村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100</v>
      </c>
      <c r="Q6" s="20">
        <f t="shared" si="3"/>
        <v>100</v>
      </c>
      <c r="R6" s="20">
        <f t="shared" si="3"/>
        <v>1991</v>
      </c>
      <c r="S6" s="20">
        <f t="shared" si="3"/>
        <v>1213</v>
      </c>
      <c r="T6" s="20">
        <f t="shared" si="3"/>
        <v>21.84</v>
      </c>
      <c r="U6" s="20">
        <f t="shared" si="3"/>
        <v>55.54</v>
      </c>
      <c r="V6" s="20">
        <f t="shared" si="3"/>
        <v>1077</v>
      </c>
      <c r="W6" s="20">
        <f t="shared" si="3"/>
        <v>0.48</v>
      </c>
      <c r="X6" s="20">
        <f t="shared" si="3"/>
        <v>2243.75</v>
      </c>
      <c r="Y6" s="21">
        <f>IF(Y7="",NA(),Y7)</f>
        <v>74.27</v>
      </c>
      <c r="Z6" s="21">
        <f t="shared" ref="Z6:AH6" si="4">IF(Z7="",NA(),Z7)</f>
        <v>68.06</v>
      </c>
      <c r="AA6" s="21">
        <f t="shared" si="4"/>
        <v>77.58</v>
      </c>
      <c r="AB6" s="21">
        <f t="shared" si="4"/>
        <v>75.39</v>
      </c>
      <c r="AC6" s="21">
        <f t="shared" si="4"/>
        <v>76.22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1436.34</v>
      </c>
      <c r="BG6" s="21">
        <f t="shared" ref="BG6:BO6" si="7">IF(BG7="",NA(),BG7)</f>
        <v>1233.19</v>
      </c>
      <c r="BH6" s="21">
        <f t="shared" si="7"/>
        <v>1577.83</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56.16</v>
      </c>
      <c r="BR6" s="21">
        <f t="shared" ref="BR6:BZ6" si="8">IF(BR7="",NA(),BR7)</f>
        <v>48.71</v>
      </c>
      <c r="BS6" s="21">
        <f t="shared" si="8"/>
        <v>59.88</v>
      </c>
      <c r="BT6" s="21">
        <f t="shared" si="8"/>
        <v>56.35</v>
      </c>
      <c r="BU6" s="21">
        <f t="shared" si="8"/>
        <v>31.39</v>
      </c>
      <c r="BV6" s="21">
        <f t="shared" si="8"/>
        <v>57.77</v>
      </c>
      <c r="BW6" s="21">
        <f t="shared" si="8"/>
        <v>57.31</v>
      </c>
      <c r="BX6" s="21">
        <f t="shared" si="8"/>
        <v>57.08</v>
      </c>
      <c r="BY6" s="21">
        <f t="shared" si="8"/>
        <v>56.26</v>
      </c>
      <c r="BZ6" s="21">
        <f t="shared" si="8"/>
        <v>52.94</v>
      </c>
      <c r="CA6" s="20" t="str">
        <f>IF(CA7="","",IF(CA7="-","【-】","【"&amp;SUBSTITUTE(TEXT(CA7,"#,##0.00"),"-","△")&amp;"】"))</f>
        <v>【57.02】</v>
      </c>
      <c r="CB6" s="21">
        <f>IF(CB7="",NA(),CB7)</f>
        <v>211.3</v>
      </c>
      <c r="CC6" s="21">
        <f t="shared" ref="CC6:CK6" si="9">IF(CC7="",NA(),CC7)</f>
        <v>282.75</v>
      </c>
      <c r="CD6" s="21">
        <f t="shared" si="9"/>
        <v>247.03</v>
      </c>
      <c r="CE6" s="21">
        <f t="shared" si="9"/>
        <v>258</v>
      </c>
      <c r="CF6" s="21">
        <f t="shared" si="9"/>
        <v>432.31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52.3</v>
      </c>
      <c r="CN6" s="21">
        <f t="shared" ref="CN6:CV6" si="10">IF(CN7="",NA(),CN7)</f>
        <v>48.25</v>
      </c>
      <c r="CO6" s="21">
        <f t="shared" si="10"/>
        <v>68.69</v>
      </c>
      <c r="CP6" s="21">
        <f t="shared" si="10"/>
        <v>68.69</v>
      </c>
      <c r="CQ6" s="21">
        <f t="shared" si="10"/>
        <v>68.69</v>
      </c>
      <c r="CR6" s="21">
        <f t="shared" si="10"/>
        <v>50.68</v>
      </c>
      <c r="CS6" s="21">
        <f t="shared" si="10"/>
        <v>50.14</v>
      </c>
      <c r="CT6" s="21">
        <f t="shared" si="10"/>
        <v>54.83</v>
      </c>
      <c r="CU6" s="21">
        <f t="shared" si="10"/>
        <v>66.53</v>
      </c>
      <c r="CV6" s="21">
        <f t="shared" si="10"/>
        <v>52.35</v>
      </c>
      <c r="CW6" s="20" t="str">
        <f>IF(CW7="","",IF(CW7="-","【-】","【"&amp;SUBSTITUTE(TEXT(CW7,"#,##0.00"),"-","△")&amp;"】"))</f>
        <v>【52.55】</v>
      </c>
      <c r="CX6" s="21">
        <f>IF(CX7="",NA(),CX7)</f>
        <v>96.78</v>
      </c>
      <c r="CY6" s="21">
        <f t="shared" ref="CY6:DG6" si="11">IF(CY7="",NA(),CY7)</f>
        <v>94.36</v>
      </c>
      <c r="CZ6" s="21">
        <f t="shared" si="11"/>
        <v>95.01</v>
      </c>
      <c r="DA6" s="21">
        <f t="shared" si="11"/>
        <v>97.82</v>
      </c>
      <c r="DB6" s="21">
        <f t="shared" si="11"/>
        <v>97.59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473596</v>
      </c>
      <c r="D7" s="23">
        <v>47</v>
      </c>
      <c r="E7" s="23">
        <v>17</v>
      </c>
      <c r="F7" s="23">
        <v>5</v>
      </c>
      <c r="G7" s="23">
        <v>0</v>
      </c>
      <c r="H7" s="23" t="s">
        <v>97</v>
      </c>
      <c r="I7" s="23" t="s">
        <v>98</v>
      </c>
      <c r="J7" s="23" t="s">
        <v>99</v>
      </c>
      <c r="K7" s="23" t="s">
        <v>100</v>
      </c>
      <c r="L7" s="23" t="s">
        <v>101</v>
      </c>
      <c r="M7" s="23" t="s">
        <v>102</v>
      </c>
      <c r="N7" s="24" t="s">
        <v>103</v>
      </c>
      <c r="O7" s="24" t="s">
        <v>104</v>
      </c>
      <c r="P7" s="24">
        <v>100</v>
      </c>
      <c r="Q7" s="24">
        <v>100</v>
      </c>
      <c r="R7" s="24">
        <v>1991</v>
      </c>
      <c r="S7" s="24">
        <v>1213</v>
      </c>
      <c r="T7" s="24">
        <v>21.84</v>
      </c>
      <c r="U7" s="24">
        <v>55.54</v>
      </c>
      <c r="V7" s="24">
        <v>1077</v>
      </c>
      <c r="W7" s="24">
        <v>0.48</v>
      </c>
      <c r="X7" s="24">
        <v>2243.75</v>
      </c>
      <c r="Y7" s="24">
        <v>74.27</v>
      </c>
      <c r="Z7" s="24">
        <v>68.06</v>
      </c>
      <c r="AA7" s="24">
        <v>77.58</v>
      </c>
      <c r="AB7" s="24">
        <v>75.39</v>
      </c>
      <c r="AC7" s="24">
        <v>76.22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1436.34</v>
      </c>
      <c r="BG7" s="24">
        <v>1233.19</v>
      </c>
      <c r="BH7" s="24">
        <v>1577.83</v>
      </c>
      <c r="BI7" s="24">
        <v>0</v>
      </c>
      <c r="BJ7" s="24">
        <v>0</v>
      </c>
      <c r="BK7" s="24">
        <v>789.46</v>
      </c>
      <c r="BL7" s="24">
        <v>826.83</v>
      </c>
      <c r="BM7" s="24">
        <v>867.83</v>
      </c>
      <c r="BN7" s="24">
        <v>791.76</v>
      </c>
      <c r="BO7" s="24">
        <v>900.82</v>
      </c>
      <c r="BP7" s="24">
        <v>809.19</v>
      </c>
      <c r="BQ7" s="24">
        <v>56.16</v>
      </c>
      <c r="BR7" s="24">
        <v>48.71</v>
      </c>
      <c r="BS7" s="24">
        <v>59.88</v>
      </c>
      <c r="BT7" s="24">
        <v>56.35</v>
      </c>
      <c r="BU7" s="24">
        <v>31.39</v>
      </c>
      <c r="BV7" s="24">
        <v>57.77</v>
      </c>
      <c r="BW7" s="24">
        <v>57.31</v>
      </c>
      <c r="BX7" s="24">
        <v>57.08</v>
      </c>
      <c r="BY7" s="24">
        <v>56.26</v>
      </c>
      <c r="BZ7" s="24">
        <v>52.94</v>
      </c>
      <c r="CA7" s="24">
        <v>57.02</v>
      </c>
      <c r="CB7" s="24">
        <v>211.3</v>
      </c>
      <c r="CC7" s="24">
        <v>282.75</v>
      </c>
      <c r="CD7" s="24">
        <v>247.03</v>
      </c>
      <c r="CE7" s="24">
        <v>258</v>
      </c>
      <c r="CF7" s="24">
        <v>432.31</v>
      </c>
      <c r="CG7" s="24">
        <v>274.35000000000002</v>
      </c>
      <c r="CH7" s="24">
        <v>273.52</v>
      </c>
      <c r="CI7" s="24">
        <v>274.99</v>
      </c>
      <c r="CJ7" s="24">
        <v>282.08999999999997</v>
      </c>
      <c r="CK7" s="24">
        <v>303.27999999999997</v>
      </c>
      <c r="CL7" s="24">
        <v>273.68</v>
      </c>
      <c r="CM7" s="24">
        <v>52.3</v>
      </c>
      <c r="CN7" s="24">
        <v>48.25</v>
      </c>
      <c r="CO7" s="24">
        <v>68.69</v>
      </c>
      <c r="CP7" s="24">
        <v>68.69</v>
      </c>
      <c r="CQ7" s="24">
        <v>68.69</v>
      </c>
      <c r="CR7" s="24">
        <v>50.68</v>
      </c>
      <c r="CS7" s="24">
        <v>50.14</v>
      </c>
      <c r="CT7" s="24">
        <v>54.83</v>
      </c>
      <c r="CU7" s="24">
        <v>66.53</v>
      </c>
      <c r="CV7" s="24">
        <v>52.35</v>
      </c>
      <c r="CW7" s="24">
        <v>52.55</v>
      </c>
      <c r="CX7" s="24">
        <v>96.78</v>
      </c>
      <c r="CY7" s="24">
        <v>94.36</v>
      </c>
      <c r="CZ7" s="24">
        <v>95.01</v>
      </c>
      <c r="DA7" s="24">
        <v>97.82</v>
      </c>
      <c r="DB7" s="24">
        <v>97.59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2023-12-12T02:56:59Z</dcterms:created>
  <dcterms:modified xsi:type="dcterms:W3CDTF">2024-02-07T06:01:59Z</dcterms:modified>
  <cp:category/>
</cp:coreProperties>
</file>