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arakaki00335\Desktop\R6.1.16 公営企業に係る経営比較分析表（R4決算）\提出\"/>
    </mc:Choice>
  </mc:AlternateContent>
  <xr:revisionPtr revIDLastSave="0" documentId="13_ncr:1_{613815C0-8737-4398-85A9-AAC1106CACFB}" xr6:coauthVersionLast="36" xr6:coauthVersionMax="36" xr10:uidLastSave="{00000000-0000-0000-0000-000000000000}"/>
  <workbookProtection workbookAlgorithmName="SHA-512" workbookHashValue="akjFemtOx4wBCVhVdS+Jmm6Bi7JVkOPK3QX1Dnyd9e/TOUNHz+IPBh8pYUR9MMKqGK12bIRPWD8uGGx4I1s17Q==" workbookSaltValue="ms3qOrTh71Ujt1uW45LcR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S6" i="5"/>
  <c r="AL8" i="4" s="1"/>
  <c r="R6" i="5"/>
  <c r="AD10" i="4" s="1"/>
  <c r="Q6" i="5"/>
  <c r="P6" i="5"/>
  <c r="O6" i="5"/>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BB10" i="4"/>
  <c r="AT10" i="4"/>
  <c r="AL10" i="4"/>
  <c r="W10" i="4"/>
  <c r="P10" i="4"/>
  <c r="I10" i="4"/>
  <c r="BB8" i="4"/>
  <c r="AT8" i="4"/>
  <c r="AD8" i="4"/>
  <c r="W8" i="4"/>
  <c r="B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<sst xmlns="http://schemas.openxmlformats.org/spreadsheetml/2006/main" count="253" uniqueCount="116">
  <si>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</si>
  <si>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</si>
  <si>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</si>
  <si>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</si>
  <si>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</si>
  <si>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</si>
  <si>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</si>
  <si>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</si>
  <si>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</si>
  <si>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</si>
  <si>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</si>
  <si>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</si>
  <si>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</si>
  <si>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</si>
  <si>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</si>
  <si>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</si>
  <si>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</si>
  <si>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</si>
  <si>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</si>
  <si>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</si>
  <si>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</si>
  <si>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</si>
  <si>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</si>
  <si>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</si>
  <si>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</si>
  <si>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</si>
  <si>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</si>
  <si>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</si>
  <si>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</si>
  <si>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</si>
  <si>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</si>
  <si>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</si>
  <si>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</si>
  <si>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</si>
  <si>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</si>
  <si>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</si>
  <si>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</si>
  <si>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</si>
  <si>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</si>
  <si>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</si>
  <si>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</si>
  <si>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</si>
  <si>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</si>
  <si>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</si>
  <si>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</si>
  <si>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</si>
  <si>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</si>
  <si>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</si>
  <si>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</si>
  <si>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</si>
  <si>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</si>
  <si>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</si>
  <si>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</si>
  <si>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</si>
  <si>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</si>
  <si>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</si>
  <si>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</si>
  <si>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</si>
  <si>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</si>
  <si>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</si>
  <si>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</si>
  <si>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</si>
  <si>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</si>
  <si>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</si>
  <si>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</si>
  <si>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</si>
  <si>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</si>
  <si>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</si>
  <si>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</si>
  <si>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</si>
  <si>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</si>
  <si>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</si>
  <si>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</si>
  <si>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</si>
  <si>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</si>
  <si>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</si>
  <si>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</si>
  <si>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</si>
  <si>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</si>
  <si>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</si>
  <si>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</si>
  <si>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</si>
  <si>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</si>
  <si>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</si>
  <si>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</si>
  <si>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</si>
  <si>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</si>
  <si>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</si>
  <si>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</si>
  <si>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</si>
  <si>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</si>
  <si>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</si>
  <si>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</si>
  <si>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</si>
  <si>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</si>
  <si>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南城市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</si>
  <si>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</si>
  <si>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</si>
  <si>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</si>
  <si>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</si>
  <si>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</si>
  <si>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</si>
  <si>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</si>
  <si>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</si>
  <si>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</si>
  <si>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</si>
  <si>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</si>
  <si>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</si>
  <si>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</si>
  <si>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</si>
  <si>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</si>
  <si>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</si>
  <si>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</si>
  <si>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供用開始から２０年以上が経過し、修繕費やその他維持管理費が増加傾向にあるため、農業集落排水事業との施設統廃合等検討を行いながら維持管理費の抑制に努めていきます。
</t>
    <rPh sb="1" eb="3">
      <t>キョウヨウ</t>
    </rPh>
    <rPh sb="3" eb="5">
      <t>カイシ</t>
    </rPh>
    <rPh sb="9" eb="10">
      <t>ネン</t>
    </rPh>
    <rPh sb="10" eb="12">
      <t>イジョウ</t>
    </rPh>
    <rPh sb="13" eb="15">
      <t>ケイカ</t>
    </rPh>
    <rPh sb="17" eb="19">
      <t>シュウゼン</t>
    </rPh>
    <rPh sb="19" eb="20">
      <t>ヒ</t>
    </rPh>
    <rPh sb="23" eb="24">
      <t>タ</t>
    </rPh>
    <rPh sb="24" eb="28">
      <t>イジカンリ</t>
    </rPh>
    <rPh sb="28" eb="29">
      <t>ヒ</t>
    </rPh>
    <rPh sb="30" eb="32">
      <t>ゾウカ</t>
    </rPh>
    <rPh sb="32" eb="34">
      <t>ケイコウ</t>
    </rPh>
    <rPh sb="40" eb="42">
      <t>ノウギョウ</t>
    </rPh>
    <rPh sb="42" eb="44">
      <t>シュウラク</t>
    </rPh>
    <rPh sb="44" eb="46">
      <t>ハイスイ</t>
    </rPh>
    <rPh sb="46" eb="48">
      <t>ジギョウ</t>
    </rPh>
    <rPh sb="50" eb="52">
      <t>シセツ</t>
    </rPh>
    <rPh sb="52" eb="55">
      <t>トウハイゴウ</t>
    </rPh>
    <rPh sb="55" eb="56">
      <t>ナド</t>
    </rPh>
    <rPh sb="56" eb="58">
      <t>ケントウ</t>
    </rPh>
    <rPh sb="59" eb="60">
      <t>オコナ</t>
    </rPh>
    <rPh sb="64" eb="69">
      <t>イジカンリヒ</t>
    </rPh>
    <rPh sb="70" eb="72">
      <t>ヨクセイ</t>
    </rPh>
    <rPh sb="73" eb="74">
      <t>ツト</t>
    </rPh>
    <phoneticPr fontId="4"/>
  </si>
  <si>
    <t>　本市は、令和元年度より地方公営企業法の一部を適用し地方公営企業会計へ移行したため、平成30年度の数値は0となっています。
　①経営収支比率は、100%を超えているものの、⑤経費回収率が50.84%と低く、汚水処理に係る費用が下水道使用料等で賄えておらず、一般会計からの繰入金で補てんし、事業運営を行っている状況です。
　③流動比率が100%を上回り、前年度より改善しました。
　④企業債残高対事業規模比率は、全国及び類似団体の平均値を下回り良好に見えますが、公債費を使用料金収入のみで補うことができず高い数値となっています。
　⑥汚水処理原価は、全国及び類似団体の平均値を下回っています。
　⑦施設利用率は、100%を下回っていますが、これは汚水流入量のピーク時でも安定的に処理を行うこと及び今後の整備による増加を考慮していることによるものです。
　⑧水洗化率は、全国及び類似団体の平均値を上回っていますが、今後も接続推進員等による未接続世帯への訪問などを行い普及促進に努めていきます。</t>
    <rPh sb="1" eb="3">
      <t>ホンシ</t>
    </rPh>
    <rPh sb="5" eb="7">
      <t>レイワ</t>
    </rPh>
    <rPh sb="7" eb="8">
      <t>モト</t>
    </rPh>
    <rPh sb="8" eb="10">
      <t>ネンド</t>
    </rPh>
    <rPh sb="12" eb="14">
      <t>チホウ</t>
    </rPh>
    <rPh sb="14" eb="16">
      <t>コウエイ</t>
    </rPh>
    <rPh sb="16" eb="18">
      <t>キギョウ</t>
    </rPh>
    <rPh sb="18" eb="19">
      <t>ホウ</t>
    </rPh>
    <rPh sb="20" eb="22">
      <t>イチブ</t>
    </rPh>
    <rPh sb="23" eb="25">
      <t>テキヨウ</t>
    </rPh>
    <rPh sb="26" eb="28">
      <t>チホウ</t>
    </rPh>
    <rPh sb="28" eb="30">
      <t>コウエイ</t>
    </rPh>
    <rPh sb="30" eb="32">
      <t>キギョウ</t>
    </rPh>
    <rPh sb="32" eb="34">
      <t>カイケイ</t>
    </rPh>
    <rPh sb="35" eb="37">
      <t>イコウ</t>
    </rPh>
    <rPh sb="42" eb="44">
      <t>ヘイセイ</t>
    </rPh>
    <rPh sb="46" eb="47">
      <t>ネン</t>
    </rPh>
    <rPh sb="47" eb="48">
      <t>ド</t>
    </rPh>
    <rPh sb="49" eb="51">
      <t>スウチ</t>
    </rPh>
    <rPh sb="64" eb="66">
      <t>ケイエイ</t>
    </rPh>
    <rPh sb="66" eb="68">
      <t>シュウシ</t>
    </rPh>
    <rPh sb="68" eb="70">
      <t>ヒリツ</t>
    </rPh>
    <rPh sb="77" eb="78">
      <t>コ</t>
    </rPh>
    <rPh sb="87" eb="89">
      <t>ケイヒ</t>
    </rPh>
    <rPh sb="89" eb="92">
      <t>カイシュウリツ</t>
    </rPh>
    <rPh sb="100" eb="101">
      <t>ヒク</t>
    </rPh>
    <rPh sb="103" eb="105">
      <t>オスイ</t>
    </rPh>
    <rPh sb="105" eb="107">
      <t>ショリ</t>
    </rPh>
    <rPh sb="108" eb="109">
      <t>カカ</t>
    </rPh>
    <rPh sb="110" eb="112">
      <t>ヒヨウ</t>
    </rPh>
    <rPh sb="113" eb="116">
      <t>ゲスイドウ</t>
    </rPh>
    <rPh sb="116" eb="119">
      <t>シヨウリョウ</t>
    </rPh>
    <rPh sb="119" eb="120">
      <t>ナド</t>
    </rPh>
    <rPh sb="121" eb="122">
      <t>マカナ</t>
    </rPh>
    <rPh sb="128" eb="130">
      <t>イッパン</t>
    </rPh>
    <rPh sb="130" eb="132">
      <t>カイケイ</t>
    </rPh>
    <rPh sb="135" eb="138">
      <t>クリイレキン</t>
    </rPh>
    <rPh sb="154" eb="156">
      <t>ジョウキョウ</t>
    </rPh>
    <rPh sb="162" eb="164">
      <t>リュウドウ</t>
    </rPh>
    <rPh sb="164" eb="166">
      <t>ヒリツ</t>
    </rPh>
    <rPh sb="172" eb="173">
      <t>ウエ</t>
    </rPh>
    <rPh sb="176" eb="177">
      <t>マエ</t>
    </rPh>
    <rPh sb="177" eb="179">
      <t>ネンド</t>
    </rPh>
    <rPh sb="181" eb="183">
      <t>カイゼン</t>
    </rPh>
    <rPh sb="191" eb="194">
      <t>キギョウサイ</t>
    </rPh>
    <rPh sb="194" eb="196">
      <t>ザンダカ</t>
    </rPh>
    <rPh sb="196" eb="197">
      <t>タイ</t>
    </rPh>
    <rPh sb="197" eb="199">
      <t>ジギョウ</t>
    </rPh>
    <rPh sb="199" eb="201">
      <t>キボ</t>
    </rPh>
    <rPh sb="201" eb="203">
      <t>ヒリツ</t>
    </rPh>
    <rPh sb="205" eb="207">
      <t>ゼンコク</t>
    </rPh>
    <rPh sb="207" eb="208">
      <t>オヨ</t>
    </rPh>
    <rPh sb="209" eb="213">
      <t>ルイジダンタイ</t>
    </rPh>
    <rPh sb="214" eb="217">
      <t>ヘイキンチ</t>
    </rPh>
    <rPh sb="221" eb="223">
      <t>リョウコウ</t>
    </rPh>
    <rPh sb="224" eb="225">
      <t>ミ</t>
    </rPh>
    <rPh sb="230" eb="232">
      <t>コウサイ</t>
    </rPh>
    <rPh sb="232" eb="233">
      <t>ヒ</t>
    </rPh>
    <rPh sb="234" eb="237">
      <t>シヨウリョウ</t>
    </rPh>
    <rPh sb="237" eb="238">
      <t>キン</t>
    </rPh>
    <rPh sb="238" eb="240">
      <t>シュウニュウ</t>
    </rPh>
    <rPh sb="243" eb="244">
      <t>オギナ</t>
    </rPh>
    <rPh sb="251" eb="252">
      <t>タカ</t>
    </rPh>
    <rPh sb="253" eb="255">
      <t>スウチ</t>
    </rPh>
    <rPh sb="266" eb="268">
      <t>オスイ</t>
    </rPh>
    <rPh sb="268" eb="270">
      <t>ショリ</t>
    </rPh>
    <rPh sb="270" eb="272">
      <t>ゲンカ</t>
    </rPh>
    <rPh sb="274" eb="276">
      <t>ゼンコク</t>
    </rPh>
    <rPh sb="276" eb="277">
      <t>オヨ</t>
    </rPh>
    <rPh sb="278" eb="280">
      <t>ルイジ</t>
    </rPh>
    <rPh sb="280" eb="282">
      <t>ダンタイ</t>
    </rPh>
    <rPh sb="283" eb="286">
      <t>ヘイキンチ</t>
    </rPh>
    <rPh sb="287" eb="289">
      <t>シタマワ</t>
    </rPh>
    <rPh sb="298" eb="300">
      <t>シセツ</t>
    </rPh>
    <rPh sb="300" eb="302">
      <t>リヨウ</t>
    </rPh>
    <rPh sb="302" eb="303">
      <t>リツ</t>
    </rPh>
    <rPh sb="310" eb="312">
      <t>シタマワ</t>
    </rPh>
    <rPh sb="377" eb="380">
      <t>スイセンカ</t>
    </rPh>
    <rPh sb="380" eb="381">
      <t>リツ</t>
    </rPh>
    <rPh sb="383" eb="385">
      <t>ゼンコク</t>
    </rPh>
    <rPh sb="385" eb="386">
      <t>オヨ</t>
    </rPh>
    <rPh sb="396" eb="397">
      <t>ウエ</t>
    </rPh>
    <rPh sb="424" eb="426">
      <t>ホウモン</t>
    </rPh>
    <rPh sb="429" eb="430">
      <t>オコナ</t>
    </rPh>
    <rPh sb="431" eb="433">
      <t>フキュウ</t>
    </rPh>
    <rPh sb="433" eb="435">
      <t>ソクシン</t>
    </rPh>
    <rPh sb="436" eb="437">
      <t>ツト</t>
    </rPh>
    <phoneticPr fontId="4"/>
  </si>
  <si>
    <t>　本市における漁業集落排水事業は、平成１２年に供用開始され、現在１箇所の終末処理場があります。供用開始から２３年が経過し、老朽化に伴う更新設備や維持管理費の増加などが懸念され、一般会計繰入金への依存度も高く、非常に厳しい経営状況となっています。令和3年4月1日に料金改定を行いましたが、引き続き他事業との施設統廃合の検討や、料金改定を含め経営の健全化・効率化を図って参ります。</t>
    <rPh sb="1" eb="2">
      <t>ホン</t>
    </rPh>
    <rPh sb="2" eb="3">
      <t>シ</t>
    </rPh>
    <rPh sb="7" eb="9">
      <t>ギョギョウ</t>
    </rPh>
    <rPh sb="9" eb="11">
      <t>シュウラク</t>
    </rPh>
    <rPh sb="11" eb="13">
      <t>ハイスイ</t>
    </rPh>
    <rPh sb="13" eb="15">
      <t>ジギョウ</t>
    </rPh>
    <rPh sb="17" eb="19">
      <t>ヘイセイ</t>
    </rPh>
    <rPh sb="21" eb="22">
      <t>ネン</t>
    </rPh>
    <rPh sb="23" eb="25">
      <t>キョウヨウ</t>
    </rPh>
    <rPh sb="25" eb="27">
      <t>カイシ</t>
    </rPh>
    <rPh sb="30" eb="32">
      <t>ゲンザイ</t>
    </rPh>
    <rPh sb="33" eb="35">
      <t>カショ</t>
    </rPh>
    <rPh sb="36" eb="38">
      <t>シュウマツ</t>
    </rPh>
    <rPh sb="38" eb="41">
      <t>ショリバ</t>
    </rPh>
    <rPh sb="47" eb="49">
      <t>キョウヨウ</t>
    </rPh>
    <rPh sb="49" eb="51">
      <t>カイシ</t>
    </rPh>
    <rPh sb="55" eb="56">
      <t>ネン</t>
    </rPh>
    <rPh sb="57" eb="59">
      <t>ケイカ</t>
    </rPh>
    <rPh sb="61" eb="64">
      <t>ロウキュウカ</t>
    </rPh>
    <rPh sb="65" eb="66">
      <t>トモナ</t>
    </rPh>
    <rPh sb="67" eb="69">
      <t>コウシン</t>
    </rPh>
    <rPh sb="69" eb="71">
      <t>セツビ</t>
    </rPh>
    <rPh sb="72" eb="76">
      <t>イジカンリ</t>
    </rPh>
    <rPh sb="76" eb="77">
      <t>ヒ</t>
    </rPh>
    <rPh sb="78" eb="80">
      <t>ゾウカ</t>
    </rPh>
    <rPh sb="83" eb="85">
      <t>ケネン</t>
    </rPh>
    <rPh sb="88" eb="90">
      <t>イッパン</t>
    </rPh>
    <rPh sb="90" eb="92">
      <t>カイケイ</t>
    </rPh>
    <rPh sb="92" eb="95">
      <t>クリイレキン</t>
    </rPh>
    <rPh sb="97" eb="99">
      <t>イゾン</t>
    </rPh>
    <rPh sb="99" eb="100">
      <t>ド</t>
    </rPh>
    <rPh sb="101" eb="102">
      <t>タカ</t>
    </rPh>
    <rPh sb="104" eb="106">
      <t>ヒジョウ</t>
    </rPh>
    <rPh sb="107" eb="108">
      <t>キビ</t>
    </rPh>
    <rPh sb="110" eb="112">
      <t>ケイエイ</t>
    </rPh>
    <rPh sb="112" eb="114">
      <t>ジョウキョウ</t>
    </rPh>
    <rPh sb="122" eb="124">
      <t>レイワ</t>
    </rPh>
    <rPh sb="125" eb="126">
      <t>ネン</t>
    </rPh>
    <rPh sb="127" eb="128">
      <t>ガツ</t>
    </rPh>
    <rPh sb="129" eb="130">
      <t>ヒ</t>
    </rPh>
    <rPh sb="131" eb="133">
      <t>リョウキン</t>
    </rPh>
    <rPh sb="133" eb="135">
      <t>カイテイ</t>
    </rPh>
    <rPh sb="136" eb="137">
      <t>オコナ</t>
    </rPh>
    <rPh sb="143" eb="144">
      <t>ヒ</t>
    </rPh>
    <rPh sb="145" eb="146">
      <t>ツヅ</t>
    </rPh>
    <rPh sb="147" eb="148">
      <t>ホカ</t>
    </rPh>
    <rPh sb="148" eb="150">
      <t>ジギョウ</t>
    </rPh>
    <rPh sb="152" eb="154">
      <t>シセツ</t>
    </rPh>
    <rPh sb="154" eb="157">
      <t>トウハイゴウ</t>
    </rPh>
    <rPh sb="158" eb="160">
      <t>ケントウ</t>
    </rPh>
    <rPh sb="162" eb="164">
      <t>リョウキン</t>
    </rPh>
    <rPh sb="164" eb="166">
      <t>カイテイ</t>
    </rPh>
    <rPh sb="167" eb="168">
      <t>フク</t>
    </rPh>
    <rPh sb="169" eb="171">
      <t>ケイエイ</t>
    </rPh>
    <rPh sb="172" eb="175">
      <t>ケンゼンカ</t>
    </rPh>
    <rPh sb="176" eb="179">
      <t>コウリツカ</t>
    </rPh>
    <rPh sb="180" eb="181">
      <t>ハカ</t>
    </rPh>
    <rPh sb="183" eb="184">
      <t>マイ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</si>
</sst>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E3BC-4011-AACE-454E75F742E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1.6</c:v>
                </c:pt>
                <c:pt idx="3">
                  <c:v>0.01</c:v>
                </c:pt>
                <c:pt idx="4">
                  <c:v>0.01</c:v>
                </c:pt>
              </c:numCache>
            </c:numRef>
          </c:val>
          <c:smooth val="0"/>
          <c:extLst>
            <c:ext xmlns:c16="http://schemas.microsoft.com/office/drawing/2014/chart" uri="{C3380CC4-5D6E-409C-BE32-E72D297353CC}">
              <c16:uniqueId val="{00000001-E3BC-4011-AACE-454E75F742E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21.54</c:v>
                </c:pt>
                <c:pt idx="2">
                  <c:v>21.92</c:v>
                </c:pt>
                <c:pt idx="3">
                  <c:v>21.28</c:v>
                </c:pt>
                <c:pt idx="4">
                  <c:v>20.38</c:v>
                </c:pt>
              </c:numCache>
            </c:numRef>
          </c:val>
          <c:extLst>
            <c:ext xmlns:c16="http://schemas.microsoft.com/office/drawing/2014/chart" uri="{C3380CC4-5D6E-409C-BE32-E72D297353CC}">
              <c16:uniqueId val="{00000000-C9F3-453D-803B-643E5D8DB9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32.479999999999997</c:v>
                </c:pt>
                <c:pt idx="2">
                  <c:v>30.19</c:v>
                </c:pt>
                <c:pt idx="3">
                  <c:v>28.77</c:v>
                </c:pt>
                <c:pt idx="4">
                  <c:v>26.22</c:v>
                </c:pt>
              </c:numCache>
            </c:numRef>
          </c:val>
          <c:smooth val="0"/>
          <c:extLst>
            <c:ext xmlns:c16="http://schemas.microsoft.com/office/drawing/2014/chart" uri="{C3380CC4-5D6E-409C-BE32-E72D297353CC}">
              <c16:uniqueId val="{00000001-C9F3-453D-803B-643E5D8DB9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92.95</c:v>
                </c:pt>
                <c:pt idx="2">
                  <c:v>93.62</c:v>
                </c:pt>
                <c:pt idx="3">
                  <c:v>93.68</c:v>
                </c:pt>
                <c:pt idx="4">
                  <c:v>93.98</c:v>
                </c:pt>
              </c:numCache>
            </c:numRef>
          </c:val>
          <c:extLst>
            <c:ext xmlns:c16="http://schemas.microsoft.com/office/drawing/2014/chart" uri="{C3380CC4-5D6E-409C-BE32-E72D297353CC}">
              <c16:uniqueId val="{00000000-0BDD-4384-95D5-18C93CF1D5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79.2</c:v>
                </c:pt>
                <c:pt idx="2">
                  <c:v>79.09</c:v>
                </c:pt>
                <c:pt idx="3">
                  <c:v>78.900000000000006</c:v>
                </c:pt>
                <c:pt idx="4">
                  <c:v>78.03</c:v>
                </c:pt>
              </c:numCache>
            </c:numRef>
          </c:val>
          <c:smooth val="0"/>
          <c:extLst>
            <c:ext xmlns:c16="http://schemas.microsoft.com/office/drawing/2014/chart" uri="{C3380CC4-5D6E-409C-BE32-E72D297353CC}">
              <c16:uniqueId val="{00000001-0BDD-4384-95D5-18C93CF1D5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100.15</c:v>
                </c:pt>
                <c:pt idx="2">
                  <c:v>112.58</c:v>
                </c:pt>
                <c:pt idx="3">
                  <c:v>138.6</c:v>
                </c:pt>
                <c:pt idx="4">
                  <c:v>139.02000000000001</c:v>
                </c:pt>
              </c:numCache>
            </c:numRef>
          </c:val>
          <c:extLst>
            <c:ext xmlns:c16="http://schemas.microsoft.com/office/drawing/2014/chart" uri="{C3380CC4-5D6E-409C-BE32-E72D297353CC}">
              <c16:uniqueId val="{00000000-4617-4A0B-8975-0157CE45D7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99.33</c:v>
                </c:pt>
                <c:pt idx="2">
                  <c:v>101.18</c:v>
                </c:pt>
                <c:pt idx="3">
                  <c:v>99.89</c:v>
                </c:pt>
                <c:pt idx="4">
                  <c:v>104.12</c:v>
                </c:pt>
              </c:numCache>
            </c:numRef>
          </c:val>
          <c:smooth val="0"/>
          <c:extLst>
            <c:ext xmlns:c16="http://schemas.microsoft.com/office/drawing/2014/chart" uri="{C3380CC4-5D6E-409C-BE32-E72D297353CC}">
              <c16:uniqueId val="{00000001-4617-4A0B-8975-0157CE45D7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6.77</c:v>
                </c:pt>
                <c:pt idx="2">
                  <c:v>9.6999999999999993</c:v>
                </c:pt>
                <c:pt idx="3">
                  <c:v>12.63</c:v>
                </c:pt>
                <c:pt idx="4">
                  <c:v>15.57</c:v>
                </c:pt>
              </c:numCache>
            </c:numRef>
          </c:val>
          <c:extLst>
            <c:ext xmlns:c16="http://schemas.microsoft.com/office/drawing/2014/chart" uri="{C3380CC4-5D6E-409C-BE32-E72D297353CC}">
              <c16:uniqueId val="{00000000-EF3A-442A-A693-0A64B720633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28.97</c:v>
                </c:pt>
                <c:pt idx="2">
                  <c:v>20.14</c:v>
                </c:pt>
                <c:pt idx="3">
                  <c:v>23.17</c:v>
                </c:pt>
                <c:pt idx="4">
                  <c:v>25.29</c:v>
                </c:pt>
              </c:numCache>
            </c:numRef>
          </c:val>
          <c:smooth val="0"/>
          <c:extLst>
            <c:ext xmlns:c16="http://schemas.microsoft.com/office/drawing/2014/chart" uri="{C3380CC4-5D6E-409C-BE32-E72D297353CC}">
              <c16:uniqueId val="{00000001-EF3A-442A-A693-0A64B720633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E76-4A94-AE84-C8BA11C5ED1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5E76-4A94-AE84-C8BA11C5ED1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BD7-4741-8E84-AF4D7DF21D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210</c:v>
                </c:pt>
                <c:pt idx="2">
                  <c:v>140.63</c:v>
                </c:pt>
                <c:pt idx="3">
                  <c:v>163.84</c:v>
                </c:pt>
                <c:pt idx="4">
                  <c:v>176.46</c:v>
                </c:pt>
              </c:numCache>
            </c:numRef>
          </c:val>
          <c:smooth val="0"/>
          <c:extLst>
            <c:ext xmlns:c16="http://schemas.microsoft.com/office/drawing/2014/chart" uri="{C3380CC4-5D6E-409C-BE32-E72D297353CC}">
              <c16:uniqueId val="{00000001-ABD7-4741-8E84-AF4D7DF21D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40.99</c:v>
                </c:pt>
                <c:pt idx="2">
                  <c:v>12.34</c:v>
                </c:pt>
                <c:pt idx="3">
                  <c:v>77.66</c:v>
                </c:pt>
                <c:pt idx="4">
                  <c:v>139.63</c:v>
                </c:pt>
              </c:numCache>
            </c:numRef>
          </c:val>
          <c:extLst>
            <c:ext xmlns:c16="http://schemas.microsoft.com/office/drawing/2014/chart" uri="{C3380CC4-5D6E-409C-BE32-E72D297353CC}">
              <c16:uniqueId val="{00000000-688E-458D-978D-482263F8CEC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62.55</c:v>
                </c:pt>
                <c:pt idx="2">
                  <c:v>56.53</c:v>
                </c:pt>
                <c:pt idx="3">
                  <c:v>59.66</c:v>
                </c:pt>
                <c:pt idx="4">
                  <c:v>61.64</c:v>
                </c:pt>
              </c:numCache>
            </c:numRef>
          </c:val>
          <c:smooth val="0"/>
          <c:extLst>
            <c:ext xmlns:c16="http://schemas.microsoft.com/office/drawing/2014/chart" uri="{C3380CC4-5D6E-409C-BE32-E72D297353CC}">
              <c16:uniqueId val="{00000001-688E-458D-978D-482263F8CEC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1464.87</c:v>
                </c:pt>
                <c:pt idx="2">
                  <c:v>1277.6400000000001</c:v>
                </c:pt>
                <c:pt idx="3">
                  <c:v>1100.8800000000001</c:v>
                </c:pt>
                <c:pt idx="4">
                  <c:v>963.13</c:v>
                </c:pt>
              </c:numCache>
            </c:numRef>
          </c:val>
          <c:extLst>
            <c:ext xmlns:c16="http://schemas.microsoft.com/office/drawing/2014/chart" uri="{C3380CC4-5D6E-409C-BE32-E72D297353CC}">
              <c16:uniqueId val="{00000000-B0A7-4870-AC30-44C60BA1150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998.42</c:v>
                </c:pt>
                <c:pt idx="2">
                  <c:v>1095.52</c:v>
                </c:pt>
                <c:pt idx="3">
                  <c:v>1056.55</c:v>
                </c:pt>
                <c:pt idx="4">
                  <c:v>1278.54</c:v>
                </c:pt>
              </c:numCache>
            </c:numRef>
          </c:val>
          <c:smooth val="0"/>
          <c:extLst>
            <c:ext xmlns:c16="http://schemas.microsoft.com/office/drawing/2014/chart" uri="{C3380CC4-5D6E-409C-BE32-E72D297353CC}">
              <c16:uniqueId val="{00000001-B0A7-4870-AC30-44C60BA1150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43.65</c:v>
                </c:pt>
                <c:pt idx="2">
                  <c:v>47.61</c:v>
                </c:pt>
                <c:pt idx="3">
                  <c:v>50.02</c:v>
                </c:pt>
                <c:pt idx="4">
                  <c:v>50.84</c:v>
                </c:pt>
              </c:numCache>
            </c:numRef>
          </c:val>
          <c:extLst>
            <c:ext xmlns:c16="http://schemas.microsoft.com/office/drawing/2014/chart" uri="{C3380CC4-5D6E-409C-BE32-E72D297353CC}">
              <c16:uniqueId val="{00000000-866F-4831-A142-00DE8874567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41.41</c:v>
                </c:pt>
                <c:pt idx="2">
                  <c:v>39.64</c:v>
                </c:pt>
                <c:pt idx="3">
                  <c:v>40</c:v>
                </c:pt>
                <c:pt idx="4">
                  <c:v>38.74</c:v>
                </c:pt>
              </c:numCache>
            </c:numRef>
          </c:val>
          <c:smooth val="0"/>
          <c:extLst>
            <c:ext xmlns:c16="http://schemas.microsoft.com/office/drawing/2014/chart" uri="{C3380CC4-5D6E-409C-BE32-E72D297353CC}">
              <c16:uniqueId val="{00000001-866F-4831-A142-00DE8874567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163</c:v>
                </c:pt>
                <c:pt idx="2">
                  <c:v>149.99</c:v>
                </c:pt>
                <c:pt idx="3">
                  <c:v>150</c:v>
                </c:pt>
                <c:pt idx="4">
                  <c:v>150.01</c:v>
                </c:pt>
              </c:numCache>
            </c:numRef>
          </c:val>
          <c:extLst>
            <c:ext xmlns:c16="http://schemas.microsoft.com/office/drawing/2014/chart" uri="{C3380CC4-5D6E-409C-BE32-E72D297353CC}">
              <c16:uniqueId val="{00000000-FA8C-4C71-8EBD-C044383EF56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417.56</c:v>
                </c:pt>
                <c:pt idx="2">
                  <c:v>449.72</c:v>
                </c:pt>
                <c:pt idx="3">
                  <c:v>437.27</c:v>
                </c:pt>
                <c:pt idx="4">
                  <c:v>456.72</c:v>
                </c:pt>
              </c:numCache>
            </c:numRef>
          </c:val>
          <c:smooth val="0"/>
          <c:extLst>
            <c:ext xmlns:c16="http://schemas.microsoft.com/office/drawing/2014/chart" uri="{C3380CC4-5D6E-409C-BE32-E72D297353CC}">
              <c16:uniqueId val="{00000001-FA8C-4C71-8EBD-C044383EF56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5"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沖縄県　南城市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45928</v>
      </c>
      <c r="AM8" s="46"/>
      <c r="AN8" s="46"/>
      <c r="AO8" s="46"/>
      <c r="AP8" s="46"/>
      <c r="AQ8" s="46"/>
      <c r="AR8" s="46"/>
      <c r="AS8" s="46"/>
      <c r="AT8" s="45">
        <f>データ!T6</f>
        <v>49.94</v>
      </c>
      <c r="AU8" s="45"/>
      <c r="AV8" s="45"/>
      <c r="AW8" s="45"/>
      <c r="AX8" s="45"/>
      <c r="AY8" s="45"/>
      <c r="AZ8" s="45"/>
      <c r="BA8" s="45"/>
      <c r="BB8" s="45">
        <f>データ!U6</f>
        <v>919.66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91.2</v>
      </c>
      <c r="J10" s="45"/>
      <c r="K10" s="45"/>
      <c r="L10" s="45"/>
      <c r="M10" s="45"/>
      <c r="N10" s="45"/>
      <c r="O10" s="45"/>
      <c r="P10" s="45">
        <f>データ!P6</f>
        <v>1.66</v>
      </c>
      <c r="Q10" s="45"/>
      <c r="R10" s="45"/>
      <c r="S10" s="45"/>
      <c r="T10" s="45"/>
      <c r="U10" s="45"/>
      <c r="V10" s="45"/>
      <c r="W10" s="45">
        <f>データ!Q6</f>
        <v>100</v>
      </c>
      <c r="X10" s="45"/>
      <c r="Y10" s="45"/>
      <c r="Z10" s="45"/>
      <c r="AA10" s="45"/>
      <c r="AB10" s="45"/>
      <c r="AC10" s="45"/>
      <c r="AD10" s="46">
        <f>データ!R6</f>
        <v>1453</v>
      </c>
      <c r="AE10" s="46"/>
      <c r="AF10" s="46"/>
      <c r="AG10" s="46"/>
      <c r="AH10" s="46"/>
      <c r="AI10" s="46"/>
      <c r="AJ10" s="46"/>
      <c r="AK10" s="2"/>
      <c r="AL10" s="46">
        <f>データ!V6</f>
        <v>764</v>
      </c>
      <c r="AM10" s="46"/>
      <c r="AN10" s="46"/>
      <c r="AO10" s="46"/>
      <c r="AP10" s="46"/>
      <c r="AQ10" s="46"/>
      <c r="AR10" s="46"/>
      <c r="AS10" s="46"/>
      <c r="AT10" s="45">
        <f>データ!W6</f>
        <v>0.12</v>
      </c>
      <c r="AU10" s="45"/>
      <c r="AV10" s="45"/>
      <c r="AW10" s="45"/>
      <c r="AX10" s="45"/>
      <c r="AY10" s="45"/>
      <c r="AZ10" s="45"/>
      <c r="BA10" s="45"/>
      <c r="BB10" s="45">
        <f>データ!X6</f>
        <v>6366.67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mKCwgju1Gr6bnMhRwVgyEaBrzTRAeAB4oHzAtl30laRBbvzYa4t4NwtrSyYBAKmMd9w1yjWCsnIfd6UsWvu9nQ==" saltValue="MvO4X5Pawl93+jFl4Wz5V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472158</v>
      </c>
      <c r="D6" s="19">
        <f t="shared" si="3"/>
        <v>46</v>
      </c>
      <c r="E6" s="19">
        <f t="shared" si="3"/>
        <v>17</v>
      </c>
      <c r="F6" s="19">
        <f t="shared" si="3"/>
        <v>6</v>
      </c>
      <c r="G6" s="19">
        <f t="shared" si="3"/>
        <v>0</v>
      </c>
      <c r="H6" s="19" t="str">
        <f t="shared" si="3"/>
        <v>沖縄県　南城市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91.2</v>
      </c>
      <c r="P6" s="20">
        <f t="shared" si="3"/>
        <v>1.66</v>
      </c>
      <c r="Q6" s="20">
        <f t="shared" si="3"/>
        <v>100</v>
      </c>
      <c r="R6" s="20">
        <f t="shared" si="3"/>
        <v>1453</v>
      </c>
      <c r="S6" s="20">
        <f t="shared" si="3"/>
        <v>45928</v>
      </c>
      <c r="T6" s="20">
        <f t="shared" si="3"/>
        <v>49.94</v>
      </c>
      <c r="U6" s="20">
        <f t="shared" si="3"/>
        <v>919.66</v>
      </c>
      <c r="V6" s="20">
        <f t="shared" si="3"/>
        <v>764</v>
      </c>
      <c r="W6" s="20">
        <f t="shared" si="3"/>
        <v>0.12</v>
      </c>
      <c r="X6" s="20">
        <f t="shared" si="3"/>
        <v>6366.67</v>
      </c>
      <c r="Y6" s="21" t="str">
        <f>IF(Y7="",NA(),Y7)</f>
        <v>-</v>
      </c>
      <c r="Z6" s="21">
        <f t="shared" ref="Z6:AH6" si="4">IF(Z7="",NA(),Z7)</f>
        <v>100.15</v>
      </c>
      <c r="AA6" s="21">
        <f t="shared" si="4"/>
        <v>112.58</v>
      </c>
      <c r="AB6" s="21">
        <f t="shared" si="4"/>
        <v>138.6</v>
      </c>
      <c r="AC6" s="21">
        <f t="shared" si="4"/>
        <v>139.02000000000001</v>
      </c>
      <c r="AD6" s="21" t="str">
        <f t="shared" si="4"/>
        <v>-</v>
      </c>
      <c r="AE6" s="21">
        <f t="shared" si="4"/>
        <v>99.33</v>
      </c>
      <c r="AF6" s="21">
        <f t="shared" si="4"/>
        <v>101.18</v>
      </c>
      <c r="AG6" s="21">
        <f t="shared" si="4"/>
        <v>99.89</v>
      </c>
      <c r="AH6" s="21">
        <f t="shared" si="4"/>
        <v>104.12</v>
      </c>
      <c r="AI6" s="20" t="str">
        <f>IF(AI7="","",IF(AI7="-","【-】","【"&amp;SUBSTITUTE(TEXT(AI7,"#,##0.00"),"-","△")&amp;"】"))</f>
        <v>【101.46】</v>
      </c>
      <c r="AJ6" s="21" t="str">
        <f>IF(AJ7="",NA(),AJ7)</f>
        <v>-</v>
      </c>
      <c r="AK6" s="20">
        <f t="shared" ref="AK6:AS6" si="5">IF(AK7="",NA(),AK7)</f>
        <v>0</v>
      </c>
      <c r="AL6" s="20">
        <f t="shared" si="5"/>
        <v>0</v>
      </c>
      <c r="AM6" s="20">
        <f t="shared" si="5"/>
        <v>0</v>
      </c>
      <c r="AN6" s="20">
        <f t="shared" si="5"/>
        <v>0</v>
      </c>
      <c r="AO6" s="21" t="str">
        <f t="shared" si="5"/>
        <v>-</v>
      </c>
      <c r="AP6" s="21">
        <f t="shared" si="5"/>
        <v>210</v>
      </c>
      <c r="AQ6" s="21">
        <f t="shared" si="5"/>
        <v>140.63</v>
      </c>
      <c r="AR6" s="21">
        <f t="shared" si="5"/>
        <v>163.84</v>
      </c>
      <c r="AS6" s="21">
        <f t="shared" si="5"/>
        <v>176.46</v>
      </c>
      <c r="AT6" s="20" t="str">
        <f>IF(AT7="","",IF(AT7="-","【-】","【"&amp;SUBSTITUTE(TEXT(AT7,"#,##0.00"),"-","△")&amp;"】"))</f>
        <v>【104.91】</v>
      </c>
      <c r="AU6" s="21" t="str">
        <f>IF(AU7="",NA(),AU7)</f>
        <v>-</v>
      </c>
      <c r="AV6" s="21">
        <f t="shared" ref="AV6:BD6" si="6">IF(AV7="",NA(),AV7)</f>
        <v>40.99</v>
      </c>
      <c r="AW6" s="21">
        <f t="shared" si="6"/>
        <v>12.34</v>
      </c>
      <c r="AX6" s="21">
        <f t="shared" si="6"/>
        <v>77.66</v>
      </c>
      <c r="AY6" s="21">
        <f t="shared" si="6"/>
        <v>139.63</v>
      </c>
      <c r="AZ6" s="21" t="str">
        <f t="shared" si="6"/>
        <v>-</v>
      </c>
      <c r="BA6" s="21">
        <f t="shared" si="6"/>
        <v>62.55</v>
      </c>
      <c r="BB6" s="21">
        <f t="shared" si="6"/>
        <v>56.53</v>
      </c>
      <c r="BC6" s="21">
        <f t="shared" si="6"/>
        <v>59.66</v>
      </c>
      <c r="BD6" s="21">
        <f t="shared" si="6"/>
        <v>61.64</v>
      </c>
      <c r="BE6" s="20" t="str">
        <f>IF(BE7="","",IF(BE7="-","【-】","【"&amp;SUBSTITUTE(TEXT(BE7,"#,##0.00"),"-","△")&amp;"】"))</f>
        <v>【61.34】</v>
      </c>
      <c r="BF6" s="21" t="str">
        <f>IF(BF7="",NA(),BF7)</f>
        <v>-</v>
      </c>
      <c r="BG6" s="21">
        <f t="shared" ref="BG6:BO6" si="7">IF(BG7="",NA(),BG7)</f>
        <v>1464.87</v>
      </c>
      <c r="BH6" s="21">
        <f t="shared" si="7"/>
        <v>1277.6400000000001</v>
      </c>
      <c r="BI6" s="21">
        <f t="shared" si="7"/>
        <v>1100.8800000000001</v>
      </c>
      <c r="BJ6" s="21">
        <f t="shared" si="7"/>
        <v>963.13</v>
      </c>
      <c r="BK6" s="21" t="str">
        <f t="shared" si="7"/>
        <v>-</v>
      </c>
      <c r="BL6" s="21">
        <f t="shared" si="7"/>
        <v>998.42</v>
      </c>
      <c r="BM6" s="21">
        <f t="shared" si="7"/>
        <v>1095.52</v>
      </c>
      <c r="BN6" s="21">
        <f t="shared" si="7"/>
        <v>1056.55</v>
      </c>
      <c r="BO6" s="21">
        <f t="shared" si="7"/>
        <v>1278.54</v>
      </c>
      <c r="BP6" s="20" t="str">
        <f>IF(BP7="","",IF(BP7="-","【-】","【"&amp;SUBSTITUTE(TEXT(BP7,"#,##0.00"),"-","△")&amp;"】"))</f>
        <v>【1,078.44】</v>
      </c>
      <c r="BQ6" s="21" t="str">
        <f>IF(BQ7="",NA(),BQ7)</f>
        <v>-</v>
      </c>
      <c r="BR6" s="21">
        <f t="shared" ref="BR6:BZ6" si="8">IF(BR7="",NA(),BR7)</f>
        <v>43.65</v>
      </c>
      <c r="BS6" s="21">
        <f t="shared" si="8"/>
        <v>47.61</v>
      </c>
      <c r="BT6" s="21">
        <f t="shared" si="8"/>
        <v>50.02</v>
      </c>
      <c r="BU6" s="21">
        <f t="shared" si="8"/>
        <v>50.84</v>
      </c>
      <c r="BV6" s="21" t="str">
        <f t="shared" si="8"/>
        <v>-</v>
      </c>
      <c r="BW6" s="21">
        <f t="shared" si="8"/>
        <v>41.41</v>
      </c>
      <c r="BX6" s="21">
        <f t="shared" si="8"/>
        <v>39.64</v>
      </c>
      <c r="BY6" s="21">
        <f t="shared" si="8"/>
        <v>40</v>
      </c>
      <c r="BZ6" s="21">
        <f t="shared" si="8"/>
        <v>38.74</v>
      </c>
      <c r="CA6" s="20" t="str">
        <f>IF(CA7="","",IF(CA7="-","【-】","【"&amp;SUBSTITUTE(TEXT(CA7,"#,##0.00"),"-","△")&amp;"】"))</f>
        <v>【41.91】</v>
      </c>
      <c r="CB6" s="21" t="str">
        <f>IF(CB7="",NA(),CB7)</f>
        <v>-</v>
      </c>
      <c r="CC6" s="21">
        <f t="shared" ref="CC6:CK6" si="9">IF(CC7="",NA(),CC7)</f>
        <v>163</v>
      </c>
      <c r="CD6" s="21">
        <f t="shared" si="9"/>
        <v>149.99</v>
      </c>
      <c r="CE6" s="21">
        <f t="shared" si="9"/>
        <v>150</v>
      </c>
      <c r="CF6" s="21">
        <f t="shared" si="9"/>
        <v>150.01</v>
      </c>
      <c r="CG6" s="21" t="str">
        <f t="shared" si="9"/>
        <v>-</v>
      </c>
      <c r="CH6" s="21">
        <f t="shared" si="9"/>
        <v>417.56</v>
      </c>
      <c r="CI6" s="21">
        <f t="shared" si="9"/>
        <v>449.72</v>
      </c>
      <c r="CJ6" s="21">
        <f t="shared" si="9"/>
        <v>437.27</v>
      </c>
      <c r="CK6" s="21">
        <f t="shared" si="9"/>
        <v>456.72</v>
      </c>
      <c r="CL6" s="20" t="str">
        <f>IF(CL7="","",IF(CL7="-","【-】","【"&amp;SUBSTITUTE(TEXT(CL7,"#,##0.00"),"-","△")&amp;"】"))</f>
        <v>【420.17】</v>
      </c>
      <c r="CM6" s="21" t="str">
        <f>IF(CM7="",NA(),CM7)</f>
        <v>-</v>
      </c>
      <c r="CN6" s="21">
        <f t="shared" ref="CN6:CV6" si="10">IF(CN7="",NA(),CN7)</f>
        <v>21.54</v>
      </c>
      <c r="CO6" s="21">
        <f t="shared" si="10"/>
        <v>21.92</v>
      </c>
      <c r="CP6" s="21">
        <f t="shared" si="10"/>
        <v>21.28</v>
      </c>
      <c r="CQ6" s="21">
        <f t="shared" si="10"/>
        <v>20.38</v>
      </c>
      <c r="CR6" s="21" t="str">
        <f t="shared" si="10"/>
        <v>-</v>
      </c>
      <c r="CS6" s="21">
        <f t="shared" si="10"/>
        <v>32.479999999999997</v>
      </c>
      <c r="CT6" s="21">
        <f t="shared" si="10"/>
        <v>30.19</v>
      </c>
      <c r="CU6" s="21">
        <f t="shared" si="10"/>
        <v>28.77</v>
      </c>
      <c r="CV6" s="21">
        <f t="shared" si="10"/>
        <v>26.22</v>
      </c>
      <c r="CW6" s="20" t="str">
        <f>IF(CW7="","",IF(CW7="-","【-】","【"&amp;SUBSTITUTE(TEXT(CW7,"#,##0.00"),"-","△")&amp;"】"))</f>
        <v>【29.92】</v>
      </c>
      <c r="CX6" s="21" t="str">
        <f>IF(CX7="",NA(),CX7)</f>
        <v>-</v>
      </c>
      <c r="CY6" s="21">
        <f t="shared" ref="CY6:DG6" si="11">IF(CY7="",NA(),CY7)</f>
        <v>92.95</v>
      </c>
      <c r="CZ6" s="21">
        <f t="shared" si="11"/>
        <v>93.62</v>
      </c>
      <c r="DA6" s="21">
        <f t="shared" si="11"/>
        <v>93.68</v>
      </c>
      <c r="DB6" s="21">
        <f t="shared" si="11"/>
        <v>93.98</v>
      </c>
      <c r="DC6" s="21" t="str">
        <f t="shared" si="11"/>
        <v>-</v>
      </c>
      <c r="DD6" s="21">
        <f t="shared" si="11"/>
        <v>79.2</v>
      </c>
      <c r="DE6" s="21">
        <f t="shared" si="11"/>
        <v>79.09</v>
      </c>
      <c r="DF6" s="21">
        <f t="shared" si="11"/>
        <v>78.900000000000006</v>
      </c>
      <c r="DG6" s="21">
        <f t="shared" si="11"/>
        <v>78.03</v>
      </c>
      <c r="DH6" s="20" t="str">
        <f>IF(DH7="","",IF(DH7="-","【-】","【"&amp;SUBSTITUTE(TEXT(DH7,"#,##0.00"),"-","△")&amp;"】"))</f>
        <v>【80.39】</v>
      </c>
      <c r="DI6" s="21" t="str">
        <f>IF(DI7="",NA(),DI7)</f>
        <v>-</v>
      </c>
      <c r="DJ6" s="21">
        <f t="shared" ref="DJ6:DR6" si="12">IF(DJ7="",NA(),DJ7)</f>
        <v>6.77</v>
      </c>
      <c r="DK6" s="21">
        <f t="shared" si="12"/>
        <v>9.6999999999999993</v>
      </c>
      <c r="DL6" s="21">
        <f t="shared" si="12"/>
        <v>12.63</v>
      </c>
      <c r="DM6" s="21">
        <f t="shared" si="12"/>
        <v>15.57</v>
      </c>
      <c r="DN6" s="21" t="str">
        <f t="shared" si="12"/>
        <v>-</v>
      </c>
      <c r="DO6" s="21">
        <f t="shared" si="12"/>
        <v>28.97</v>
      </c>
      <c r="DP6" s="21">
        <f t="shared" si="12"/>
        <v>20.14</v>
      </c>
      <c r="DQ6" s="21">
        <f t="shared" si="12"/>
        <v>23.17</v>
      </c>
      <c r="DR6" s="21">
        <f t="shared" si="12"/>
        <v>25.29</v>
      </c>
      <c r="DS6" s="20" t="str">
        <f>IF(DS7="","",IF(DS7="-","【-】","【"&amp;SUBSTITUTE(TEXT(DS7,"#,##0.00"),"-","△")&amp;"】"))</f>
        <v>【29.81】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1.6</v>
      </c>
      <c r="EM6" s="21">
        <f t="shared" si="14"/>
        <v>0.01</v>
      </c>
      <c r="EN6" s="21">
        <f t="shared" si="14"/>
        <v>0.01</v>
      </c>
      <c r="EO6" s="20" t="str">
        <f>IF(EO7="","",IF(EO7="-","【-】","【"&amp;SUBSTITUTE(TEXT(EO7,"#,##0.00"),"-","△")&amp;"】"))</f>
        <v>【0.01】</v>
      </c>
    </row>
    <row r="7" spans="1:148" s="22" customFormat="1" x14ac:dyDescent="0.15">
      <c r="A7" s="14"/>
      <c r="B7" s="23">
        <v>2022</v>
      </c>
      <c r="C7" s="23">
        <v>472158</v>
      </c>
      <c r="D7" s="23">
        <v>46</v>
      </c>
      <c r="E7" s="23">
        <v>17</v>
      </c>
      <c r="F7" s="23">
        <v>6</v>
      </c>
      <c r="G7" s="23">
        <v>0</v>
      </c>
      <c r="H7" s="23" t="s">
        <v>95</v>
      </c>
      <c r="I7" s="23" t="s">
        <v>96</v>
      </c>
      <c r="J7" s="23" t="s">
        <v>97</v>
      </c>
      <c r="K7" s="23" t="s">
        <v>98</v>
      </c>
      <c r="L7" s="23" t="s">
        <v>99</v>
      </c>
      <c r="M7" s="23" t="s">
        <v>100</v>
      </c>
      <c r="N7" s="24" t="s">
        <v>101</v>
      </c>
      <c r="O7" s="24">
        <v>91.2</v>
      </c>
      <c r="P7" s="24">
        <v>1.66</v>
      </c>
      <c r="Q7" s="24">
        <v>100</v>
      </c>
      <c r="R7" s="24">
        <v>1453</v>
      </c>
      <c r="S7" s="24">
        <v>45928</v>
      </c>
      <c r="T7" s="24">
        <v>49.94</v>
      </c>
      <c r="U7" s="24">
        <v>919.66</v>
      </c>
      <c r="V7" s="24">
        <v>764</v>
      </c>
      <c r="W7" s="24">
        <v>0.12</v>
      </c>
      <c r="X7" s="24">
        <v>6366.67</v>
      </c>
      <c r="Y7" s="24" t="s">
        <v>101</v>
      </c>
      <c r="Z7" s="24">
        <v>100.15</v>
      </c>
      <c r="AA7" s="24">
        <v>112.58</v>
      </c>
      <c r="AB7" s="24">
        <v>138.6</v>
      </c>
      <c r="AC7" s="24">
        <v>139.02000000000001</v>
      </c>
      <c r="AD7" s="24" t="s">
        <v>101</v>
      </c>
      <c r="AE7" s="24">
        <v>99.33</v>
      </c>
      <c r="AF7" s="24">
        <v>101.18</v>
      </c>
      <c r="AG7" s="24">
        <v>99.89</v>
      </c>
      <c r="AH7" s="24">
        <v>104.12</v>
      </c>
      <c r="AI7" s="24">
        <v>101.46</v>
      </c>
      <c r="AJ7" s="24" t="s">
        <v>101</v>
      </c>
      <c r="AK7" s="24">
        <v>0</v>
      </c>
      <c r="AL7" s="24">
        <v>0</v>
      </c>
      <c r="AM7" s="24">
        <v>0</v>
      </c>
      <c r="AN7" s="24">
        <v>0</v>
      </c>
      <c r="AO7" s="24" t="s">
        <v>101</v>
      </c>
      <c r="AP7" s="24">
        <v>210</v>
      </c>
      <c r="AQ7" s="24">
        <v>140.63</v>
      </c>
      <c r="AR7" s="24">
        <v>163.84</v>
      </c>
      <c r="AS7" s="24">
        <v>176.46</v>
      </c>
      <c r="AT7" s="24">
        <v>104.91</v>
      </c>
      <c r="AU7" s="24" t="s">
        <v>101</v>
      </c>
      <c r="AV7" s="24">
        <v>40.99</v>
      </c>
      <c r="AW7" s="24">
        <v>12.34</v>
      </c>
      <c r="AX7" s="24">
        <v>77.66</v>
      </c>
      <c r="AY7" s="24">
        <v>139.63</v>
      </c>
      <c r="AZ7" s="24" t="s">
        <v>101</v>
      </c>
      <c r="BA7" s="24">
        <v>62.55</v>
      </c>
      <c r="BB7" s="24">
        <v>56.53</v>
      </c>
      <c r="BC7" s="24">
        <v>59.66</v>
      </c>
      <c r="BD7" s="24">
        <v>61.64</v>
      </c>
      <c r="BE7" s="24">
        <v>61.34</v>
      </c>
      <c r="BF7" s="24" t="s">
        <v>101</v>
      </c>
      <c r="BG7" s="24">
        <v>1464.87</v>
      </c>
      <c r="BH7" s="24">
        <v>1277.6400000000001</v>
      </c>
      <c r="BI7" s="24">
        <v>1100.8800000000001</v>
      </c>
      <c r="BJ7" s="24">
        <v>963.13</v>
      </c>
      <c r="BK7" s="24" t="s">
        <v>101</v>
      </c>
      <c r="BL7" s="24">
        <v>998.42</v>
      </c>
      <c r="BM7" s="24">
        <v>1095.52</v>
      </c>
      <c r="BN7" s="24">
        <v>1056.55</v>
      </c>
      <c r="BO7" s="24">
        <v>1278.54</v>
      </c>
      <c r="BP7" s="24">
        <v>1078.44</v>
      </c>
      <c r="BQ7" s="24" t="s">
        <v>101</v>
      </c>
      <c r="BR7" s="24">
        <v>43.65</v>
      </c>
      <c r="BS7" s="24">
        <v>47.61</v>
      </c>
      <c r="BT7" s="24">
        <v>50.02</v>
      </c>
      <c r="BU7" s="24">
        <v>50.84</v>
      </c>
      <c r="BV7" s="24" t="s">
        <v>101</v>
      </c>
      <c r="BW7" s="24">
        <v>41.41</v>
      </c>
      <c r="BX7" s="24">
        <v>39.64</v>
      </c>
      <c r="BY7" s="24">
        <v>40</v>
      </c>
      <c r="BZ7" s="24">
        <v>38.74</v>
      </c>
      <c r="CA7" s="24">
        <v>41.91</v>
      </c>
      <c r="CB7" s="24" t="s">
        <v>101</v>
      </c>
      <c r="CC7" s="24">
        <v>163</v>
      </c>
      <c r="CD7" s="24">
        <v>149.99</v>
      </c>
      <c r="CE7" s="24">
        <v>150</v>
      </c>
      <c r="CF7" s="24">
        <v>150.01</v>
      </c>
      <c r="CG7" s="24" t="s">
        <v>101</v>
      </c>
      <c r="CH7" s="24">
        <v>417.56</v>
      </c>
      <c r="CI7" s="24">
        <v>449.72</v>
      </c>
      <c r="CJ7" s="24">
        <v>437.27</v>
      </c>
      <c r="CK7" s="24">
        <v>456.72</v>
      </c>
      <c r="CL7" s="24">
        <v>420.17</v>
      </c>
      <c r="CM7" s="24" t="s">
        <v>101</v>
      </c>
      <c r="CN7" s="24">
        <v>21.54</v>
      </c>
      <c r="CO7" s="24">
        <v>21.92</v>
      </c>
      <c r="CP7" s="24">
        <v>21.28</v>
      </c>
      <c r="CQ7" s="24">
        <v>20.38</v>
      </c>
      <c r="CR7" s="24" t="s">
        <v>101</v>
      </c>
      <c r="CS7" s="24">
        <v>32.479999999999997</v>
      </c>
      <c r="CT7" s="24">
        <v>30.19</v>
      </c>
      <c r="CU7" s="24">
        <v>28.77</v>
      </c>
      <c r="CV7" s="24">
        <v>26.22</v>
      </c>
      <c r="CW7" s="24">
        <v>29.92</v>
      </c>
      <c r="CX7" s="24" t="s">
        <v>101</v>
      </c>
      <c r="CY7" s="24">
        <v>92.95</v>
      </c>
      <c r="CZ7" s="24">
        <v>93.62</v>
      </c>
      <c r="DA7" s="24">
        <v>93.68</v>
      </c>
      <c r="DB7" s="24">
        <v>93.98</v>
      </c>
      <c r="DC7" s="24" t="s">
        <v>101</v>
      </c>
      <c r="DD7" s="24">
        <v>79.2</v>
      </c>
      <c r="DE7" s="24">
        <v>79.09</v>
      </c>
      <c r="DF7" s="24">
        <v>78.900000000000006</v>
      </c>
      <c r="DG7" s="24">
        <v>78.03</v>
      </c>
      <c r="DH7" s="24">
        <v>80.39</v>
      </c>
      <c r="DI7" s="24" t="s">
        <v>101</v>
      </c>
      <c r="DJ7" s="24">
        <v>6.77</v>
      </c>
      <c r="DK7" s="24">
        <v>9.6999999999999993</v>
      </c>
      <c r="DL7" s="24">
        <v>12.63</v>
      </c>
      <c r="DM7" s="24">
        <v>15.57</v>
      </c>
      <c r="DN7" s="24" t="s">
        <v>101</v>
      </c>
      <c r="DO7" s="24">
        <v>28.97</v>
      </c>
      <c r="DP7" s="24">
        <v>20.14</v>
      </c>
      <c r="DQ7" s="24">
        <v>23.17</v>
      </c>
      <c r="DR7" s="24">
        <v>25.29</v>
      </c>
      <c r="DS7" s="24">
        <v>29.81</v>
      </c>
      <c r="DT7" s="24" t="s">
        <v>101</v>
      </c>
      <c r="DU7" s="24">
        <v>0</v>
      </c>
      <c r="DV7" s="24">
        <v>0</v>
      </c>
      <c r="DW7" s="24">
        <v>0</v>
      </c>
      <c r="DX7" s="24">
        <v>0</v>
      </c>
      <c r="DY7" s="24" t="s">
        <v>101</v>
      </c>
      <c r="DZ7" s="24">
        <v>0</v>
      </c>
      <c r="EA7" s="24">
        <v>0</v>
      </c>
      <c r="EB7" s="24">
        <v>0</v>
      </c>
      <c r="EC7" s="24">
        <v>0</v>
      </c>
      <c r="ED7" s="24">
        <v>0</v>
      </c>
      <c r="EE7" s="24" t="s">
        <v>101</v>
      </c>
      <c r="EF7" s="24">
        <v>0</v>
      </c>
      <c r="EG7" s="24">
        <v>0</v>
      </c>
      <c r="EH7" s="24">
        <v>0</v>
      </c>
      <c r="EI7" s="24">
        <v>0</v>
      </c>
      <c r="EJ7" s="24" t="s">
        <v>101</v>
      </c>
      <c r="EK7" s="24">
        <v>0.01</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新垣　琴子</cp:lastModifiedBy>
  <cp:lastPrinted>2024-01-30T04:34:07Z</cp:lastPrinted>
  <dcterms:created xsi:type="dcterms:W3CDTF">2023-12-12T01:05:56Z</dcterms:created>
  <dcterms:modified xsi:type="dcterms:W3CDTF">2024-01-30T04:34:15Z</dcterms:modified>
  <cp:category/>
</cp:coreProperties>
</file>