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R6.1.16 公営企業に係る経営比較分析表（R4決算）\提出\"/>
    </mc:Choice>
  </mc:AlternateContent>
  <xr:revisionPtr revIDLastSave="0" documentId="13_ncr:1_{63620068-6E69-4C3C-844B-F1D62DDDF57E}" xr6:coauthVersionLast="36" xr6:coauthVersionMax="36" xr10:uidLastSave="{00000000-0000-0000-0000-000000000000}"/>
  <workbookProtection workbookAlgorithmName="SHA-512" workbookHashValue="kedZr5+r+pNlU3hFUpTRM4TL+ibNf3Tq6y2XDtYlphJl1P+JX/uxk0hAMOob+d5voGhHYV7gI4aT0Q5IFw8mbw==" workbookSaltValue="uQ3ffRSuDqaJ32zav+5T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<sst xmlns="http://schemas.openxmlformats.org/spreadsheetml/2006/main" count="257" uniqueCount="117">
  <si>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</si>
  <si>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</si>
  <si>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</si>
  <si>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</si>
  <si>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</si>
  <si>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</si>
  <si>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</si>
  <si>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</si>
  <si>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</si>
  <si>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</si>
  <si>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</si>
  <si>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</si>
  <si>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</si>
  <si>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</si>
  <si>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</si>
  <si>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</si>
  <si>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</si>
  <si>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</si>
  <si>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</si>
  <si>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</si>
  <si>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</si>
  <si>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</si>
  <si>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</si>
  <si>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</si>
  <si>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</si>
  <si>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</si>
  <si>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</si>
  <si>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</si>
  <si>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</si>
  <si>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</si>
  <si>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</si>
  <si>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</si>
  <si>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</si>
  <si>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</si>
  <si>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</si>
  <si>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</si>
  <si>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</si>
  <si>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</si>
  <si>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</si>
  <si>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</si>
  <si>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</si>
  <si>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</si>
  <si>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</si>
  <si>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</si>
  <si>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</si>
  <si>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</si>
  <si>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</si>
  <si>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</si>
  <si>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</si>
  <si>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</si>
  <si>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</si>
  <si>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</si>
  <si>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</si>
  <si>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</si>
  <si>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</si>
  <si>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</si>
  <si>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</si>
  <si>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</si>
  <si>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</si>
  <si>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</si>
  <si>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</si>
  <si>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</si>
  <si>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</si>
  <si>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</si>
  <si>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</si>
  <si>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</si>
  <si>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</si>
  <si>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</si>
  <si>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</si>
  <si>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</si>
  <si>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</si>
  <si>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</si>
  <si>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</si>
  <si>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</si>
  <si>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</si>
  <si>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</si>
  <si>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</si>
  <si>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</si>
  <si>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</si>
  <si>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</si>
  <si>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</si>
  <si>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</si>
  <si>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</si>
  <si>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</si>
  <si>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</si>
  <si>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</si>
  <si>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</si>
  <si>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</si>
  <si>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</si>
  <si>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</si>
  <si>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</si>
  <si>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</si>
  <si>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</si>
  <si>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</si>
  <si>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</si>
  <si>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</si>
  <si>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</si>
  <si>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</si>
  <si>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</si>
  <si>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</si>
  <si>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</si>
  <si>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</si>
  <si>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</si>
  <si>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</si>
  <si>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</si>
  <si>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</si>
  <si>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</si>
  <si>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</si>
  <si>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</si>
  <si>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</si>
  <si>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</si>
  <si>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</si>
  <si>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</si>
  <si>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</si>
  <si>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在、老朽化している地区においてストックマネジメント計画により管路改築工事を行っています。今後は、管きょや施設の適切な維持管理により長寿命化を図り、点検及び更新等を計画的に進めていきます。</t>
    <rPh sb="1" eb="3">
      <t>ゲンザイ</t>
    </rPh>
    <rPh sb="4" eb="7">
      <t>ロウキュウカ</t>
    </rPh>
    <rPh sb="11" eb="13">
      <t>チク</t>
    </rPh>
    <rPh sb="27" eb="29">
      <t>ケイカク</t>
    </rPh>
    <rPh sb="32" eb="34">
      <t>カンロ</t>
    </rPh>
    <rPh sb="34" eb="36">
      <t>カイチク</t>
    </rPh>
    <rPh sb="36" eb="38">
      <t>コウジ</t>
    </rPh>
    <rPh sb="39" eb="40">
      <t>オコナ</t>
    </rPh>
    <rPh sb="46" eb="48">
      <t>コンゴ</t>
    </rPh>
    <rPh sb="50" eb="51">
      <t>カン</t>
    </rPh>
    <rPh sb="54" eb="56">
      <t>シセツ</t>
    </rPh>
    <rPh sb="57" eb="59">
      <t>テキセツ</t>
    </rPh>
    <rPh sb="60" eb="64">
      <t>イジカンリ</t>
    </rPh>
    <rPh sb="67" eb="71">
      <t>チョウジュミョウカ</t>
    </rPh>
    <rPh sb="72" eb="73">
      <t>ハカ</t>
    </rPh>
    <rPh sb="75" eb="77">
      <t>テンケン</t>
    </rPh>
    <rPh sb="77" eb="78">
      <t>オヨ</t>
    </rPh>
    <rPh sb="79" eb="81">
      <t>コウシン</t>
    </rPh>
    <rPh sb="81" eb="82">
      <t>ナド</t>
    </rPh>
    <rPh sb="83" eb="86">
      <t>ケイカクテキ</t>
    </rPh>
    <rPh sb="87" eb="88">
      <t>スス</t>
    </rPh>
    <phoneticPr fontId="4"/>
  </si>
  <si>
    <t>　本市は、令和元年度より地方公営企業法の一部を適用し地方公営企業会計へ移行したため、平成30年度の数値は0となっています。
　①経営収支比率は、100%を超えているものの、⑤経費回収率が50.68%と低く、全国及び類似団体平均値を下回っています。これは、汚水処理に係る費用が下水道使用料等で賄えておらず、一般会計からの繰入金で補てんし、事業運営を行っていることによるものです。
　③流動比率が100%を上回り、前年度より改善しました。
　④企業債残高対事業規模比率は、全国及び類似団体の平均値を上回っており、施設改築整備に伴う公債費負担が高額なのに対して、使用料金収入のみで補うことができず高い数値となっています。
　⑥汚水処理原価は、全国平均値は上回っていますが、類似団体の平均値と比べ低い状況となっています。引き続き維持管理費の削減、接続率の向上に努めていきます。
　⑧水洗化率は、全国及び類似団体の平均値を下回っているため、今後も接続推進員等による未接続世帯への訪問などを行い普及促進に努めていきます。</t>
    <rPh sb="1" eb="3">
      <t>ホンシ</t>
    </rPh>
    <rPh sb="5" eb="7">
      <t>レイワ</t>
    </rPh>
    <rPh sb="7" eb="8">
      <t>モト</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7">
      <t>ネン</t>
    </rPh>
    <rPh sb="47" eb="48">
      <t>ド</t>
    </rPh>
    <rPh sb="49" eb="51">
      <t>スウチ</t>
    </rPh>
    <rPh sb="64" eb="66">
      <t>ケイエイ</t>
    </rPh>
    <rPh sb="66" eb="68">
      <t>シュウシ</t>
    </rPh>
    <rPh sb="68" eb="70">
      <t>ヒリツ</t>
    </rPh>
    <rPh sb="77" eb="78">
      <t>コ</t>
    </rPh>
    <rPh sb="87" eb="89">
      <t>ケイヒ</t>
    </rPh>
    <rPh sb="89" eb="92">
      <t>カイシュウリツ</t>
    </rPh>
    <rPh sb="100" eb="101">
      <t>ヒク</t>
    </rPh>
    <rPh sb="103" eb="105">
      <t>ゼンコク</t>
    </rPh>
    <rPh sb="105" eb="106">
      <t>オヨ</t>
    </rPh>
    <rPh sb="107" eb="111">
      <t>ルイジダンタイ</t>
    </rPh>
    <rPh sb="111" eb="114">
      <t>ヘイキンチ</t>
    </rPh>
    <rPh sb="115" eb="117">
      <t>シタマワ</t>
    </rPh>
    <rPh sb="127" eb="129">
      <t>オスイ</t>
    </rPh>
    <rPh sb="129" eb="131">
      <t>ショリ</t>
    </rPh>
    <rPh sb="132" eb="133">
      <t>カカ</t>
    </rPh>
    <rPh sb="134" eb="136">
      <t>ヒヨウ</t>
    </rPh>
    <rPh sb="137" eb="140">
      <t>ゲスイドウ</t>
    </rPh>
    <rPh sb="140" eb="143">
      <t>シヨウリョウ</t>
    </rPh>
    <rPh sb="143" eb="144">
      <t>ナド</t>
    </rPh>
    <rPh sb="145" eb="146">
      <t>マカナ</t>
    </rPh>
    <rPh sb="152" eb="154">
      <t>イッパン</t>
    </rPh>
    <rPh sb="154" eb="156">
      <t>カイケイ</t>
    </rPh>
    <rPh sb="159" eb="162">
      <t>クリイレキン</t>
    </rPh>
    <rPh sb="191" eb="193">
      <t>リュウドウ</t>
    </rPh>
    <rPh sb="193" eb="195">
      <t>ヒリツ</t>
    </rPh>
    <rPh sb="201" eb="203">
      <t>ウワマワ</t>
    </rPh>
    <rPh sb="205" eb="208">
      <t>マエネンド</t>
    </rPh>
    <rPh sb="210" eb="212">
      <t>カイゼン</t>
    </rPh>
    <rPh sb="220" eb="223">
      <t>キギョウサイ</t>
    </rPh>
    <rPh sb="223" eb="225">
      <t>ザンダカ</t>
    </rPh>
    <rPh sb="225" eb="226">
      <t>タイ</t>
    </rPh>
    <rPh sb="226" eb="228">
      <t>ジギョウ</t>
    </rPh>
    <rPh sb="228" eb="230">
      <t>キボ</t>
    </rPh>
    <rPh sb="230" eb="232">
      <t>ヒリツ</t>
    </rPh>
    <rPh sb="234" eb="236">
      <t>ゼンコク</t>
    </rPh>
    <rPh sb="236" eb="237">
      <t>オヨ</t>
    </rPh>
    <rPh sb="238" eb="242">
      <t>ルイジダンタイ</t>
    </rPh>
    <rPh sb="243" eb="246">
      <t>ヘイキンチ</t>
    </rPh>
    <rPh sb="247" eb="249">
      <t>ウワマワ</t>
    </rPh>
    <rPh sb="254" eb="256">
      <t>シセツ</t>
    </rPh>
    <rPh sb="256" eb="258">
      <t>カイチク</t>
    </rPh>
    <rPh sb="258" eb="260">
      <t>セイビ</t>
    </rPh>
    <rPh sb="261" eb="262">
      <t>トモナ</t>
    </rPh>
    <rPh sb="263" eb="266">
      <t>コウサイヒ</t>
    </rPh>
    <rPh sb="266" eb="268">
      <t>フタン</t>
    </rPh>
    <rPh sb="269" eb="271">
      <t>コウガク</t>
    </rPh>
    <rPh sb="274" eb="275">
      <t>タイ</t>
    </rPh>
    <rPh sb="278" eb="281">
      <t>シヨウリョウ</t>
    </rPh>
    <rPh sb="281" eb="282">
      <t>キン</t>
    </rPh>
    <rPh sb="282" eb="284">
      <t>シュウニュウ</t>
    </rPh>
    <rPh sb="287" eb="288">
      <t>オギナ</t>
    </rPh>
    <rPh sb="295" eb="296">
      <t>タカ</t>
    </rPh>
    <rPh sb="297" eb="299">
      <t>スウチ</t>
    </rPh>
    <rPh sb="310" eb="312">
      <t>オスイ</t>
    </rPh>
    <rPh sb="312" eb="314">
      <t>ショリ</t>
    </rPh>
    <rPh sb="314" eb="316">
      <t>ゲンカ</t>
    </rPh>
    <rPh sb="318" eb="320">
      <t>ゼンコク</t>
    </rPh>
    <rPh sb="320" eb="323">
      <t>ヘイキンチ</t>
    </rPh>
    <rPh sb="324" eb="326">
      <t>ウワマワ</t>
    </rPh>
    <rPh sb="333" eb="337">
      <t>ルイジダンタイ</t>
    </rPh>
    <rPh sb="338" eb="341">
      <t>ヘイキンチ</t>
    </rPh>
    <rPh sb="342" eb="343">
      <t>クラ</t>
    </rPh>
    <rPh sb="344" eb="345">
      <t>ヒク</t>
    </rPh>
    <rPh sb="346" eb="348">
      <t>ジョウキョウ</t>
    </rPh>
    <rPh sb="356" eb="357">
      <t>ヒ</t>
    </rPh>
    <rPh sb="358" eb="359">
      <t>ツヅ</t>
    </rPh>
    <rPh sb="360" eb="365">
      <t>イジカンリヒ</t>
    </rPh>
    <rPh sb="366" eb="368">
      <t>サクゲン</t>
    </rPh>
    <rPh sb="369" eb="372">
      <t>セツゾクリツ</t>
    </rPh>
    <rPh sb="373" eb="375">
      <t>コウジョウ</t>
    </rPh>
    <rPh sb="376" eb="377">
      <t>ツト</t>
    </rPh>
    <rPh sb="387" eb="390">
      <t>スイセンカ</t>
    </rPh>
    <rPh sb="390" eb="391">
      <t>リツ</t>
    </rPh>
    <rPh sb="393" eb="395">
      <t>ゼンコク</t>
    </rPh>
    <rPh sb="395" eb="396">
      <t>オヨ</t>
    </rPh>
    <rPh sb="434" eb="436">
      <t>ホウモン</t>
    </rPh>
    <rPh sb="439" eb="440">
      <t>オコナ</t>
    </rPh>
    <rPh sb="441" eb="443">
      <t>フキュウ</t>
    </rPh>
    <rPh sb="443" eb="445">
      <t>ソクシン</t>
    </rPh>
    <rPh sb="446" eb="447">
      <t>ツト</t>
    </rPh>
    <phoneticPr fontId="4"/>
  </si>
  <si>
    <t>　本市は、令和3年4月1日に料金改定を行いました。しかし公共下水道事業は、新規整備投資に係る経費の増大が懸念され、一般会計繰入金に依存しているため、非常に厳しい経営状況が続いています。公共下水道事業の計画的な整備促進及び水洗化率の向上を図るとともに、料金改定を含め経営の健全化・効率化を図って参ります。</t>
    <rPh sb="1" eb="2">
      <t>ホン</t>
    </rPh>
    <rPh sb="2" eb="3">
      <t>シ</t>
    </rPh>
    <rPh sb="5" eb="7">
      <t>レイワ</t>
    </rPh>
    <rPh sb="8" eb="9">
      <t>ネン</t>
    </rPh>
    <rPh sb="10" eb="11">
      <t>ガツ</t>
    </rPh>
    <rPh sb="12" eb="13">
      <t>ヒ</t>
    </rPh>
    <rPh sb="14" eb="16">
      <t>リョウキン</t>
    </rPh>
    <rPh sb="16" eb="18">
      <t>カイテイ</t>
    </rPh>
    <rPh sb="19" eb="20">
      <t>オコナ</t>
    </rPh>
    <rPh sb="28" eb="30">
      <t>コウキョウ</t>
    </rPh>
    <rPh sb="30" eb="33">
      <t>ゲスイドウ</t>
    </rPh>
    <rPh sb="33" eb="35">
      <t>ジギョウ</t>
    </rPh>
    <rPh sb="37" eb="39">
      <t>シンキ</t>
    </rPh>
    <rPh sb="39" eb="41">
      <t>セイビ</t>
    </rPh>
    <rPh sb="41" eb="43">
      <t>トウシ</t>
    </rPh>
    <rPh sb="44" eb="45">
      <t>カカ</t>
    </rPh>
    <rPh sb="46" eb="48">
      <t>ケイヒ</t>
    </rPh>
    <rPh sb="49" eb="51">
      <t>ゾウダイ</t>
    </rPh>
    <rPh sb="52" eb="54">
      <t>ケネン</t>
    </rPh>
    <rPh sb="57" eb="59">
      <t>イッパン</t>
    </rPh>
    <rPh sb="59" eb="61">
      <t>カイケイ</t>
    </rPh>
    <rPh sb="61" eb="64">
      <t>クリイレキン</t>
    </rPh>
    <rPh sb="65" eb="67">
      <t>イゾン</t>
    </rPh>
    <rPh sb="74" eb="76">
      <t>ヒジョウ</t>
    </rPh>
    <rPh sb="77" eb="78">
      <t>キビ</t>
    </rPh>
    <rPh sb="80" eb="82">
      <t>ケイエイ</t>
    </rPh>
    <rPh sb="82" eb="84">
      <t>ジョウキョウ</t>
    </rPh>
    <rPh sb="85" eb="86">
      <t>ツヅ</t>
    </rPh>
    <rPh sb="92" eb="94">
      <t>コウキョウ</t>
    </rPh>
    <rPh sb="94" eb="97">
      <t>ゲスイドウ</t>
    </rPh>
    <rPh sb="97" eb="99">
      <t>ジギョウ</t>
    </rPh>
    <rPh sb="100" eb="103">
      <t>ケイカクテキ</t>
    </rPh>
    <rPh sb="104" eb="106">
      <t>セイビ</t>
    </rPh>
    <rPh sb="106" eb="108">
      <t>ソクシン</t>
    </rPh>
    <rPh sb="108" eb="109">
      <t>オヨ</t>
    </rPh>
    <rPh sb="110" eb="113">
      <t>スイセンカ</t>
    </rPh>
    <rPh sb="113" eb="114">
      <t>リツ</t>
    </rPh>
    <rPh sb="115" eb="117">
      <t>コウジョウ</t>
    </rPh>
    <rPh sb="118" eb="119">
      <t>ハカ</t>
    </rPh>
    <rPh sb="125" eb="127">
      <t>リョウキン</t>
    </rPh>
    <rPh sb="127" eb="129">
      <t>カイテイ</t>
    </rPh>
    <rPh sb="130" eb="131">
      <t>フク</t>
    </rPh>
    <rPh sb="132" eb="134">
      <t>ケイエイ</t>
    </rPh>
    <rPh sb="135" eb="138">
      <t>ケンゼンカ</t>
    </rPh>
    <rPh sb="139" eb="142">
      <t>コウリツカ</t>
    </rPh>
    <rPh sb="143" eb="144">
      <t>ハカ</t>
    </rPh>
    <rPh sb="146" eb="147">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</si>
</sst>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1.67</c:v>
                </c:pt>
                <c:pt idx="2">
                  <c:v>0.56000000000000005</c:v>
                </c:pt>
                <c:pt idx="3">
                  <c:v>1.35</c:v>
                </c:pt>
                <c:pt idx="4" formatCode="#,##0.00;&quot;△&quot;#,##0.00">
                  <c:v>0</c:v>
                </c:pt>
              </c:numCache>
            </c:numRef>
          </c:val>
          <c:extLst>
            <c:ext xmlns:c16="http://schemas.microsoft.com/office/drawing/2014/chart" uri="{C3380CC4-5D6E-409C-BE32-E72D297353CC}">
              <c16:uniqueId val="{00000000-DCAA-4896-83B0-906400052D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0.34</c:v>
                </c:pt>
                <c:pt idx="2">
                  <c:v>0.04</c:v>
                </c:pt>
                <c:pt idx="3">
                  <c:v>0.06</c:v>
                </c:pt>
                <c:pt idx="4">
                  <c:v>0.01</c:v>
                </c:pt>
              </c:numCache>
            </c:numRef>
          </c:val>
          <c:smooth val="0"/>
          <c:extLst>
            <c:ext xmlns:c16="http://schemas.microsoft.com/office/drawing/2014/chart" uri="{C3380CC4-5D6E-409C-BE32-E72D297353CC}">
              <c16:uniqueId val="{00000001-DCAA-4896-83B0-906400052D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D-4391-B86B-9E22AC9F52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50.06</c:v>
                </c:pt>
                <c:pt idx="2">
                  <c:v>46.3</c:v>
                </c:pt>
                <c:pt idx="3">
                  <c:v>47.23</c:v>
                </c:pt>
                <c:pt idx="4">
                  <c:v>54.22</c:v>
                </c:pt>
              </c:numCache>
            </c:numRef>
          </c:val>
          <c:smooth val="0"/>
          <c:extLst>
            <c:ext xmlns:c16="http://schemas.microsoft.com/office/drawing/2014/chart" uri="{C3380CC4-5D6E-409C-BE32-E72D297353CC}">
              <c16:uniqueId val="{00000001-FA0D-4391-B86B-9E22AC9F52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65.27</c:v>
                </c:pt>
                <c:pt idx="2">
                  <c:v>66.37</c:v>
                </c:pt>
                <c:pt idx="3">
                  <c:v>68.040000000000006</c:v>
                </c:pt>
                <c:pt idx="4">
                  <c:v>70.930000000000007</c:v>
                </c:pt>
              </c:numCache>
            </c:numRef>
          </c:val>
          <c:extLst>
            <c:ext xmlns:c16="http://schemas.microsoft.com/office/drawing/2014/chart" uri="{C3380CC4-5D6E-409C-BE32-E72D297353CC}">
              <c16:uniqueId val="{00000000-75F5-4F9A-B253-F3FF30AE23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85.79</c:v>
                </c:pt>
                <c:pt idx="2">
                  <c:v>85.01</c:v>
                </c:pt>
                <c:pt idx="3">
                  <c:v>85.55</c:v>
                </c:pt>
                <c:pt idx="4">
                  <c:v>85.22</c:v>
                </c:pt>
              </c:numCache>
            </c:numRef>
          </c:val>
          <c:smooth val="0"/>
          <c:extLst>
            <c:ext xmlns:c16="http://schemas.microsoft.com/office/drawing/2014/chart" uri="{C3380CC4-5D6E-409C-BE32-E72D297353CC}">
              <c16:uniqueId val="{00000001-75F5-4F9A-B253-F3FF30AE23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125.5</c:v>
                </c:pt>
                <c:pt idx="2">
                  <c:v>117.83</c:v>
                </c:pt>
                <c:pt idx="3">
                  <c:v>133.37</c:v>
                </c:pt>
                <c:pt idx="4">
                  <c:v>139.16999999999999</c:v>
                </c:pt>
              </c:numCache>
            </c:numRef>
          </c:val>
          <c:extLst>
            <c:ext xmlns:c16="http://schemas.microsoft.com/office/drawing/2014/chart" uri="{C3380CC4-5D6E-409C-BE32-E72D297353CC}">
              <c16:uniqueId val="{00000000-81AA-4E19-A7B5-E48947CE457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105.14</c:v>
                </c:pt>
                <c:pt idx="2">
                  <c:v>106.75</c:v>
                </c:pt>
                <c:pt idx="3">
                  <c:v>109.7</c:v>
                </c:pt>
                <c:pt idx="4">
                  <c:v>109.07</c:v>
                </c:pt>
              </c:numCache>
            </c:numRef>
          </c:val>
          <c:smooth val="0"/>
          <c:extLst>
            <c:ext xmlns:c16="http://schemas.microsoft.com/office/drawing/2014/chart" uri="{C3380CC4-5D6E-409C-BE32-E72D297353CC}">
              <c16:uniqueId val="{00000001-81AA-4E19-A7B5-E48947CE457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2.2999999999999998</c:v>
                </c:pt>
                <c:pt idx="2">
                  <c:v>4.5</c:v>
                </c:pt>
                <c:pt idx="3">
                  <c:v>6.67</c:v>
                </c:pt>
                <c:pt idx="4">
                  <c:v>8.9700000000000006</c:v>
                </c:pt>
              </c:numCache>
            </c:numRef>
          </c:val>
          <c:extLst>
            <c:ext xmlns:c16="http://schemas.microsoft.com/office/drawing/2014/chart" uri="{C3380CC4-5D6E-409C-BE32-E72D297353CC}">
              <c16:uniqueId val="{00000000-C762-45FA-8B91-72E908B88B2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18.04</c:v>
                </c:pt>
                <c:pt idx="2">
                  <c:v>9.0399999999999991</c:v>
                </c:pt>
                <c:pt idx="3">
                  <c:v>9.35</c:v>
                </c:pt>
                <c:pt idx="4">
                  <c:v>12.44</c:v>
                </c:pt>
              </c:numCache>
            </c:numRef>
          </c:val>
          <c:smooth val="0"/>
          <c:extLst>
            <c:ext xmlns:c16="http://schemas.microsoft.com/office/drawing/2014/chart" uri="{C3380CC4-5D6E-409C-BE32-E72D297353CC}">
              <c16:uniqueId val="{00000001-C762-45FA-8B91-72E908B88B2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23-4A84-BCAC-6D692EABA7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0.12</c:v>
                </c:pt>
                <c:pt idx="4" formatCode="#,##0.00;&quot;△&quot;#,##0.00;&quot;-&quot;">
                  <c:v>0.28999999999999998</c:v>
                </c:pt>
              </c:numCache>
            </c:numRef>
          </c:val>
          <c:smooth val="0"/>
          <c:extLst>
            <c:ext xmlns:c16="http://schemas.microsoft.com/office/drawing/2014/chart" uri="{C3380CC4-5D6E-409C-BE32-E72D297353CC}">
              <c16:uniqueId val="{00000001-6323-4A84-BCAC-6D692EABA7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EAA-4F80-9201-77B6765C25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11.56</c:v>
                </c:pt>
                <c:pt idx="2">
                  <c:v>7.23</c:v>
                </c:pt>
                <c:pt idx="3">
                  <c:v>0.1</c:v>
                </c:pt>
                <c:pt idx="4" formatCode="#,##0.00;&quot;△&quot;#,##0.00">
                  <c:v>0</c:v>
                </c:pt>
              </c:numCache>
            </c:numRef>
          </c:val>
          <c:smooth val="0"/>
          <c:extLst>
            <c:ext xmlns:c16="http://schemas.microsoft.com/office/drawing/2014/chart" uri="{C3380CC4-5D6E-409C-BE32-E72D297353CC}">
              <c16:uniqueId val="{00000001-3EAA-4F80-9201-77B6765C25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73.34</c:v>
                </c:pt>
                <c:pt idx="2">
                  <c:v>45.77</c:v>
                </c:pt>
                <c:pt idx="3">
                  <c:v>75.33</c:v>
                </c:pt>
                <c:pt idx="4">
                  <c:v>162.59</c:v>
                </c:pt>
              </c:numCache>
            </c:numRef>
          </c:val>
          <c:extLst>
            <c:ext xmlns:c16="http://schemas.microsoft.com/office/drawing/2014/chart" uri="{C3380CC4-5D6E-409C-BE32-E72D297353CC}">
              <c16:uniqueId val="{00000000-0F51-4521-82C2-974E2EFF9B0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54.41</c:v>
                </c:pt>
                <c:pt idx="2">
                  <c:v>38.76</c:v>
                </c:pt>
                <c:pt idx="3">
                  <c:v>49.21</c:v>
                </c:pt>
                <c:pt idx="4">
                  <c:v>62.92</c:v>
                </c:pt>
              </c:numCache>
            </c:numRef>
          </c:val>
          <c:smooth val="0"/>
          <c:extLst>
            <c:ext xmlns:c16="http://schemas.microsoft.com/office/drawing/2014/chart" uri="{C3380CC4-5D6E-409C-BE32-E72D297353CC}">
              <c16:uniqueId val="{00000001-0F51-4521-82C2-974E2EFF9B0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5118.5200000000004</c:v>
                </c:pt>
                <c:pt idx="2">
                  <c:v>4758.5200000000004</c:v>
                </c:pt>
                <c:pt idx="3">
                  <c:v>4183.96</c:v>
                </c:pt>
                <c:pt idx="4">
                  <c:v>4027.57</c:v>
                </c:pt>
              </c:numCache>
            </c:numRef>
          </c:val>
          <c:extLst>
            <c:ext xmlns:c16="http://schemas.microsoft.com/office/drawing/2014/chart" uri="{C3380CC4-5D6E-409C-BE32-E72D297353CC}">
              <c16:uniqueId val="{00000000-D1C1-42DC-AB31-C04AC24D92C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1105.9100000000001</c:v>
                </c:pt>
                <c:pt idx="2">
                  <c:v>1303.55</c:v>
                </c:pt>
                <c:pt idx="3">
                  <c:v>1172.21</c:v>
                </c:pt>
                <c:pt idx="4">
                  <c:v>1122.71</c:v>
                </c:pt>
              </c:numCache>
            </c:numRef>
          </c:val>
          <c:smooth val="0"/>
          <c:extLst>
            <c:ext xmlns:c16="http://schemas.microsoft.com/office/drawing/2014/chart" uri="{C3380CC4-5D6E-409C-BE32-E72D297353CC}">
              <c16:uniqueId val="{00000001-D1C1-42DC-AB31-C04AC24D92C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48.83</c:v>
                </c:pt>
                <c:pt idx="2">
                  <c:v>48.4</c:v>
                </c:pt>
                <c:pt idx="3">
                  <c:v>50.39</c:v>
                </c:pt>
                <c:pt idx="4">
                  <c:v>50.68</c:v>
                </c:pt>
              </c:numCache>
            </c:numRef>
          </c:val>
          <c:extLst>
            <c:ext xmlns:c16="http://schemas.microsoft.com/office/drawing/2014/chart" uri="{C3380CC4-5D6E-409C-BE32-E72D297353CC}">
              <c16:uniqueId val="{00000000-0FD1-4726-8F36-EF1C311E37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0FD1-4726-8F36-EF1C311E37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321A-4293-ACF4-9E9FCF0F9F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321A-4293-ACF4-9E9FCF0F9F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47"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南城市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5">
        <f>データ!S6</f>
        <v>45928</v>
      </c>
      <c r="AM8" s="45"/>
      <c r="AN8" s="45"/>
      <c r="AO8" s="45"/>
      <c r="AP8" s="45"/>
      <c r="AQ8" s="45"/>
      <c r="AR8" s="45"/>
      <c r="AS8" s="45"/>
      <c r="AT8" s="46">
        <f>データ!T6</f>
        <v>49.94</v>
      </c>
      <c r="AU8" s="46"/>
      <c r="AV8" s="46"/>
      <c r="AW8" s="46"/>
      <c r="AX8" s="46"/>
      <c r="AY8" s="46"/>
      <c r="AZ8" s="46"/>
      <c r="BA8" s="46"/>
      <c r="BB8" s="46">
        <f>データ!U6</f>
        <v>919.66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64.77</v>
      </c>
      <c r="J10" s="46"/>
      <c r="K10" s="46"/>
      <c r="L10" s="46"/>
      <c r="M10" s="46"/>
      <c r="N10" s="46"/>
      <c r="O10" s="46"/>
      <c r="P10" s="46">
        <f>データ!P6</f>
        <v>26.91</v>
      </c>
      <c r="Q10" s="46"/>
      <c r="R10" s="46"/>
      <c r="S10" s="46"/>
      <c r="T10" s="46"/>
      <c r="U10" s="46"/>
      <c r="V10" s="46"/>
      <c r="W10" s="46">
        <f>データ!Q6</f>
        <v>100</v>
      </c>
      <c r="X10" s="46"/>
      <c r="Y10" s="46"/>
      <c r="Z10" s="46"/>
      <c r="AA10" s="46"/>
      <c r="AB10" s="46"/>
      <c r="AC10" s="46"/>
      <c r="AD10" s="45">
        <f>データ!R6</f>
        <v>1453</v>
      </c>
      <c r="AE10" s="45"/>
      <c r="AF10" s="45"/>
      <c r="AG10" s="45"/>
      <c r="AH10" s="45"/>
      <c r="AI10" s="45"/>
      <c r="AJ10" s="45"/>
      <c r="AK10" s="2"/>
      <c r="AL10" s="45">
        <f>データ!V6</f>
        <v>12382</v>
      </c>
      <c r="AM10" s="45"/>
      <c r="AN10" s="45"/>
      <c r="AO10" s="45"/>
      <c r="AP10" s="45"/>
      <c r="AQ10" s="45"/>
      <c r="AR10" s="45"/>
      <c r="AS10" s="45"/>
      <c r="AT10" s="46">
        <f>データ!W6</f>
        <v>2.31</v>
      </c>
      <c r="AU10" s="46"/>
      <c r="AV10" s="46"/>
      <c r="AW10" s="46"/>
      <c r="AX10" s="46"/>
      <c r="AY10" s="46"/>
      <c r="AZ10" s="46"/>
      <c r="BA10" s="46"/>
      <c r="BB10" s="46">
        <f>データ!X6</f>
        <v>5360.17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OsXpJFa3KXZvGOymXNvnKLnK0PYUH4s8D9QK46lYF39dDIBPAWKdcNQTCqSgJfnzITDv8+0M6kcMov9pdywQ==" saltValue="xv08vP6OsbeDwjcIctZ9e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472158</v>
      </c>
      <c r="D6" s="19">
        <f t="shared" si="3"/>
        <v>46</v>
      </c>
      <c r="E6" s="19">
        <f t="shared" si="3"/>
        <v>17</v>
      </c>
      <c r="F6" s="19">
        <f t="shared" si="3"/>
        <v>1</v>
      </c>
      <c r="G6" s="19">
        <f t="shared" si="3"/>
        <v>0</v>
      </c>
      <c r="H6" s="19" t="str">
        <f t="shared" si="3"/>
        <v>沖縄県　南城市</v>
      </c>
      <c r="I6" s="19" t="str">
        <f t="shared" si="3"/>
        <v>法適用</v>
      </c>
      <c r="J6" s="19" t="str">
        <f t="shared" si="3"/>
        <v>下水道事業</v>
      </c>
      <c r="K6" s="19" t="str">
        <f t="shared" si="3"/>
        <v>公共下水道</v>
      </c>
      <c r="L6" s="19" t="str">
        <f t="shared" si="3"/>
        <v>Cb2</v>
      </c>
      <c r="M6" s="19" t="str">
        <f t="shared" si="3"/>
        <v>非設置</v>
      </c>
      <c r="N6" s="20" t="str">
        <f t="shared" si="3"/>
        <v>-</v>
      </c>
      <c r="O6" s="20">
        <f t="shared" si="3"/>
        <v>64.77</v>
      </c>
      <c r="P6" s="20">
        <f t="shared" si="3"/>
        <v>26.91</v>
      </c>
      <c r="Q6" s="20">
        <f t="shared" si="3"/>
        <v>100</v>
      </c>
      <c r="R6" s="20">
        <f t="shared" si="3"/>
        <v>1453</v>
      </c>
      <c r="S6" s="20">
        <f t="shared" si="3"/>
        <v>45928</v>
      </c>
      <c r="T6" s="20">
        <f t="shared" si="3"/>
        <v>49.94</v>
      </c>
      <c r="U6" s="20">
        <f t="shared" si="3"/>
        <v>919.66</v>
      </c>
      <c r="V6" s="20">
        <f t="shared" si="3"/>
        <v>12382</v>
      </c>
      <c r="W6" s="20">
        <f t="shared" si="3"/>
        <v>2.31</v>
      </c>
      <c r="X6" s="20">
        <f t="shared" si="3"/>
        <v>5360.17</v>
      </c>
      <c r="Y6" s="21" t="str">
        <f>IF(Y7="",NA(),Y7)</f>
        <v>-</v>
      </c>
      <c r="Z6" s="21">
        <f t="shared" ref="Z6:AH6" si="4">IF(Z7="",NA(),Z7)</f>
        <v>125.5</v>
      </c>
      <c r="AA6" s="21">
        <f t="shared" si="4"/>
        <v>117.83</v>
      </c>
      <c r="AB6" s="21">
        <f t="shared" si="4"/>
        <v>133.37</v>
      </c>
      <c r="AC6" s="21">
        <f t="shared" si="4"/>
        <v>139.16999999999999</v>
      </c>
      <c r="AD6" s="21" t="str">
        <f t="shared" si="4"/>
        <v>-</v>
      </c>
      <c r="AE6" s="21">
        <f t="shared" si="4"/>
        <v>105.14</v>
      </c>
      <c r="AF6" s="21">
        <f t="shared" si="4"/>
        <v>106.75</v>
      </c>
      <c r="AG6" s="21">
        <f t="shared" si="4"/>
        <v>109.7</v>
      </c>
      <c r="AH6" s="21">
        <f t="shared" si="4"/>
        <v>109.07</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11.56</v>
      </c>
      <c r="AQ6" s="21">
        <f t="shared" si="5"/>
        <v>7.23</v>
      </c>
      <c r="AR6" s="21">
        <f t="shared" si="5"/>
        <v>0.1</v>
      </c>
      <c r="AS6" s="20">
        <f t="shared" si="5"/>
        <v>0</v>
      </c>
      <c r="AT6" s="20" t="str">
        <f>IF(AT7="","",IF(AT7="-","【-】","【"&amp;SUBSTITUTE(TEXT(AT7,"#,##0.00"),"-","△")&amp;"】"))</f>
        <v>【3.15】</v>
      </c>
      <c r="AU6" s="21" t="str">
        <f>IF(AU7="",NA(),AU7)</f>
        <v>-</v>
      </c>
      <c r="AV6" s="21">
        <f t="shared" ref="AV6:BD6" si="6">IF(AV7="",NA(),AV7)</f>
        <v>73.34</v>
      </c>
      <c r="AW6" s="21">
        <f t="shared" si="6"/>
        <v>45.77</v>
      </c>
      <c r="AX6" s="21">
        <f t="shared" si="6"/>
        <v>75.33</v>
      </c>
      <c r="AY6" s="21">
        <f t="shared" si="6"/>
        <v>162.59</v>
      </c>
      <c r="AZ6" s="21" t="str">
        <f t="shared" si="6"/>
        <v>-</v>
      </c>
      <c r="BA6" s="21">
        <f t="shared" si="6"/>
        <v>54.41</v>
      </c>
      <c r="BB6" s="21">
        <f t="shared" si="6"/>
        <v>38.76</v>
      </c>
      <c r="BC6" s="21">
        <f t="shared" si="6"/>
        <v>49.21</v>
      </c>
      <c r="BD6" s="21">
        <f t="shared" si="6"/>
        <v>62.92</v>
      </c>
      <c r="BE6" s="20" t="str">
        <f>IF(BE7="","",IF(BE7="-","【-】","【"&amp;SUBSTITUTE(TEXT(BE7,"#,##0.00"),"-","△")&amp;"】"))</f>
        <v>【73.44】</v>
      </c>
      <c r="BF6" s="21" t="str">
        <f>IF(BF7="",NA(),BF7)</f>
        <v>-</v>
      </c>
      <c r="BG6" s="21">
        <f t="shared" ref="BG6:BO6" si="7">IF(BG7="",NA(),BG7)</f>
        <v>5118.5200000000004</v>
      </c>
      <c r="BH6" s="21">
        <f t="shared" si="7"/>
        <v>4758.5200000000004</v>
      </c>
      <c r="BI6" s="21">
        <f t="shared" si="7"/>
        <v>4183.96</v>
      </c>
      <c r="BJ6" s="21">
        <f t="shared" si="7"/>
        <v>4027.57</v>
      </c>
      <c r="BK6" s="21" t="str">
        <f t="shared" si="7"/>
        <v>-</v>
      </c>
      <c r="BL6" s="21">
        <f t="shared" si="7"/>
        <v>1105.9100000000001</v>
      </c>
      <c r="BM6" s="21">
        <f t="shared" si="7"/>
        <v>1303.55</v>
      </c>
      <c r="BN6" s="21">
        <f t="shared" si="7"/>
        <v>1172.21</v>
      </c>
      <c r="BO6" s="21">
        <f t="shared" si="7"/>
        <v>1122.71</v>
      </c>
      <c r="BP6" s="20" t="str">
        <f>IF(BP7="","",IF(BP7="-","【-】","【"&amp;SUBSTITUTE(TEXT(BP7,"#,##0.00"),"-","△")&amp;"】"))</f>
        <v>【652.82】</v>
      </c>
      <c r="BQ6" s="21" t="str">
        <f>IF(BQ7="",NA(),BQ7)</f>
        <v>-</v>
      </c>
      <c r="BR6" s="21">
        <f t="shared" ref="BR6:BZ6" si="8">IF(BR7="",NA(),BR7)</f>
        <v>48.83</v>
      </c>
      <c r="BS6" s="21">
        <f t="shared" si="8"/>
        <v>48.4</v>
      </c>
      <c r="BT6" s="21">
        <f t="shared" si="8"/>
        <v>50.39</v>
      </c>
      <c r="BU6" s="21">
        <f t="shared" si="8"/>
        <v>50.68</v>
      </c>
      <c r="BV6" s="21" t="str">
        <f t="shared" si="8"/>
        <v>-</v>
      </c>
      <c r="BW6" s="21">
        <f t="shared" si="8"/>
        <v>76.319999999999993</v>
      </c>
      <c r="BX6" s="21">
        <f t="shared" si="8"/>
        <v>78.510000000000005</v>
      </c>
      <c r="BY6" s="21">
        <f t="shared" si="8"/>
        <v>79.55</v>
      </c>
      <c r="BZ6" s="21">
        <f t="shared" si="8"/>
        <v>76.87</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50.06</v>
      </c>
      <c r="CT6" s="21">
        <f t="shared" si="10"/>
        <v>46.3</v>
      </c>
      <c r="CU6" s="21">
        <f t="shared" si="10"/>
        <v>47.23</v>
      </c>
      <c r="CV6" s="21">
        <f t="shared" si="10"/>
        <v>54.22</v>
      </c>
      <c r="CW6" s="20" t="str">
        <f>IF(CW7="","",IF(CW7="-","【-】","【"&amp;SUBSTITUTE(TEXT(CW7,"#,##0.00"),"-","△")&amp;"】"))</f>
        <v>【59.10】</v>
      </c>
      <c r="CX6" s="21" t="str">
        <f>IF(CX7="",NA(),CX7)</f>
        <v>-</v>
      </c>
      <c r="CY6" s="21">
        <f t="shared" ref="CY6:DG6" si="11">IF(CY7="",NA(),CY7)</f>
        <v>65.27</v>
      </c>
      <c r="CZ6" s="21">
        <f t="shared" si="11"/>
        <v>66.37</v>
      </c>
      <c r="DA6" s="21">
        <f t="shared" si="11"/>
        <v>68.040000000000006</v>
      </c>
      <c r="DB6" s="21">
        <f t="shared" si="11"/>
        <v>70.930000000000007</v>
      </c>
      <c r="DC6" s="21" t="str">
        <f t="shared" si="11"/>
        <v>-</v>
      </c>
      <c r="DD6" s="21">
        <f t="shared" si="11"/>
        <v>85.79</v>
      </c>
      <c r="DE6" s="21">
        <f t="shared" si="11"/>
        <v>85.01</v>
      </c>
      <c r="DF6" s="21">
        <f t="shared" si="11"/>
        <v>85.55</v>
      </c>
      <c r="DG6" s="21">
        <f t="shared" si="11"/>
        <v>85.22</v>
      </c>
      <c r="DH6" s="20" t="str">
        <f>IF(DH7="","",IF(DH7="-","【-】","【"&amp;SUBSTITUTE(TEXT(DH7,"#,##0.00"),"-","△")&amp;"】"))</f>
        <v>【95.82】</v>
      </c>
      <c r="DI6" s="21" t="str">
        <f>IF(DI7="",NA(),DI7)</f>
        <v>-</v>
      </c>
      <c r="DJ6" s="21">
        <f t="shared" ref="DJ6:DR6" si="12">IF(DJ7="",NA(),DJ7)</f>
        <v>2.2999999999999998</v>
      </c>
      <c r="DK6" s="21">
        <f t="shared" si="12"/>
        <v>4.5</v>
      </c>
      <c r="DL6" s="21">
        <f t="shared" si="12"/>
        <v>6.67</v>
      </c>
      <c r="DM6" s="21">
        <f t="shared" si="12"/>
        <v>8.9700000000000006</v>
      </c>
      <c r="DN6" s="21" t="str">
        <f t="shared" si="12"/>
        <v>-</v>
      </c>
      <c r="DO6" s="21">
        <f t="shared" si="12"/>
        <v>18.04</v>
      </c>
      <c r="DP6" s="21">
        <f t="shared" si="12"/>
        <v>9.0399999999999991</v>
      </c>
      <c r="DQ6" s="21">
        <f t="shared" si="12"/>
        <v>9.35</v>
      </c>
      <c r="DR6" s="21">
        <f t="shared" si="12"/>
        <v>12.44</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1">
        <f t="shared" si="13"/>
        <v>0.12</v>
      </c>
      <c r="EC6" s="21">
        <f t="shared" si="13"/>
        <v>0.28999999999999998</v>
      </c>
      <c r="ED6" s="20" t="str">
        <f>IF(ED7="","",IF(ED7="-","【-】","【"&amp;SUBSTITUTE(TEXT(ED7,"#,##0.00"),"-","△")&amp;"】"))</f>
        <v>【7.62】</v>
      </c>
      <c r="EE6" s="21" t="str">
        <f>IF(EE7="",NA(),EE7)</f>
        <v>-</v>
      </c>
      <c r="EF6" s="21">
        <f t="shared" ref="EF6:EN6" si="14">IF(EF7="",NA(),EF7)</f>
        <v>1.67</v>
      </c>
      <c r="EG6" s="21">
        <f t="shared" si="14"/>
        <v>0.56000000000000005</v>
      </c>
      <c r="EH6" s="21">
        <f t="shared" si="14"/>
        <v>1.35</v>
      </c>
      <c r="EI6" s="20">
        <f t="shared" si="14"/>
        <v>0</v>
      </c>
      <c r="EJ6" s="21" t="str">
        <f t="shared" si="14"/>
        <v>-</v>
      </c>
      <c r="EK6" s="21">
        <f t="shared" si="14"/>
        <v>0.34</v>
      </c>
      <c r="EL6" s="21">
        <f t="shared" si="14"/>
        <v>0.04</v>
      </c>
      <c r="EM6" s="21">
        <f t="shared" si="14"/>
        <v>0.06</v>
      </c>
      <c r="EN6" s="21">
        <f t="shared" si="14"/>
        <v>0.01</v>
      </c>
      <c r="EO6" s="20" t="str">
        <f>IF(EO7="","",IF(EO7="-","【-】","【"&amp;SUBSTITUTE(TEXT(EO7,"#,##0.00"),"-","△")&amp;"】"))</f>
        <v>【0.23】</v>
      </c>
    </row>
    <row r="7" spans="1:148" s="22" customFormat="1" x14ac:dyDescent="0.15">
      <c r="A7" s="14"/>
      <c r="B7" s="23">
        <v>2022</v>
      </c>
      <c r="C7" s="23">
        <v>472158</v>
      </c>
      <c r="D7" s="23">
        <v>46</v>
      </c>
      <c r="E7" s="23">
        <v>17</v>
      </c>
      <c r="F7" s="23">
        <v>1</v>
      </c>
      <c r="G7" s="23">
        <v>0</v>
      </c>
      <c r="H7" s="23" t="s">
        <v>96</v>
      </c>
      <c r="I7" s="23" t="s">
        <v>97</v>
      </c>
      <c r="J7" s="23" t="s">
        <v>98</v>
      </c>
      <c r="K7" s="23" t="s">
        <v>99</v>
      </c>
      <c r="L7" s="23" t="s">
        <v>100</v>
      </c>
      <c r="M7" s="23" t="s">
        <v>101</v>
      </c>
      <c r="N7" s="24" t="s">
        <v>102</v>
      </c>
      <c r="O7" s="24">
        <v>64.77</v>
      </c>
      <c r="P7" s="24">
        <v>26.91</v>
      </c>
      <c r="Q7" s="24">
        <v>100</v>
      </c>
      <c r="R7" s="24">
        <v>1453</v>
      </c>
      <c r="S7" s="24">
        <v>45928</v>
      </c>
      <c r="T7" s="24">
        <v>49.94</v>
      </c>
      <c r="U7" s="24">
        <v>919.66</v>
      </c>
      <c r="V7" s="24">
        <v>12382</v>
      </c>
      <c r="W7" s="24">
        <v>2.31</v>
      </c>
      <c r="X7" s="24">
        <v>5360.17</v>
      </c>
      <c r="Y7" s="24" t="s">
        <v>102</v>
      </c>
      <c r="Z7" s="24">
        <v>125.5</v>
      </c>
      <c r="AA7" s="24">
        <v>117.83</v>
      </c>
      <c r="AB7" s="24">
        <v>133.37</v>
      </c>
      <c r="AC7" s="24">
        <v>139.16999999999999</v>
      </c>
      <c r="AD7" s="24" t="s">
        <v>102</v>
      </c>
      <c r="AE7" s="24">
        <v>105.14</v>
      </c>
      <c r="AF7" s="24">
        <v>106.75</v>
      </c>
      <c r="AG7" s="24">
        <v>109.7</v>
      </c>
      <c r="AH7" s="24">
        <v>109.07</v>
      </c>
      <c r="AI7" s="24">
        <v>106.11</v>
      </c>
      <c r="AJ7" s="24" t="s">
        <v>102</v>
      </c>
      <c r="AK7" s="24">
        <v>0</v>
      </c>
      <c r="AL7" s="24">
        <v>0</v>
      </c>
      <c r="AM7" s="24">
        <v>0</v>
      </c>
      <c r="AN7" s="24">
        <v>0</v>
      </c>
      <c r="AO7" s="24" t="s">
        <v>102</v>
      </c>
      <c r="AP7" s="24">
        <v>11.56</v>
      </c>
      <c r="AQ7" s="24">
        <v>7.23</v>
      </c>
      <c r="AR7" s="24">
        <v>0.1</v>
      </c>
      <c r="AS7" s="24">
        <v>0</v>
      </c>
      <c r="AT7" s="24">
        <v>3.15</v>
      </c>
      <c r="AU7" s="24" t="s">
        <v>102</v>
      </c>
      <c r="AV7" s="24">
        <v>73.34</v>
      </c>
      <c r="AW7" s="24">
        <v>45.77</v>
      </c>
      <c r="AX7" s="24">
        <v>75.33</v>
      </c>
      <c r="AY7" s="24">
        <v>162.59</v>
      </c>
      <c r="AZ7" s="24" t="s">
        <v>102</v>
      </c>
      <c r="BA7" s="24">
        <v>54.41</v>
      </c>
      <c r="BB7" s="24">
        <v>38.76</v>
      </c>
      <c r="BC7" s="24">
        <v>49.21</v>
      </c>
      <c r="BD7" s="24">
        <v>62.92</v>
      </c>
      <c r="BE7" s="24">
        <v>73.44</v>
      </c>
      <c r="BF7" s="24" t="s">
        <v>102</v>
      </c>
      <c r="BG7" s="24">
        <v>5118.5200000000004</v>
      </c>
      <c r="BH7" s="24">
        <v>4758.5200000000004</v>
      </c>
      <c r="BI7" s="24">
        <v>4183.96</v>
      </c>
      <c r="BJ7" s="24">
        <v>4027.57</v>
      </c>
      <c r="BK7" s="24" t="s">
        <v>102</v>
      </c>
      <c r="BL7" s="24">
        <v>1105.9100000000001</v>
      </c>
      <c r="BM7" s="24">
        <v>1303.55</v>
      </c>
      <c r="BN7" s="24">
        <v>1172.21</v>
      </c>
      <c r="BO7" s="24">
        <v>1122.71</v>
      </c>
      <c r="BP7" s="24">
        <v>652.82000000000005</v>
      </c>
      <c r="BQ7" s="24" t="s">
        <v>102</v>
      </c>
      <c r="BR7" s="24">
        <v>48.83</v>
      </c>
      <c r="BS7" s="24">
        <v>48.4</v>
      </c>
      <c r="BT7" s="24">
        <v>50.39</v>
      </c>
      <c r="BU7" s="24">
        <v>50.68</v>
      </c>
      <c r="BV7" s="24" t="s">
        <v>102</v>
      </c>
      <c r="BW7" s="24">
        <v>76.319999999999993</v>
      </c>
      <c r="BX7" s="24">
        <v>78.510000000000005</v>
      </c>
      <c r="BY7" s="24">
        <v>79.55</v>
      </c>
      <c r="BZ7" s="24">
        <v>76.87</v>
      </c>
      <c r="CA7" s="24">
        <v>97.61</v>
      </c>
      <c r="CB7" s="24" t="s">
        <v>102</v>
      </c>
      <c r="CC7" s="24">
        <v>150</v>
      </c>
      <c r="CD7" s="24">
        <v>150</v>
      </c>
      <c r="CE7" s="24">
        <v>150</v>
      </c>
      <c r="CF7" s="24">
        <v>150</v>
      </c>
      <c r="CG7" s="24" t="s">
        <v>102</v>
      </c>
      <c r="CH7" s="24">
        <v>171.08</v>
      </c>
      <c r="CI7" s="24">
        <v>160.44999999999999</v>
      </c>
      <c r="CJ7" s="24">
        <v>161.13</v>
      </c>
      <c r="CK7" s="24">
        <v>161.19999999999999</v>
      </c>
      <c r="CL7" s="24">
        <v>138.29</v>
      </c>
      <c r="CM7" s="24" t="s">
        <v>102</v>
      </c>
      <c r="CN7" s="24" t="s">
        <v>102</v>
      </c>
      <c r="CO7" s="24" t="s">
        <v>102</v>
      </c>
      <c r="CP7" s="24" t="s">
        <v>102</v>
      </c>
      <c r="CQ7" s="24" t="s">
        <v>102</v>
      </c>
      <c r="CR7" s="24" t="s">
        <v>102</v>
      </c>
      <c r="CS7" s="24">
        <v>50.06</v>
      </c>
      <c r="CT7" s="24">
        <v>46.3</v>
      </c>
      <c r="CU7" s="24">
        <v>47.23</v>
      </c>
      <c r="CV7" s="24">
        <v>54.22</v>
      </c>
      <c r="CW7" s="24">
        <v>59.1</v>
      </c>
      <c r="CX7" s="24" t="s">
        <v>102</v>
      </c>
      <c r="CY7" s="24">
        <v>65.27</v>
      </c>
      <c r="CZ7" s="24">
        <v>66.37</v>
      </c>
      <c r="DA7" s="24">
        <v>68.040000000000006</v>
      </c>
      <c r="DB7" s="24">
        <v>70.930000000000007</v>
      </c>
      <c r="DC7" s="24" t="s">
        <v>102</v>
      </c>
      <c r="DD7" s="24">
        <v>85.79</v>
      </c>
      <c r="DE7" s="24">
        <v>85.01</v>
      </c>
      <c r="DF7" s="24">
        <v>85.55</v>
      </c>
      <c r="DG7" s="24">
        <v>85.22</v>
      </c>
      <c r="DH7" s="24">
        <v>95.82</v>
      </c>
      <c r="DI7" s="24" t="s">
        <v>102</v>
      </c>
      <c r="DJ7" s="24">
        <v>2.2999999999999998</v>
      </c>
      <c r="DK7" s="24">
        <v>4.5</v>
      </c>
      <c r="DL7" s="24">
        <v>6.67</v>
      </c>
      <c r="DM7" s="24">
        <v>8.9700000000000006</v>
      </c>
      <c r="DN7" s="24" t="s">
        <v>102</v>
      </c>
      <c r="DO7" s="24">
        <v>18.04</v>
      </c>
      <c r="DP7" s="24">
        <v>9.0399999999999991</v>
      </c>
      <c r="DQ7" s="24">
        <v>9.35</v>
      </c>
      <c r="DR7" s="24">
        <v>12.44</v>
      </c>
      <c r="DS7" s="24">
        <v>39.74</v>
      </c>
      <c r="DT7" s="24" t="s">
        <v>102</v>
      </c>
      <c r="DU7" s="24">
        <v>0</v>
      </c>
      <c r="DV7" s="24">
        <v>0</v>
      </c>
      <c r="DW7" s="24">
        <v>0</v>
      </c>
      <c r="DX7" s="24">
        <v>0</v>
      </c>
      <c r="DY7" s="24" t="s">
        <v>102</v>
      </c>
      <c r="DZ7" s="24">
        <v>0</v>
      </c>
      <c r="EA7" s="24">
        <v>0</v>
      </c>
      <c r="EB7" s="24">
        <v>0.12</v>
      </c>
      <c r="EC7" s="24">
        <v>0.28999999999999998</v>
      </c>
      <c r="ED7" s="24">
        <v>7.62</v>
      </c>
      <c r="EE7" s="24" t="s">
        <v>102</v>
      </c>
      <c r="EF7" s="24">
        <v>1.67</v>
      </c>
      <c r="EG7" s="24">
        <v>0.56000000000000005</v>
      </c>
      <c r="EH7" s="24">
        <v>1.35</v>
      </c>
      <c r="EI7" s="24">
        <v>0</v>
      </c>
      <c r="EJ7" s="24" t="s">
        <v>102</v>
      </c>
      <c r="EK7" s="24">
        <v>0.34</v>
      </c>
      <c r="EL7" s="24">
        <v>0.04</v>
      </c>
      <c r="EM7" s="24">
        <v>0.06</v>
      </c>
      <c r="EN7" s="24">
        <v>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2024-01-30T04:29:31Z</cp:lastPrinted>
  <dcterms:created xsi:type="dcterms:W3CDTF">2023-12-12T00:52:36Z</dcterms:created>
  <dcterms:modified xsi:type="dcterms:W3CDTF">2024-01-30T04:29:35Z</dcterms:modified>
  <cp:category/>
</cp:coreProperties>
</file>