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Trm-fileserver2\d\共有\01総務財政課\山城\地域科学研究所\1.10 財政状況資料集（全体版）\"/>
    </mc:Choice>
  </mc:AlternateContent>
  <bookViews>
    <workbookView xWindow="0" yWindow="0" windowWidth="20490" windowHeight="757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C36" i="10"/>
  <c r="CO35" i="10"/>
  <c r="BE35" i="10"/>
  <c r="AM35" i="10"/>
  <c r="C35" i="10"/>
  <c r="CO34" i="10"/>
  <c r="AM34" i="10"/>
  <c r="U34" i="10"/>
  <c r="U35" i="10" s="1"/>
  <c r="U36" i="10" s="1"/>
  <c r="C34" i="10"/>
  <c r="BE34" i="10" l="1"/>
  <c r="BW34" i="10" s="1"/>
  <c r="BW35" i="10" s="1"/>
  <c r="BW36" i="10" s="1"/>
  <c r="BW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<sst xmlns="http://schemas.openxmlformats.org/spreadsheetml/2006/main" count="1210" uniqueCount="601">
  <si>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</si>
  <si>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</si>
  <si>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</si>
  <si>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</si>
  <si>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</si>
  <si>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</si>
  <si>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</si>
  <si>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</si>
  <si>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</si>
  <si>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</si>
  <si>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</si>
  <si>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</si>
  <si>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</si>
  <si>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</si>
  <si>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</si>
  <si>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</si>
  <si>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</si>
  <si>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</si>
  <si>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</si>
  <si>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</si>
  <si>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</si>
  <si>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</si>
  <si>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</si>
  <si>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</si>
  <si>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</si>
  <si>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</si>
  <si>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</si>
  <si>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</si>
  <si>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</si>
  <si>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</si>
  <si>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</si>
  <si>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</si>
  <si>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</si>
  <si>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</si>
  <si>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</si>
  <si>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</si>
  <si>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</si>
  <si>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</si>
  <si>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</si>
  <si>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</si>
  <si>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</si>
  <si>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</si>
  <si>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</si>
  <si>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</si>
  <si>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</si>
  <si>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</si>
  <si>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</si>
  <si>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</si>
  <si>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</si>
  <si>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</si>
  <si>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</si>
  <si>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</si>
  <si>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</si>
  <si>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</si>
  <si>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</si>
  <si>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</si>
  <si>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</si>
  <si>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</si>
  <si>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</si>
  <si>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</si>
  <si>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</si>
  <si>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</si>
  <si>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</si>
  <si>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</si>
  <si>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</si>
  <si>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</si>
  <si>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</si>
  <si>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</si>
  <si>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</si>
  <si>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</si>
  <si>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</si>
  <si>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</si>
  <si>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</si>
  <si>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</si>
  <si>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</si>
  <si>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</si>
  <si>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</si>
  <si>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</si>
  <si>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</si>
  <si>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</si>
  <si>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</si>
  <si>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</si>
  <si>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</si>
  <si>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</si>
  <si>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</si>
  <si>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</si>
  <si>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</si>
  <si>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</si>
  <si>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</si>
  <si>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</si>
  <si>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</si>
  <si>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</si>
  <si>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</si>
  <si>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</si>
  <si>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</si>
  <si>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</si>
  <si>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</si>
  <si>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</si>
  <si>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</si>
  <si>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多良間村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</si>
  <si>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</si>
  <si>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</si>
  <si>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</si>
  <si>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</si>
  <si>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</si>
  <si>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</si>
  <si>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</si>
  <si>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</si>
  <si>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</si>
  <si>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</si>
  <si>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</si>
  <si>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</si>
  <si>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</si>
  <si>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</si>
  <si>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</si>
  <si>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</si>
  <si>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</si>
  <si>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</si>
  <si>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</si>
  <si>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</si>
  <si>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</si>
  <si>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</si>
  <si>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</si>
  <si>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</si>
  <si>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</si>
  <si>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</si>
  <si>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</si>
  <si>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</si>
  <si>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</si>
  <si>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</si>
  <si>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</si>
  <si>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</si>
  <si>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</si>
  <si>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</si>
  <si>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</si>
  <si>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</si>
  <si>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</si>
  <si>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</si>
  <si>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</si>
  <si>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</si>
  <si>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</si>
  <si>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</si>
  <si>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</si>
  <si>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</si>
  <si>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</si>
  <si>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</si>
  <si>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</si>
  <si>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</si>
  <si>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</si>
  <si>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</si>
  <si>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</si>
  <si>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</si>
  <si>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</si>
  <si>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</si>
  <si>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</si>
  <si>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</si>
  <si>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</si>
  <si>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</si>
  <si>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</si>
  <si>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</si>
  <si>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</si>
  <si>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</si>
  <si>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</si>
  <si>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</si>
  <si>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</si>
  <si>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</si>
  <si>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</si>
  <si>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</si>
  <si>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</si>
  <si>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</si>
  <si>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</si>
  <si>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</si>
  <si>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</si>
  <si>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</si>
  <si>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</si>
  <si>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</si>
  <si>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</si>
  <si>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</si>
  <si>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</si>
  <si>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</si>
  <si>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</si>
  <si>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</si>
  <si>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</si>
  <si>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</si>
  <si>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</si>
  <si>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</si>
  <si>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</si>
  <si>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</si>
  <si>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</si>
  <si>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</si>
  <si>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</si>
  <si>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</si>
  <si>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</si>
  <si>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</si>
  <si>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</si>
  <si>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</si>
  <si>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</si>
  <si>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</si>
  <si>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</si>
  <si>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</si>
  <si>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</si>
  <si>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</si>
  <si>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</si>
  <si>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</si>
  <si>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</si>
  <si>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</si>
  <si>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</si>
  <si>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</si>
  <si>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</si>
  <si>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</si>
  <si>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</si>
  <si>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</si>
  <si>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</si>
  <si>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沖縄県多良間村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</si>
  <si>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</si>
  <si>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</si>
  <si>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</si>
  <si>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</si>
  <si>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</si>
  <si>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</si>
  <si>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</si>
  <si>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</si>
  <si>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</si>
  <si>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</si>
  <si>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</si>
  <si>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</si>
  <si>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</si>
  <si>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</si>
  <si>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</si>
  <si>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</si>
  <si>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</si>
  <si>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</si>
  <si>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</si>
  <si>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</si>
  <si>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</si>
  <si>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</si>
  <si>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</si>
  <si>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</si>
  <si>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</si>
  <si>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</si>
  <si>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</si>
  <si>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</si>
  <si>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</si>
  <si>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</si>
  <si>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</si>
  <si>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</si>
  <si>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</si>
  <si>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</si>
  <si>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</si>
  <si>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</si>
  <si>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</si>
  <si>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</si>
  <si>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</si>
  <si>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</si>
  <si>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</si>
  <si>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</si>
  <si>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</si>
  <si>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</si>
  <si>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</si>
  <si>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</si>
  <si>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</si>
  <si>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</si>
  <si>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</si>
  <si>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</si>
  <si>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</si>
  <si>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t>
    <phoneticPr fontId="5"/>
  </si>
  <si>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</si>
  <si>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</si>
  <si>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</si>
  <si>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</si>
  <si>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</si>
  <si>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</si>
  <si>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</si>
  <si>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</si>
  <si>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</si>
  <si>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</si>
  <si>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</si>
  <si>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</si>
  <si>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</si>
  <si>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</si>
  <si>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</si>
  <si>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</si>
  <si>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</si>
  <si>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</si>
  <si>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</si>
  <si>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</si>
  <si>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</si>
  <si>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</si>
  <si>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</si>
  <si>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</si>
  <si>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</si>
  <si>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</si>
  <si>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</si>
  <si>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</si>
  <si>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</si>
  <si>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</si>
  <si>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</si>
  <si>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</si>
  <si>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</si>
  <si>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</si>
  <si>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</si>
  <si>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</si>
  <si>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</si>
  <si>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</si>
  <si>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</si>
  <si>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</si>
  <si>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</si>
  <si>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</si>
  <si>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</si>
  <si>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</si>
  <si>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</si>
  <si>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</si>
  <si>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</si>
  <si>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</si>
  <si>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</si>
  <si>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</si>
  <si>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</si>
  <si>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</si>
  <si>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</si>
  <si>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</si>
  <si>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</si>
  <si>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</si>
  <si>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</si>
  <si>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</si>
  <si>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</si>
  <si>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</si>
  <si>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</si>
  <si>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</si>
  <si>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</si>
  <si>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</si>
  <si>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</si>
  <si>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</si>
  <si>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</si>
  <si>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</si>
  <si>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</si>
  <si>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</si>
  <si>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</si>
  <si>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</si>
  <si>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</si>
  <si>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</si>
  <si>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</si>
  <si>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</si>
  <si>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</si>
  <si>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</si>
  <si>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</si>
  <si>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</si>
  <si>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</si>
  <si>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</si>
  <si>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</si>
  <si>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</si>
  <si>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</si>
  <si>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</si>
  <si>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</si>
  <si>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</si>
  <si>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</si>
  <si>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</si>
  <si>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</si>
  <si>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</si>
  <si>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</si>
  <si>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</si>
  <si>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</si>
  <si>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</si>
  <si>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</si>
  <si>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</si>
  <si>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</si>
  <si>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</si>
  <si>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</si>
  <si>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</si>
  <si>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</si>
  <si>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</si>
  <si>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</si>
  <si>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沖縄県多良間村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</si>
  <si>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</si>
  <si>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</si>
  <si>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</si>
  <si>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</si>
  <si>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</si>
  <si>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</si>
  <si>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</si>
  <si>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</si>
  <si>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</si>
  <si>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</si>
  <si>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</si>
  <si>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</si>
  <si>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</si>
  <si>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</si>
  <si>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</si>
  <si>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</si>
  <si>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</si>
  <si>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</si>
  <si>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</si>
  <si>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</si>
  <si>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</si>
  <si>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</si>
  <si>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</si>
  <si>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</si>
  <si>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</si>
  <si>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</si>
  <si>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</si>
  <si>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</si>
  <si>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</si>
  <si>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</si>
  <si>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</si>
  <si>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</si>
  <si>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</si>
  <si>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</si>
  <si>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</si>
  <si>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</si>
  <si>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</si>
  <si>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</si>
  <si>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</si>
  <si>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</si>
  <si>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</si>
  <si>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</si>
  <si>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</si>
  <si>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</si>
  <si>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</si>
  <si>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</si>
  <si>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</si>
  <si>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</si>
  <si>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</si>
  <si>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</si>
  <si>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</si>
  <si>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</si>
  <si>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</si>
  <si>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</si>
  <si>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</si>
  <si>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</si>
  <si>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</si>
  <si>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</si>
  <si>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</si>
  <si>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</si>
  <si>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</si>
  <si>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</si>
  <si>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</si>
  <si>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</si>
  <si>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</si>
  <si>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</si>
  <si>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</si>
  <si>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</si>
  <si>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</si>
  <si>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</si>
  <si>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</si>
  <si>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</si>
  <si>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</si>
  <si>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</si>
  <si>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</si>
  <si>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</si>
  <si>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</si>
  <si>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</si>
  <si>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</si>
  <si>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</si>
  <si>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</si>
  <si>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</si>
  <si>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</si>
  <si>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</si>
  <si>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</si>
  <si>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</si>
  <si>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</si>
  <si>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</si>
  <si>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</si>
  <si>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</si>
  <si>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</si>
  <si>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</si>
  <si>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</si>
  <si>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</si>
  <si>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</si>
  <si>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</si>
  <si>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</si>
  <si>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</si>
  <si>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</si>
  <si>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</si>
  <si>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</si>
  <si>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</si>
  <si>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</si>
  <si>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</si>
  <si>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</si>
  <si>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</si>
  <si>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</si>
  <si>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</si>
  <si>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</si>
  <si>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</si>
  <si>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</si>
  <si>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</si>
  <si>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</si>
  <si>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</si>
  <si>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</si>
  <si>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</si>
  <si>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</si>
  <si>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</si>
  <si>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</si>
  <si>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</si>
  <si>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</si>
  <si>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</si>
  <si>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</si>
  <si>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</si>
  <si>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</si>
  <si>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</si>
  <si>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</si>
  <si>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</si>
  <si>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</si>
  <si>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</si>
  <si>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</si>
  <si>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</si>
  <si>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</si>
  <si>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</si>
  <si>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</si>
  <si>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</si>
  <si>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</si>
  <si>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</si>
  <si>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</si>
  <si>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</si>
  <si>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</si>
  <si>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</si>
  <si>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</si>
  <si>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</si>
  <si>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</si>
  <si>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</si>
  <si>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</si>
  <si>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</si>
  <si>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</si>
  <si>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</si>
  <si>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</si>
  <si>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</si>
  <si>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</si>
  <si>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</si>
  <si>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</si>
  <si>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</si>
  <si>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</si>
  <si>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</si>
  <si>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</si>
  <si>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</si>
  <si>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</si>
  <si>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</si>
  <si>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</si>
  <si>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</si>
  <si>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</si>
  <si>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</si>
  <si>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</si>
  <si>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</si>
  <si>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</si>
  <si>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</si>
  <si>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</si>
  <si>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</si>
  <si>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</si>
  <si>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</si>
  <si>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</si>
  <si>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</si>
  <si>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</si>
  <si>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</si>
  <si>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</si>
  <si>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</si>
  <si>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</si>
  <si>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</si>
  <si>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</si>
  <si>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</si>
  <si>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</si>
  <si>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</si>
  <si>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</si>
  <si>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</si>
  <si>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</si>
  <si>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</si>
  <si>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</si>
  <si>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</si>
  <si>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</si>
  <si>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</si>
  <si>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</si>
  <si>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</si>
  <si>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9.53</t>
  </si>
  <si>
    <t>▲ 23.68</t>
  </si>
  <si>
    <t>▲ 7.89</t>
  </si>
  <si>
    <t>一般会計</t>
  </si>
  <si>
    <t>国民健康保険事業特別会計</t>
  </si>
  <si>
    <t>介護保険特別会計</t>
  </si>
  <si>
    <t>簡易水道事業特別会計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</si>
  <si>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</si>
  <si>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</si>
  <si>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</si>
  <si>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</si>
  <si>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</si>
  <si>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</si>
  <si>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</si>
  <si>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</si>
  <si>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</si>
  <si>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法非適用企業</t>
  </si>
  <si>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</si>
  <si>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</si>
  <si>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</si>
  <si>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沖縄県後期高齢者医療広域連合</t>
    <rPh sb="0" eb="3">
      <t>オキナワケン</t>
    </rPh>
    <rPh sb="3" eb="5">
      <t>コウキ</t>
    </rPh>
    <rPh sb="5" eb="8">
      <t>コウレイシャ</t>
    </rPh>
    <rPh sb="8" eb="10">
      <t>イリョウ</t>
    </rPh>
    <rPh sb="10" eb="12">
      <t>コウイキ</t>
    </rPh>
    <rPh sb="12" eb="14">
      <t>レンゴウ</t>
    </rPh>
    <phoneticPr fontId="2"/>
  </si>
  <si>
    <t>一般会計及び事業会計</t>
    <rPh sb="0" eb="2">
      <t>イッパン</t>
    </rPh>
    <rPh sb="2" eb="4">
      <t>カイケイ</t>
    </rPh>
    <rPh sb="4" eb="5">
      <t>オヨ</t>
    </rPh>
    <rPh sb="6" eb="10">
      <t>ジギョウカイケイ</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</si>
  <si>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</si>
  <si>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</si>
  <si>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</si>
  <si>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</si>
  <si>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</si>
  <si>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</si>
  <si>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</si>
  <si>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</si>
  <si>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</si>
  <si>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については、基金等の充当可能財源が地方債等の将来負担額を上回っているためゼロが続いている。有形固定資産減価償却率については、類似団体内で平均以下であるが、役場庁舎をはじめ、有形固定資産減価償却率が50%以上の資産を多数保有しているため、集約化や複合化を検討しつつ、公共施設等の更新費用を計画的に準備していく必要がある。</t>
    <rPh sb="125" eb="127">
      <t>シュウヤク</t>
    </rPh>
    <rPh sb="127" eb="128">
      <t>カ</t>
    </rPh>
    <rPh sb="129" eb="132">
      <t>フクゴウカ</t>
    </rPh>
    <rPh sb="133" eb="135">
      <t>ケントウ</t>
    </rPh>
    <rPh sb="143" eb="144">
      <t>トウ</t>
    </rPh>
    <phoneticPr fontId="5"/>
  </si>
  <si>
    <t>　実質公債費比率については減少傾向にあり、元利償還額も昨年度より10百万円減少した。将来負担比率及び実質公債費比率の軽減のため、今後も補助金の活用や事業計画の優先順位等の検討を行い、地方債の発行抑制に努めていく。</t>
    <rPh sb="13" eb="17">
      <t>ゲンショウケイコウ</t>
    </rPh>
    <rPh sb="21" eb="26">
      <t>ガンリショウカンガク</t>
    </rPh>
    <rPh sb="27" eb="30">
      <t>サクネンド</t>
    </rPh>
    <rPh sb="34" eb="35">
      <t>ヒャク</t>
    </rPh>
    <rPh sb="35" eb="36">
      <t>マン</t>
    </rPh>
    <rPh sb="36" eb="37">
      <t>エン</t>
    </rPh>
    <rPh sb="37" eb="39">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</si>
</sst>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817A-4166-B271-ADBCB21FBF9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2347091</c:v>
                </c:pt>
                <c:pt idx="1">
                  <c:v>1299037</c:v>
                </c:pt>
                <c:pt idx="2">
                  <c:v>687681</c:v>
                </c:pt>
                <c:pt idx="3">
                  <c:v>1556518</c:v>
                </c:pt>
                <c:pt idx="4">
                  <c:v>1351846</c:v>
                </c:pt>
              </c:numCache>
            </c:numRef>
          </c:val>
          <c:smooth val="0"/>
          <c:extLst>
            <c:ext xmlns:c16="http://schemas.microsoft.com/office/drawing/2014/chart" uri="{C3380CC4-5D6E-409C-BE32-E72D297353CC}">
              <c16:uniqueId val="{00000001-817A-4166-B271-ADBCB21FBF9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16.309999999999999</c:v>
                </c:pt>
                <c:pt idx="1">
                  <c:v>23.84</c:v>
                </c:pt>
                <c:pt idx="2">
                  <c:v>18.96</c:v>
                </c:pt>
                <c:pt idx="3">
                  <c:v>19.11</c:v>
                </c:pt>
                <c:pt idx="4">
                  <c:v>13.66</c:v>
                </c:pt>
              </c:numCache>
            </c:numRef>
          </c:val>
          <c:extLst>
            <c:ext xmlns:c16="http://schemas.microsoft.com/office/drawing/2014/chart" uri="{C3380CC4-5D6E-409C-BE32-E72D297353CC}">
              <c16:uniqueId val="{00000000-F9AA-4DDF-B28A-51D62517FC1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178.68</c:v>
                </c:pt>
                <c:pt idx="1">
                  <c:v>198.6</c:v>
                </c:pt>
                <c:pt idx="2">
                  <c:v>193.26</c:v>
                </c:pt>
                <c:pt idx="3">
                  <c:v>155.72999999999999</c:v>
                </c:pt>
                <c:pt idx="4">
                  <c:v>140.1</c:v>
                </c:pt>
              </c:numCache>
            </c:numRef>
          </c:val>
          <c:extLst>
            <c:ext xmlns:c16="http://schemas.microsoft.com/office/drawing/2014/chart" uri="{C3380CC4-5D6E-409C-BE32-E72D297353CC}">
              <c16:uniqueId val="{00000001-F9AA-4DDF-B28A-51D62517FC1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15.72</c:v>
                </c:pt>
                <c:pt idx="1">
                  <c:v>20.36</c:v>
                </c:pt>
                <c:pt idx="2">
                  <c:v>-9.5299999999999994</c:v>
                </c:pt>
                <c:pt idx="3">
                  <c:v>-23.68</c:v>
                </c:pt>
                <c:pt idx="4">
                  <c:v>-7.89</c:v>
                </c:pt>
              </c:numCache>
            </c:numRef>
          </c:val>
          <c:smooth val="0"/>
          <c:extLst>
            <c:ext xmlns:c16="http://schemas.microsoft.com/office/drawing/2014/chart" uri="{C3380CC4-5D6E-409C-BE32-E72D297353CC}">
              <c16:uniqueId val="{00000002-F9AA-4DDF-B28A-51D62517FC1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D84-4BB0-AFA7-BF4C3EC1CFA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D84-4BB0-AFA7-BF4C3EC1CFA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D84-4BB0-AFA7-BF4C3EC1CFA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D84-4BB0-AFA7-BF4C3EC1CFA3}"/>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CD84-4BB0-AFA7-BF4C3EC1CFA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0.02</c:v>
                </c:pt>
                <c:pt idx="2">
                  <c:v>#N/A</c:v>
                </c:pt>
                <c:pt idx="3">
                  <c:v>0.04</c:v>
                </c:pt>
                <c:pt idx="4">
                  <c:v>#N/A</c:v>
                </c:pt>
                <c:pt idx="5">
                  <c:v>0.02</c:v>
                </c:pt>
                <c:pt idx="6">
                  <c:v>#N/A</c:v>
                </c:pt>
                <c:pt idx="7">
                  <c:v>0.04</c:v>
                </c:pt>
                <c:pt idx="8">
                  <c:v>#N/A</c:v>
                </c:pt>
                <c:pt idx="9">
                  <c:v>0</c:v>
                </c:pt>
              </c:numCache>
            </c:numRef>
          </c:val>
          <c:extLst>
            <c:ext xmlns:c16="http://schemas.microsoft.com/office/drawing/2014/chart" uri="{C3380CC4-5D6E-409C-BE32-E72D297353CC}">
              <c16:uniqueId val="{00000005-CD84-4BB0-AFA7-BF4C3EC1CFA3}"/>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0.82</c:v>
                </c:pt>
                <c:pt idx="2">
                  <c:v>#N/A</c:v>
                </c:pt>
                <c:pt idx="3">
                  <c:v>1.02</c:v>
                </c:pt>
                <c:pt idx="4">
                  <c:v>#N/A</c:v>
                </c:pt>
                <c:pt idx="5">
                  <c:v>0.99</c:v>
                </c:pt>
                <c:pt idx="6">
                  <c:v>#N/A</c:v>
                </c:pt>
                <c:pt idx="7">
                  <c:v>0.25</c:v>
                </c:pt>
                <c:pt idx="8">
                  <c:v>#N/A</c:v>
                </c:pt>
                <c:pt idx="9">
                  <c:v>0.65</c:v>
                </c:pt>
              </c:numCache>
            </c:numRef>
          </c:val>
          <c:extLst>
            <c:ext xmlns:c16="http://schemas.microsoft.com/office/drawing/2014/chart" uri="{C3380CC4-5D6E-409C-BE32-E72D297353CC}">
              <c16:uniqueId val="{00000006-CD84-4BB0-AFA7-BF4C3EC1CFA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1.56</c:v>
                </c:pt>
                <c:pt idx="2">
                  <c:v>#N/A</c:v>
                </c:pt>
                <c:pt idx="3">
                  <c:v>1.43</c:v>
                </c:pt>
                <c:pt idx="4">
                  <c:v>#N/A</c:v>
                </c:pt>
                <c:pt idx="5">
                  <c:v>1.4</c:v>
                </c:pt>
                <c:pt idx="6">
                  <c:v>#N/A</c:v>
                </c:pt>
                <c:pt idx="7">
                  <c:v>1.83</c:v>
                </c:pt>
                <c:pt idx="8">
                  <c:v>#N/A</c:v>
                </c:pt>
                <c:pt idx="9">
                  <c:v>1.36</c:v>
                </c:pt>
              </c:numCache>
            </c:numRef>
          </c:val>
          <c:extLst>
            <c:ext xmlns:c16="http://schemas.microsoft.com/office/drawing/2014/chart" uri="{C3380CC4-5D6E-409C-BE32-E72D297353CC}">
              <c16:uniqueId val="{00000007-CD84-4BB0-AFA7-BF4C3EC1CFA3}"/>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5.39</c:v>
                </c:pt>
                <c:pt idx="2">
                  <c:v>#N/A</c:v>
                </c:pt>
                <c:pt idx="3">
                  <c:v>4.09</c:v>
                </c:pt>
                <c:pt idx="4">
                  <c:v>#N/A</c:v>
                </c:pt>
                <c:pt idx="5">
                  <c:v>1.17</c:v>
                </c:pt>
                <c:pt idx="6">
                  <c:v>#N/A</c:v>
                </c:pt>
                <c:pt idx="7">
                  <c:v>1.9</c:v>
                </c:pt>
                <c:pt idx="8">
                  <c:v>#N/A</c:v>
                </c:pt>
                <c:pt idx="9">
                  <c:v>1.5</c:v>
                </c:pt>
              </c:numCache>
            </c:numRef>
          </c:val>
          <c:extLst>
            <c:ext xmlns:c16="http://schemas.microsoft.com/office/drawing/2014/chart" uri="{C3380CC4-5D6E-409C-BE32-E72D297353CC}">
              <c16:uniqueId val="{00000008-CD84-4BB0-AFA7-BF4C3EC1CFA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16.3</c:v>
                </c:pt>
                <c:pt idx="2">
                  <c:v>#N/A</c:v>
                </c:pt>
                <c:pt idx="3">
                  <c:v>23.84</c:v>
                </c:pt>
                <c:pt idx="4">
                  <c:v>#N/A</c:v>
                </c:pt>
                <c:pt idx="5">
                  <c:v>18.96</c:v>
                </c:pt>
                <c:pt idx="6">
                  <c:v>#N/A</c:v>
                </c:pt>
                <c:pt idx="7">
                  <c:v>19.11</c:v>
                </c:pt>
                <c:pt idx="8">
                  <c:v>#N/A</c:v>
                </c:pt>
                <c:pt idx="9">
                  <c:v>13.65</c:v>
                </c:pt>
              </c:numCache>
            </c:numRef>
          </c:val>
          <c:extLst>
            <c:ext xmlns:c16="http://schemas.microsoft.com/office/drawing/2014/chart" uri="{C3380CC4-5D6E-409C-BE32-E72D297353CC}">
              <c16:uniqueId val="{00000009-CD84-4BB0-AFA7-BF4C3EC1CFA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132</c:v>
                </c:pt>
                <c:pt idx="5">
                  <c:v>122</c:v>
                </c:pt>
                <c:pt idx="8">
                  <c:v>149</c:v>
                </c:pt>
                <c:pt idx="11">
                  <c:v>187</c:v>
                </c:pt>
                <c:pt idx="14">
                  <c:v>191</c:v>
                </c:pt>
              </c:numCache>
            </c:numRef>
          </c:val>
          <c:extLst>
            <c:ext xmlns:c16="http://schemas.microsoft.com/office/drawing/2014/chart" uri="{C3380CC4-5D6E-409C-BE32-E72D297353CC}">
              <c16:uniqueId val="{00000000-ABF0-48FC-BC3D-F0D2F55F55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BF0-48FC-BC3D-F0D2F55F55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BF0-48FC-BC3D-F0D2F55F55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BF0-48FC-BC3D-F0D2F55F55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c:v>
                </c:pt>
                <c:pt idx="3">
                  <c:v>9</c:v>
                </c:pt>
                <c:pt idx="6">
                  <c:v>10</c:v>
                </c:pt>
                <c:pt idx="9">
                  <c:v>9</c:v>
                </c:pt>
                <c:pt idx="12">
                  <c:v>9</c:v>
                </c:pt>
              </c:numCache>
            </c:numRef>
          </c:val>
          <c:extLst>
            <c:ext xmlns:c16="http://schemas.microsoft.com/office/drawing/2014/chart" uri="{C3380CC4-5D6E-409C-BE32-E72D297353CC}">
              <c16:uniqueId val="{00000004-ABF0-48FC-BC3D-F0D2F55F55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F0-48FC-BC3D-F0D2F55F55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BF0-48FC-BC3D-F0D2F55F55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213</c:v>
                </c:pt>
                <c:pt idx="3">
                  <c:v>181</c:v>
                </c:pt>
                <c:pt idx="6">
                  <c:v>208</c:v>
                </c:pt>
                <c:pt idx="9">
                  <c:v>258</c:v>
                </c:pt>
                <c:pt idx="12">
                  <c:v>248</c:v>
                </c:pt>
              </c:numCache>
            </c:numRef>
          </c:val>
          <c:extLst>
            <c:ext xmlns:c16="http://schemas.microsoft.com/office/drawing/2014/chart" uri="{C3380CC4-5D6E-409C-BE32-E72D297353CC}">
              <c16:uniqueId val="{00000007-ABF0-48FC-BC3D-F0D2F55F555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92</c:v>
                </c:pt>
                <c:pt idx="2">
                  <c:v>#N/A</c:v>
                </c:pt>
                <c:pt idx="3">
                  <c:v>#N/A</c:v>
                </c:pt>
                <c:pt idx="4">
                  <c:v>68</c:v>
                </c:pt>
                <c:pt idx="5">
                  <c:v>#N/A</c:v>
                </c:pt>
                <c:pt idx="6">
                  <c:v>#N/A</c:v>
                </c:pt>
                <c:pt idx="7">
                  <c:v>69</c:v>
                </c:pt>
                <c:pt idx="8">
                  <c:v>#N/A</c:v>
                </c:pt>
                <c:pt idx="9">
                  <c:v>#N/A</c:v>
                </c:pt>
                <c:pt idx="10">
                  <c:v>80</c:v>
                </c:pt>
                <c:pt idx="11">
                  <c:v>#N/A</c:v>
                </c:pt>
                <c:pt idx="12">
                  <c:v>#N/A</c:v>
                </c:pt>
                <c:pt idx="13">
                  <c:v>66</c:v>
                </c:pt>
                <c:pt idx="14">
                  <c:v>#N/A</c:v>
                </c:pt>
              </c:numCache>
            </c:numRef>
          </c:val>
          <c:smooth val="0"/>
          <c:extLst>
            <c:ext xmlns:c16="http://schemas.microsoft.com/office/drawing/2014/chart" uri="{C3380CC4-5D6E-409C-BE32-E72D297353CC}">
              <c16:uniqueId val="{00000008-ABF0-48FC-BC3D-F0D2F55F555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1188</c:v>
                </c:pt>
                <c:pt idx="5">
                  <c:v>1469</c:v>
                </c:pt>
                <c:pt idx="8">
                  <c:v>1499</c:v>
                </c:pt>
                <c:pt idx="11">
                  <c:v>1561</c:v>
                </c:pt>
                <c:pt idx="14">
                  <c:v>600</c:v>
                </c:pt>
              </c:numCache>
            </c:numRef>
          </c:val>
          <c:extLst>
            <c:ext xmlns:c16="http://schemas.microsoft.com/office/drawing/2014/chart" uri="{C3380CC4-5D6E-409C-BE32-E72D297353CC}">
              <c16:uniqueId val="{00000000-D713-46E8-937F-EEDB68794A6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713-46E8-937F-EEDB68794A6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2910</c:v>
                </c:pt>
                <c:pt idx="5">
                  <c:v>3104</c:v>
                </c:pt>
                <c:pt idx="8">
                  <c:v>3044</c:v>
                </c:pt>
                <c:pt idx="11">
                  <c:v>2750</c:v>
                </c:pt>
                <c:pt idx="14">
                  <c:v>2698</c:v>
                </c:pt>
              </c:numCache>
            </c:numRef>
          </c:val>
          <c:extLst>
            <c:ext xmlns:c16="http://schemas.microsoft.com/office/drawing/2014/chart" uri="{C3380CC4-5D6E-409C-BE32-E72D297353CC}">
              <c16:uniqueId val="{00000002-D713-46E8-937F-EEDB68794A6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713-46E8-937F-EEDB68794A6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713-46E8-937F-EEDB68794A6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13-46E8-937F-EEDB68794A6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87</c:v>
                </c:pt>
                <c:pt idx="3">
                  <c:v>91</c:v>
                </c:pt>
                <c:pt idx="6">
                  <c:v>55</c:v>
                </c:pt>
                <c:pt idx="9">
                  <c:v>9</c:v>
                </c:pt>
                <c:pt idx="12">
                  <c:v>0</c:v>
                </c:pt>
              </c:numCache>
            </c:numRef>
          </c:val>
          <c:extLst>
            <c:ext xmlns:c16="http://schemas.microsoft.com/office/drawing/2014/chart" uri="{C3380CC4-5D6E-409C-BE32-E72D297353CC}">
              <c16:uniqueId val="{00000006-D713-46E8-937F-EEDB68794A6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713-46E8-937F-EEDB68794A6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76</c:v>
                </c:pt>
                <c:pt idx="3">
                  <c:v>70</c:v>
                </c:pt>
                <c:pt idx="6">
                  <c:v>68</c:v>
                </c:pt>
                <c:pt idx="9">
                  <c:v>56</c:v>
                </c:pt>
                <c:pt idx="12">
                  <c:v>53</c:v>
                </c:pt>
              </c:numCache>
            </c:numRef>
          </c:val>
          <c:extLst>
            <c:ext xmlns:c16="http://schemas.microsoft.com/office/drawing/2014/chart" uri="{C3380CC4-5D6E-409C-BE32-E72D297353CC}">
              <c16:uniqueId val="{00000008-D713-46E8-937F-EEDB68794A6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713-46E8-937F-EEDB68794A6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1997</c:v>
                </c:pt>
                <c:pt idx="3">
                  <c:v>2077</c:v>
                </c:pt>
                <c:pt idx="6">
                  <c:v>1943</c:v>
                </c:pt>
                <c:pt idx="9">
                  <c:v>1930</c:v>
                </c:pt>
                <c:pt idx="12">
                  <c:v>1878</c:v>
                </c:pt>
              </c:numCache>
            </c:numRef>
          </c:val>
          <c:extLst>
            <c:ext xmlns:c16="http://schemas.microsoft.com/office/drawing/2014/chart" uri="{C3380CC4-5D6E-409C-BE32-E72D297353CC}">
              <c16:uniqueId val="{0000000A-D713-46E8-937F-EEDB68794A6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713-46E8-937F-EEDB68794A6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2091</c:v>
                </c:pt>
                <c:pt idx="1">
                  <c:v>1801</c:v>
                </c:pt>
                <c:pt idx="2">
                  <c:v>1753</c:v>
                </c:pt>
              </c:numCache>
            </c:numRef>
          </c:val>
          <c:extLst>
            <c:ext xmlns:c16="http://schemas.microsoft.com/office/drawing/2014/chart" uri="{C3380CC4-5D6E-409C-BE32-E72D297353CC}">
              <c16:uniqueId val="{00000000-EB7A-42B9-B4C1-6ACF2399D7C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105</c:v>
                </c:pt>
                <c:pt idx="1">
                  <c:v>105</c:v>
                </c:pt>
                <c:pt idx="2">
                  <c:v>116</c:v>
                </c:pt>
              </c:numCache>
            </c:numRef>
          </c:val>
          <c:extLst>
            <c:ext xmlns:c16="http://schemas.microsoft.com/office/drawing/2014/chart" uri="{C3380CC4-5D6E-409C-BE32-E72D297353CC}">
              <c16:uniqueId val="{00000001-EB7A-42B9-B4C1-6ACF2399D7C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847</c:v>
                </c:pt>
                <c:pt idx="1">
                  <c:v>843</c:v>
                </c:pt>
                <c:pt idx="2">
                  <c:v>830</c:v>
                </c:pt>
              </c:numCache>
            </c:numRef>
          </c:val>
          <c:extLst>
            <c:ext xmlns:c16="http://schemas.microsoft.com/office/drawing/2014/chart" uri="{C3380CC4-5D6E-409C-BE32-E72D297353CC}">
              <c16:uniqueId val="{00000002-EB7A-42B9-B4C1-6ACF2399D7C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{47B077E4-9BEE-49E6-B6A1-7977D9787F95}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BD2-4A90-9556-31091CC2EE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{BE7EBFBD-28D4-41E6-840E-381B21C3E46C}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D2-4A90-9556-31091CC2EE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{71CAAC9B-997C-4E89-9A03-2B07BE7822FE}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D2-4A90-9556-31091CC2EE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{E4007E08-45FC-491E-AD51-1261B33DD84C}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D2-4A90-9556-31091CC2EE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{7ECE38A2-6F73-4F3A-9044-7E760C6B2AE3}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D2-4A90-9556-31091CC2EE3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{11D0570A-DE55-4B8E-8F86-99CEA183E21F}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BD2-4A90-9556-31091CC2EE3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{5287AC8B-E2BB-4879-8F4E-43B6BFFDFDC7}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BD2-4A90-9556-31091CC2EE3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{BDB66305-68E8-4D3E-906B-1A468B289327}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BD2-4A90-9556-31091CC2EE3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{C2549E46-FEE4-415F-B003-CFFCF3072CA9}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BD2-4A90-9556-31091CC2EE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45.8</c:v>
                </c:pt>
                <c:pt idx="8">
                  <c:v>38.6</c:v>
                </c:pt>
                <c:pt idx="16">
                  <c:v>41.4</c:v>
                </c:pt>
                <c:pt idx="24">
                  <c:v>44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BD2-4A90-9556-31091CC2EE3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{F6AC8A74-A939-48D2-874F-1227D7ABD6DE}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BD2-4A90-9556-31091CC2EE3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{0EF53B60-E687-44D2-8A0A-8EC820043977}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D2-4A90-9556-31091CC2EE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{54595B63-7297-49B5-BF40-15BFA7CDD478}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D2-4A90-9556-31091CC2EE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{829883EF-11EE-4F91-A513-59557EA16CBA}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D2-4A90-9556-31091CC2EE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{46BE4794-15A1-4208-99C5-65094948139E}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D2-4A90-9556-31091CC2EE3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{E7F74AE4-30CC-465E-86CA-0F4A38BA92EF}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BD2-4A90-9556-31091CC2EE3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{DDD38D06-6F6B-4D31-82F3-F1EB4C14D5BE}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BD2-4A90-9556-31091CC2EE3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{45729A25-D5D7-4DAD-8004-D26B833809D3}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BD2-4A90-9556-31091CC2EE3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{5F1F0223-38CF-4D02-AEBE-CCF1ECDFECD1}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BD2-4A90-9556-31091CC2EE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numCache>
            </c:numRef>
          </c:xVal>
          <c:yVal>
            <c:numRef>
              <c:f>公会計指標分析・財政指標組合せ分析表!$BP$55:$DC$55</c:f>
              <c:numCache>
                <c:formatCode>#,##0.0;"▲ "#,##0.0</c:formatCode>
                <c:ptCount val="40"/>
                <c:pt idx="0">
                  <c:v>0</c:v>
                </c:pt>
                <c:pt idx="8">
                  <c:v>0</c:v>
                </c:pt>
                <c:pt idx="16">
                  <c:v>0</c:v>
                </c:pt>
                <c:pt idx="24">
                  <c:v>0</c:v>
                </c:pt>
              </c:numCache>
            </c:numRef>
          </c:yVal>
          <c:smooth val="0"/>
          <c:extLst>
            <c:ext xmlns:c16="http://schemas.microsoft.com/office/drawing/2014/chart" uri="{C3380CC4-5D6E-409C-BE32-E72D297353CC}">
              <c16:uniqueId val="{00000013-CBD2-4A90-9556-31091CC2EE3E}"/>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{77EC9960-AE69-4BDB-AE70-49E50EC9648C}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E7F-41A4-9AA0-B774C94544E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{598A7211-199A-4CB5-8363-E3848486100D}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E7F-41A4-9AA0-B774C94544E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{25E2424C-B332-418C-933E-F26485B9C807}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E7F-41A4-9AA0-B774C94544E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{3F390E34-0B66-4996-B114-8680733D12BF}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E7F-41A4-9AA0-B774C94544E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{09FF1D22-5FDA-4130-8779-C35F87FD2030}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E7F-41A4-9AA0-B774C94544E2}"/>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{19810451-78A9-41B1-9207-BAB5C9FE6184}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E7F-41A4-9AA0-B774C94544E2}"/>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{709E4455-A902-4C27-8342-6D3BBCD75EC3}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E7F-41A4-9AA0-B774C94544E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{C41DB650-DB19-48A3-81B4-493DE7776873}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E7F-41A4-9AA0-B774C94544E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{6F79D7A8-91B4-4C4A-8D6D-BB7E721CEBE6}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E7F-41A4-9AA0-B774C94544E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8.4</c:v>
                </c:pt>
                <c:pt idx="16">
                  <c:v>7.8</c:v>
                </c:pt>
                <c:pt idx="24">
                  <c:v>7.5</c:v>
                </c:pt>
                <c:pt idx="32">
                  <c:v>7.3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E7F-41A4-9AA0-B774C94544E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{1BDF83C1-75D6-446B-9802-ACD5FCCE263F}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E7F-41A4-9AA0-B774C94544E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{25BBBE16-1215-40B0-9B02-5172AAD71212}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E7F-41A4-9AA0-B774C94544E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{89F1C471-AB06-4336-BF0D-5B31F1F15A17}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E7F-41A4-9AA0-B774C94544E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{07A8F5A4-718E-4691-B823-BFF2437FC4CA}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E7F-41A4-9AA0-B774C94544E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{FCA858DE-56D9-4553-9896-514172327F49}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E7F-41A4-9AA0-B774C94544E2}"/>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{8EEDB06F-A5E6-4201-8D54-C2145F46B612}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E7F-41A4-9AA0-B774C94544E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{AC622BE6-922D-400B-8C85-4486800E49D1}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E7F-41A4-9AA0-B774C94544E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{5E826AD9-CEED-4A82-871C-ED10C1C3632E}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E7F-41A4-9AA0-B774C94544E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{21E56018-28D0-499C-A66B-DF79CDEA86D4}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E7F-41A4-9AA0-B774C94544E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E7F-41A4-9AA0-B774C94544E2}"/>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沖縄県多良間村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元利償還金は約</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百万円、算入公債費等は約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百万円減少している。実質公債比率も改善傾向にあることから、今後も健全な行財政運営に努める。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沖縄県多良間村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償還が進んでいることもあり、地方債現在高、公営企業債等については減額している。一方で、歳入の減額や財政調整基金の取り崩し、また地方税額の増収等により伴う基準財政需要額算入見込み額の減少等の影響で、充当可能財源等は減少している。</a:t>
          </a:r>
          <a:endParaRPr lang="ja-JP" altLang="ja-JP" sz="1400">
            <a:effectLst/>
          </a:endParaRPr>
        </a:p>
        <a:p>
          <a:r>
            <a:rPr kumimoji="1" lang="ja-JP" altLang="ja-JP" sz="1100">
              <a:solidFill>
                <a:schemeClr val="dk1"/>
              </a:solidFill>
              <a:effectLst/>
              <a:latin typeface="+mn-lt"/>
              <a:ea typeface="+mn-ea"/>
              <a:cs typeface="+mn-cs"/>
            </a:rPr>
            <a:t>今後も予定している建設工事等による公債費の増加が見込まれるため、計画的な基金積立の実施や基金運営に努める。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沖縄県多良間村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減債基金の積み立てが約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百万円増加したものの、財政調整基金の取り崩しなども相まって、全体としては減額した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800">
            <a:effectLst/>
            <a:latin typeface="ＭＳ ゴシック" panose="020B0609070205080204" pitchFamily="49" charset="-128"/>
            <a:ea typeface="ＭＳ ゴシック" panose="020B0609070205080204" pitchFamily="49" charset="-128"/>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収入の確保や事務事業の見直し等を図り、各基金の目的に即した基金造成および健全な行財政運営に努める。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・ふるさと創生基金：ふるさと創生事業に充てることを目的とする。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多良間村ふるさとむらづくり応援基金：多良間村をふるさととして応援する個人、法人その他の団体等から広く寄付金を募り、これを財源として各種事業を実施し、寄付者の多良間村に対する思いを実現することにより、多様な人々の参加による平和で豊かな明るい活力に満ちた多良間村づくりに資することを目的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・過疎対策子育て応援基金：過疎対策と子育て応援施策の充実を図ることを目的とする。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・地域福祉振興基金：本格的な高齢化社会の到来に備え、地域における福祉活動の促進、快適な生活環境の形成等を図る事業の実施を推進することを目的とする。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・人材育成基金：人材育成及び産業、文化振興を図る資金に充てることを目的とする。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各基金の目的の達成のため、引き続き基金の積み立てを行う。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普通交付税の増額等により、積立を実施した。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今後も大規模の支出を伴う事業が計画されているため、基金の計画的な積立に努める。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地方税、普通交付税等の歳入増額などもあり、積立を実施した。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年度により、償還額の増加や繰り上げ償還に対応するべく、状況に応じて積立に努める。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7225CAD-A17D-4328-AE34-708E5FBF25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326A672-B764-498A-9575-8746415787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9E9822A0-0DE7-466A-AAB2-ABF2410E2CB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5346FFCC-2F84-4AFE-B182-8F47B2447374}"/>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B92EAF78-B2A0-4C18-B5EB-5C0CEA941AB3}"/>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EBC6E03D-CC37-40DE-9BB2-3A290E463BE8}"/>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CA17FAFA-1F92-4A10-A6A4-EFCCFDBA4989}"/>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D96390F3-B870-4AB9-94C1-E1E79A1608B7}"/>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1A927805-F2DA-458B-8303-775CFC490D17}"/>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19E78891-F9D0-451F-8D9F-154B40D69BDC}"/>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118673-0952-4100-B21A-FCF696A4B643}"/>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A1280835-5FCD-4BFA-8176-F06EB15B4DF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B61157A5-A795-4EF0-8EDF-BDB40FA52B7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1C05F8D9-C881-4302-948E-BD662B2B0FA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48859AD-757B-4059-8C00-C59F2AE0D27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9CA8C0D-6760-4236-8B91-8DF08F6EA9C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61DD8C5A-F127-4CBE-99DE-116C5706944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7FFD6776-8A2E-4A93-A2C0-09ABAFF01D5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8DFFCF41-A385-40A9-B0D3-5DDC22A809D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58ECDC2C-5153-4266-9282-2AC27B3BDEC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FC5ED8A6-7E0D-4483-8420-6C90CC4DE95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1,092
1,080
22.00
4,210,176
3,987,435
170,870
1,251,086
1,878,328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250E264C-410F-4829-9C64-8CAEFA1E70A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8C49AFD7-E492-48A7-9D2E-8ACFF70E647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509E2D06-2FCA-403D-A49A-907D4F28ADE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ED909D1E-DA19-45F0-AA99-F6C0BB298D5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4E03D85A-39D5-420A-BA84-FA5A02EFC56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ACAA4042-2620-474D-A1F6-1FA9E2E0DE7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5982C344-23F1-4361-AA59-104B1FC4001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817D0332-E3AF-41DA-BBB1-6C665C5F619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43C4CAC0-FAC2-4A5C-8FAC-F9A160AB09D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B49E74CA-D7FB-4C62-A626-18F2460F57A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372FE05E-B775-455F-849D-84F83BCB3F4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28283E8B-AC56-495A-B020-1ED018F9012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928CF3DA-51AF-4CB7-AA35-D10F1B705F8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462B64E0-B327-4278-99F8-192E2B93D95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7679C8B6-4BC8-4025-91B8-3BB151ED5B8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522838AB-0D15-4562-B957-18D7445E885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53D8AC21-F80F-4C11-85E4-CFD81187E21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13EB8672-69C0-4D1B-A206-63C2A0F94A3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0A1E33CC-F570-4509-9B4B-DAE2A066741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a:extLst>
            <a:ext uri="{FF2B5EF4-FFF2-40B4-BE49-F238E27FC236}">
              <a16:creationId xmlns:a16="http://schemas.microsoft.com/office/drawing/2014/main" id="{8B795D95-A619-4044-908A-1DB1BAE56867}"/>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0E1A0B1D-96FB-424E-8659-A4E99BC4AD4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39536F7D-41FD-4931-97B9-AC3CC5B989B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326E58D4-5336-4C8A-9297-0D70EE171A4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80B86218-3A80-4E2A-BC93-220C3AACC93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7" name="正方形/長方形 46">
          <a:extLst>
            <a:ext uri="{FF2B5EF4-FFF2-40B4-BE49-F238E27FC236}">
              <a16:creationId xmlns:a16="http://schemas.microsoft.com/office/drawing/2014/main" id="{7B46DAAB-09D6-4852-AD2B-75AA36B298B5}"/>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62CDAAA1-A2A8-4DB2-9F0B-28FAD1CBC60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EF1F5ED3-DE84-4399-A3BA-DB214460B40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F994A921-5F96-4C04-BBBF-C2FEBB98CE1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C887A1C3-3B15-4093-85B7-333ACF6AE8A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AE32B976-6DB6-4129-B1A8-5F66D129050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162600A7-48FF-4D3D-8156-A46774A195E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4EDC51AC-14A2-474E-AF86-D3E46209D94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A9091E05-ED26-4D3C-B4E3-4045A76F15C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669098FE-00A1-4663-8D40-77A37C9D314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806D5E18-60BC-4D28-9D82-346C32F65AB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年度は「フェリー建造事業」や「牛舎等建設工事」があったものの、有形固定資産減価償却率は</a:t>
          </a:r>
          <a:r>
            <a:rPr kumimoji="1" lang="en-US" altLang="ja-JP" sz="1100">
              <a:latin typeface="ＭＳ Ｐゴシック" panose="020B0600070205080204" pitchFamily="50" charset="-128"/>
              <a:ea typeface="ＭＳ Ｐゴシック" panose="020B0600070205080204" pitchFamily="50" charset="-128"/>
            </a:rPr>
            <a:t>45.1</a:t>
          </a:r>
          <a:r>
            <a:rPr kumimoji="1" lang="ja-JP" altLang="en-US" sz="1100">
              <a:latin typeface="ＭＳ Ｐゴシック" panose="020B0600070205080204" pitchFamily="50" charset="-128"/>
              <a:ea typeface="ＭＳ Ｐゴシック" panose="020B0600070205080204" pitchFamily="50" charset="-128"/>
            </a:rPr>
            <a:t>％と、前年度より</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％増加した。類似団体平均を下回ってはいるものの、塩害などの老朽化を早める減少に備え、公共施設等総合管理計画等を活用したファシリティマネジメントを推進していく。</a:t>
          </a: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6FACEEF3-E2B3-4BB5-BB6B-A0EFE92AFD3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1C868E5F-67FB-4D2D-BC3D-EF3459B2EE6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id="{B96E9891-C442-4D1D-BC6F-27E926FE4026}"/>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a:extLst>
            <a:ext uri="{FF2B5EF4-FFF2-40B4-BE49-F238E27FC236}">
              <a16:creationId xmlns:a16="http://schemas.microsoft.com/office/drawing/2014/main" id="{70BFE259-056E-4E13-AD4F-82E6589AE6C3}"/>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a:extLst>
            <a:ext uri="{FF2B5EF4-FFF2-40B4-BE49-F238E27FC236}">
              <a16:creationId xmlns:a16="http://schemas.microsoft.com/office/drawing/2014/main" id="{3DBCD3F6-6D1F-4050-BBC3-1F3B20FE4FAF}"/>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a:extLst>
            <a:ext uri="{FF2B5EF4-FFF2-40B4-BE49-F238E27FC236}">
              <a16:creationId xmlns:a16="http://schemas.microsoft.com/office/drawing/2014/main" id="{7F8ABC66-33AB-43CE-AAB1-EA040CE191AB}"/>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a:extLst>
            <a:ext uri="{FF2B5EF4-FFF2-40B4-BE49-F238E27FC236}">
              <a16:creationId xmlns:a16="http://schemas.microsoft.com/office/drawing/2014/main" id="{154FA4EC-81B2-419A-AE43-CE2090C49A06}"/>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a:extLst>
            <a:ext uri="{FF2B5EF4-FFF2-40B4-BE49-F238E27FC236}">
              <a16:creationId xmlns:a16="http://schemas.microsoft.com/office/drawing/2014/main" id="{9937CADF-61ED-4810-9F8B-D7FD33D0CD05}"/>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a:extLst>
            <a:ext uri="{FF2B5EF4-FFF2-40B4-BE49-F238E27FC236}">
              <a16:creationId xmlns:a16="http://schemas.microsoft.com/office/drawing/2014/main" id="{B36657F9-E16C-4BA9-88D9-7CFB30E42C4C}"/>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a:extLst>
            <a:ext uri="{FF2B5EF4-FFF2-40B4-BE49-F238E27FC236}">
              <a16:creationId xmlns:a16="http://schemas.microsoft.com/office/drawing/2014/main" id="{560AA447-AA29-459E-BDE4-90E9654734B9}"/>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a:extLst>
            <a:ext uri="{FF2B5EF4-FFF2-40B4-BE49-F238E27FC236}">
              <a16:creationId xmlns:a16="http://schemas.microsoft.com/office/drawing/2014/main" id="{90F8E67E-6EFE-4A74-8A6B-C8D851B5CA6A}"/>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a:extLst>
            <a:ext uri="{FF2B5EF4-FFF2-40B4-BE49-F238E27FC236}">
              <a16:creationId xmlns:a16="http://schemas.microsoft.com/office/drawing/2014/main" id="{83896DFB-4F74-4E98-8E46-048BA214C24E}"/>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a:extLst>
            <a:ext uri="{FF2B5EF4-FFF2-40B4-BE49-F238E27FC236}">
              <a16:creationId xmlns:a16="http://schemas.microsoft.com/office/drawing/2014/main" id="{105072B6-397A-49BA-995A-238BD939E524}"/>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a:extLst>
            <a:ext uri="{FF2B5EF4-FFF2-40B4-BE49-F238E27FC236}">
              <a16:creationId xmlns:a16="http://schemas.microsoft.com/office/drawing/2014/main" id="{9142DB7F-6B84-4BFF-B3AD-E88D6AE6F7A7}"/>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a:extLst>
            <a:ext uri="{FF2B5EF4-FFF2-40B4-BE49-F238E27FC236}">
              <a16:creationId xmlns:a16="http://schemas.microsoft.com/office/drawing/2014/main" id="{96DB8A05-61A5-414B-AC5C-7215C19209F3}"/>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a:extLst>
            <a:ext uri="{FF2B5EF4-FFF2-40B4-BE49-F238E27FC236}">
              <a16:creationId xmlns:a16="http://schemas.microsoft.com/office/drawing/2014/main" id="{8CE7D92D-F01B-4048-B9F2-6C837FC9CB0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a:extLst>
            <a:ext uri="{FF2B5EF4-FFF2-40B4-BE49-F238E27FC236}">
              <a16:creationId xmlns:a16="http://schemas.microsoft.com/office/drawing/2014/main" id="{CFFCD79F-9C42-489D-B454-53E9950458C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a:extLst>
            <a:ext uri="{FF2B5EF4-FFF2-40B4-BE49-F238E27FC236}">
              <a16:creationId xmlns:a16="http://schemas.microsoft.com/office/drawing/2014/main" id="{CFEF6A12-6FBE-4B18-8F76-54FE46B123D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6" name="直線コネクタ 75">
          <a:extLst>
            <a:ext uri="{FF2B5EF4-FFF2-40B4-BE49-F238E27FC236}">
              <a16:creationId xmlns:a16="http://schemas.microsoft.com/office/drawing/2014/main" id="{767A235F-5B6C-4878-B3AC-561B5ADF92D3}"/>
            </a:ext>
          </a:extLst>
        </xdr:cNvPr>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7" name="有形固定資産減価償却率最小値テキスト">
          <a:extLst>
            <a:ext uri="{FF2B5EF4-FFF2-40B4-BE49-F238E27FC236}">
              <a16:creationId xmlns:a16="http://schemas.microsoft.com/office/drawing/2014/main" id="{7F31E643-FA54-46CA-B3BF-2A5C3ECB84A4}"/>
            </a:ext>
          </a:extLst>
        </xdr:cNvPr>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8" name="直線コネクタ 77">
          <a:extLst>
            <a:ext uri="{FF2B5EF4-FFF2-40B4-BE49-F238E27FC236}">
              <a16:creationId xmlns:a16="http://schemas.microsoft.com/office/drawing/2014/main" id="{BAE4C8B5-B4BB-4EBE-95A5-156E1CBAC499}"/>
            </a:ext>
          </a:extLst>
        </xdr:cNvPr>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9" name="有形固定資産減価償却率最大値テキスト">
          <a:extLst>
            <a:ext uri="{FF2B5EF4-FFF2-40B4-BE49-F238E27FC236}">
              <a16:creationId xmlns:a16="http://schemas.microsoft.com/office/drawing/2014/main" id="{0A2FC380-207C-493E-89ED-1A62D3056257}"/>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0" name="直線コネクタ 79">
          <a:extLst>
            <a:ext uri="{FF2B5EF4-FFF2-40B4-BE49-F238E27FC236}">
              <a16:creationId xmlns:a16="http://schemas.microsoft.com/office/drawing/2014/main" id="{F5B499A5-BA5B-4DD5-B5AE-6C3B152C345C}"/>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98805</xdr:rowOff>
    </xdr:from>
    <xdr:ext cx="405111" cy="259045"/>
    <xdr:sp macro="" textlink="">
      <xdr:nvSpPr>
        <xdr:cNvPr id="81" name="有形固定資産減価償却率平均値テキスト">
          <a:extLst>
            <a:ext uri="{FF2B5EF4-FFF2-40B4-BE49-F238E27FC236}">
              <a16:creationId xmlns:a16="http://schemas.microsoft.com/office/drawing/2014/main" id="{0441B121-DA05-49A9-B922-0D06FFD1982D}"/>
            </a:ext>
          </a:extLst>
        </xdr:cNvPr>
        <xdr:cNvSpPr txBox="1"/>
      </xdr:nvSpPr>
      <xdr:spPr>
        <a:xfrm>
          <a:off x="4813300" y="6185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2" name="フローチャート: 判断 81">
          <a:extLst>
            <a:ext uri="{FF2B5EF4-FFF2-40B4-BE49-F238E27FC236}">
              <a16:creationId xmlns:a16="http://schemas.microsoft.com/office/drawing/2014/main" id="{DB34E01A-F0AF-47F0-84F2-F11FCD839A1A}"/>
            </a:ext>
          </a:extLst>
        </xdr:cNvPr>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3" name="フローチャート: 判断 82">
          <a:extLst>
            <a:ext uri="{FF2B5EF4-FFF2-40B4-BE49-F238E27FC236}">
              <a16:creationId xmlns:a16="http://schemas.microsoft.com/office/drawing/2014/main" id="{503C6759-F6E5-4D2A-9B6B-099DF7A9ED76}"/>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4" name="フローチャート: 判断 83">
          <a:extLst>
            <a:ext uri="{FF2B5EF4-FFF2-40B4-BE49-F238E27FC236}">
              <a16:creationId xmlns:a16="http://schemas.microsoft.com/office/drawing/2014/main" id="{E4E547F4-A402-414D-82B0-40CBE2686012}"/>
            </a:ext>
          </a:extLst>
        </xdr:cNvPr>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5" name="フローチャート: 判断 84">
          <a:extLst>
            <a:ext uri="{FF2B5EF4-FFF2-40B4-BE49-F238E27FC236}">
              <a16:creationId xmlns:a16="http://schemas.microsoft.com/office/drawing/2014/main" id="{B1374573-0326-4ABB-B954-8BE7525179D3}"/>
            </a:ext>
          </a:extLst>
        </xdr:cNvPr>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6" name="フローチャート: 判断 85">
          <a:extLst>
            <a:ext uri="{FF2B5EF4-FFF2-40B4-BE49-F238E27FC236}">
              <a16:creationId xmlns:a16="http://schemas.microsoft.com/office/drawing/2014/main" id="{F033145E-51EC-4E33-8AC9-753DF0C7DB37}"/>
            </a:ext>
          </a:extLst>
        </xdr:cNvPr>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47D8948F-5FBA-43C6-B43B-3B9873BD40A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DC6D31F7-5C51-4AFA-ADB8-8A7DD383DAF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48CCDF91-A486-492B-A753-42410881C23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995B1157-1420-4F02-A2F0-7B66AD9CCF5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73B4844-2094-4F88-9EA9-788BB92E55D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70303</xdr:rowOff>
    </xdr:from>
    <xdr:to>
      <xdr:col>19</xdr:col>
      <xdr:colOff>187325</xdr:colOff>
      <xdr:row>29</xdr:row>
      <xdr:rowOff>453</xdr:rowOff>
    </xdr:to>
    <xdr:sp macro="" textlink="">
      <xdr:nvSpPr>
        <xdr:cNvPr id="92" name="楕円 91">
          <a:extLst>
            <a:ext uri="{FF2B5EF4-FFF2-40B4-BE49-F238E27FC236}">
              <a16:creationId xmlns:a16="http://schemas.microsoft.com/office/drawing/2014/main" id="{30A2900D-C93C-412A-9085-E08F40CEA41B}"/>
            </a:ext>
          </a:extLst>
        </xdr:cNvPr>
        <xdr:cNvSpPr/>
      </xdr:nvSpPr>
      <xdr:spPr>
        <a:xfrm>
          <a:off x="40005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27</xdr:row>
      <xdr:rowOff>161562</xdr:rowOff>
    </xdr:from>
    <xdr:to>
      <xdr:col>15</xdr:col>
      <xdr:colOff>187325</xdr:colOff>
      <xdr:row>28</xdr:row>
      <xdr:rowOff>91712</xdr:rowOff>
    </xdr:to>
    <xdr:sp macro="" textlink="">
      <xdr:nvSpPr>
        <xdr:cNvPr id="93" name="楕円 92">
          <a:extLst>
            <a:ext uri="{FF2B5EF4-FFF2-40B4-BE49-F238E27FC236}">
              <a16:creationId xmlns:a16="http://schemas.microsoft.com/office/drawing/2014/main" id="{6DC8A48F-E557-4607-9C7E-F65F543CFB7A}"/>
            </a:ext>
          </a:extLst>
        </xdr:cNvPr>
        <xdr:cNvSpPr/>
      </xdr:nvSpPr>
      <xdr:spPr>
        <a:xfrm>
          <a:off x="3238500" y="556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40912</xdr:rowOff>
    </xdr:from>
    <xdr:to>
      <xdr:col>19</xdr:col>
      <xdr:colOff>136525</xdr:colOff>
      <xdr:row>28</xdr:row>
      <xdr:rowOff>121103</xdr:rowOff>
    </xdr:to>
    <xdr:cxnSp macro="">
      <xdr:nvCxnSpPr>
        <xdr:cNvPr id="94" name="直線コネクタ 93">
          <a:extLst>
            <a:ext uri="{FF2B5EF4-FFF2-40B4-BE49-F238E27FC236}">
              <a16:creationId xmlns:a16="http://schemas.microsoft.com/office/drawing/2014/main" id="{9F0A9E42-C315-4D9E-A379-5B10C0C5FD74}"/>
            </a:ext>
          </a:extLst>
        </xdr:cNvPr>
        <xdr:cNvCxnSpPr/>
      </xdr:nvCxnSpPr>
      <xdr:spPr>
        <a:xfrm>
          <a:off x="3289300" y="5613037"/>
          <a:ext cx="762000" cy="8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75202</xdr:rowOff>
    </xdr:from>
    <xdr:to>
      <xdr:col>11</xdr:col>
      <xdr:colOff>187325</xdr:colOff>
      <xdr:row>28</xdr:row>
      <xdr:rowOff>5352</xdr:rowOff>
    </xdr:to>
    <xdr:sp macro="" textlink="">
      <xdr:nvSpPr>
        <xdr:cNvPr id="95" name="楕円 94">
          <a:extLst>
            <a:ext uri="{FF2B5EF4-FFF2-40B4-BE49-F238E27FC236}">
              <a16:creationId xmlns:a16="http://schemas.microsoft.com/office/drawing/2014/main" id="{02E973F0-D0B8-40F0-A2F8-D3CBDCD635C1}"/>
            </a:ext>
          </a:extLst>
        </xdr:cNvPr>
        <xdr:cNvSpPr/>
      </xdr:nvSpPr>
      <xdr:spPr>
        <a:xfrm>
          <a:off x="2476500" y="547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126002</xdr:rowOff>
    </xdr:from>
    <xdr:to>
      <xdr:col>15</xdr:col>
      <xdr:colOff>136525</xdr:colOff>
      <xdr:row>28</xdr:row>
      <xdr:rowOff>40912</xdr:rowOff>
    </xdr:to>
    <xdr:cxnSp macro="">
      <xdr:nvCxnSpPr>
        <xdr:cNvPr id="96" name="直線コネクタ 95">
          <a:extLst>
            <a:ext uri="{FF2B5EF4-FFF2-40B4-BE49-F238E27FC236}">
              <a16:creationId xmlns:a16="http://schemas.microsoft.com/office/drawing/2014/main" id="{EAB6E667-0FE2-42D1-B69D-37B704FF7768}"/>
            </a:ext>
          </a:extLst>
        </xdr:cNvPr>
        <xdr:cNvCxnSpPr/>
      </xdr:nvCxnSpPr>
      <xdr:spPr>
        <a:xfrm>
          <a:off x="2527300" y="5526677"/>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125821</xdr:rowOff>
    </xdr:from>
    <xdr:to>
      <xdr:col>7</xdr:col>
      <xdr:colOff>187325</xdr:colOff>
      <xdr:row>29</xdr:row>
      <xdr:rowOff>55971</xdr:rowOff>
    </xdr:to>
    <xdr:sp macro="" textlink="">
      <xdr:nvSpPr>
        <xdr:cNvPr id="97" name="楕円 96">
          <a:extLst>
            <a:ext uri="{FF2B5EF4-FFF2-40B4-BE49-F238E27FC236}">
              <a16:creationId xmlns:a16="http://schemas.microsoft.com/office/drawing/2014/main" id="{AD08F4F8-67C9-47F0-8746-FE6076741024}"/>
            </a:ext>
          </a:extLst>
        </xdr:cNvPr>
        <xdr:cNvSpPr/>
      </xdr:nvSpPr>
      <xdr:spPr>
        <a:xfrm>
          <a:off x="17145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126002</xdr:rowOff>
    </xdr:from>
    <xdr:to>
      <xdr:col>11</xdr:col>
      <xdr:colOff>136525</xdr:colOff>
      <xdr:row>29</xdr:row>
      <xdr:rowOff>5171</xdr:rowOff>
    </xdr:to>
    <xdr:cxnSp macro="">
      <xdr:nvCxnSpPr>
        <xdr:cNvPr id="98" name="直線コネクタ 97">
          <a:extLst>
            <a:ext uri="{FF2B5EF4-FFF2-40B4-BE49-F238E27FC236}">
              <a16:creationId xmlns:a16="http://schemas.microsoft.com/office/drawing/2014/main" id="{5754CAB6-0EF1-4191-9098-106328FFB5DD}"/>
            </a:ext>
          </a:extLst>
        </xdr:cNvPr>
        <xdr:cNvCxnSpPr/>
      </xdr:nvCxnSpPr>
      <xdr:spPr>
        <a:xfrm flipV="1">
          <a:off x="1765300" y="5526677"/>
          <a:ext cx="7620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4644</xdr:rowOff>
    </xdr:from>
    <xdr:ext cx="405111" cy="259045"/>
    <xdr:sp macro="" textlink="">
      <xdr:nvSpPr>
        <xdr:cNvPr id="99" name="n_1aveValue有形固定資産減価償却率">
          <a:extLst>
            <a:ext uri="{FF2B5EF4-FFF2-40B4-BE49-F238E27FC236}">
              <a16:creationId xmlns:a16="http://schemas.microsoft.com/office/drawing/2014/main" id="{EC9AA6C1-140C-45D0-A967-0374FE9484B5}"/>
            </a:ext>
          </a:extLst>
        </xdr:cNvPr>
        <xdr:cNvSpPr txBox="1"/>
      </xdr:nvSpPr>
      <xdr:spPr>
        <a:xfrm>
          <a:off x="3836044"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154503</xdr:rowOff>
    </xdr:from>
    <xdr:ext cx="405111" cy="259045"/>
    <xdr:sp macro="" textlink="">
      <xdr:nvSpPr>
        <xdr:cNvPr id="100" name="n_2aveValue有形固定資産減価償却率">
          <a:extLst>
            <a:ext uri="{FF2B5EF4-FFF2-40B4-BE49-F238E27FC236}">
              <a16:creationId xmlns:a16="http://schemas.microsoft.com/office/drawing/2014/main" id="{A0975EA7-0551-49CD-804D-26D1811B7A00}"/>
            </a:ext>
          </a:extLst>
        </xdr:cNvPr>
        <xdr:cNvSpPr txBox="1"/>
      </xdr:nvSpPr>
      <xdr:spPr>
        <a:xfrm>
          <a:off x="3086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120576</xdr:rowOff>
    </xdr:from>
    <xdr:ext cx="405111" cy="259045"/>
    <xdr:sp macro="" textlink="">
      <xdr:nvSpPr>
        <xdr:cNvPr id="101" name="n_3aveValue有形固定資産減価償却率">
          <a:extLst>
            <a:ext uri="{FF2B5EF4-FFF2-40B4-BE49-F238E27FC236}">
              <a16:creationId xmlns:a16="http://schemas.microsoft.com/office/drawing/2014/main" id="{C0617650-A34D-468C-8614-DEB8325EBCD0}"/>
            </a:ext>
          </a:extLst>
        </xdr:cNvPr>
        <xdr:cNvSpPr txBox="1"/>
      </xdr:nvSpPr>
      <xdr:spPr>
        <a:xfrm>
          <a:off x="2324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71228</xdr:rowOff>
    </xdr:from>
    <xdr:ext cx="405111" cy="259045"/>
    <xdr:sp macro="" textlink="">
      <xdr:nvSpPr>
        <xdr:cNvPr id="102" name="n_4aveValue有形固定資産減価償却率">
          <a:extLst>
            <a:ext uri="{FF2B5EF4-FFF2-40B4-BE49-F238E27FC236}">
              <a16:creationId xmlns:a16="http://schemas.microsoft.com/office/drawing/2014/main" id="{A26E0651-8884-4E7F-A336-892B1597911F}"/>
            </a:ext>
          </a:extLst>
        </xdr:cNvPr>
        <xdr:cNvSpPr txBox="1"/>
      </xdr:nvSpPr>
      <xdr:spPr>
        <a:xfrm>
          <a:off x="15627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16980</xdr:rowOff>
    </xdr:from>
    <xdr:ext cx="405111" cy="259045"/>
    <xdr:sp macro="" textlink="">
      <xdr:nvSpPr>
        <xdr:cNvPr id="103" name="n_1mainValue有形固定資産減価償却率">
          <a:extLst>
            <a:ext uri="{FF2B5EF4-FFF2-40B4-BE49-F238E27FC236}">
              <a16:creationId xmlns:a16="http://schemas.microsoft.com/office/drawing/2014/main" id="{47ED2CF2-065F-43DF-B065-F1C2B0AF7220}"/>
            </a:ext>
          </a:extLst>
        </xdr:cNvPr>
        <xdr:cNvSpPr txBox="1"/>
      </xdr:nvSpPr>
      <xdr:spPr>
        <a:xfrm>
          <a:off x="3836044" y="5417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108239</xdr:rowOff>
    </xdr:from>
    <xdr:ext cx="405111" cy="259045"/>
    <xdr:sp macro="" textlink="">
      <xdr:nvSpPr>
        <xdr:cNvPr id="104" name="n_2mainValue有形固定資産減価償却率">
          <a:extLst>
            <a:ext uri="{FF2B5EF4-FFF2-40B4-BE49-F238E27FC236}">
              <a16:creationId xmlns:a16="http://schemas.microsoft.com/office/drawing/2014/main" id="{1FA5D2B7-D8FF-44D2-B367-D727451A25E6}"/>
            </a:ext>
          </a:extLst>
        </xdr:cNvPr>
        <xdr:cNvSpPr txBox="1"/>
      </xdr:nvSpPr>
      <xdr:spPr>
        <a:xfrm>
          <a:off x="3086744" y="5337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21879</xdr:rowOff>
    </xdr:from>
    <xdr:ext cx="405111" cy="259045"/>
    <xdr:sp macro="" textlink="">
      <xdr:nvSpPr>
        <xdr:cNvPr id="105" name="n_3mainValue有形固定資産減価償却率">
          <a:extLst>
            <a:ext uri="{FF2B5EF4-FFF2-40B4-BE49-F238E27FC236}">
              <a16:creationId xmlns:a16="http://schemas.microsoft.com/office/drawing/2014/main" id="{0BD847D5-5399-4273-9DD6-37FD465DBD32}"/>
            </a:ext>
          </a:extLst>
        </xdr:cNvPr>
        <xdr:cNvSpPr txBox="1"/>
      </xdr:nvSpPr>
      <xdr:spPr>
        <a:xfrm>
          <a:off x="2324744" y="5251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72498</xdr:rowOff>
    </xdr:from>
    <xdr:ext cx="405111" cy="259045"/>
    <xdr:sp macro="" textlink="">
      <xdr:nvSpPr>
        <xdr:cNvPr id="106" name="n_4mainValue有形固定資産減価償却率">
          <a:extLst>
            <a:ext uri="{FF2B5EF4-FFF2-40B4-BE49-F238E27FC236}">
              <a16:creationId xmlns:a16="http://schemas.microsoft.com/office/drawing/2014/main" id="{C057418B-1EBB-4A9C-BBC8-C8C2FC45047D}"/>
            </a:ext>
          </a:extLst>
        </xdr:cNvPr>
        <xdr:cNvSpPr txBox="1"/>
      </xdr:nvSpPr>
      <xdr:spPr>
        <a:xfrm>
          <a:off x="1562744"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DEFBBCF3-DFAA-4186-B948-547892DA182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25780569-1C7C-45D0-A19B-97D32DDB7F1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a:extLst>
            <a:ext uri="{FF2B5EF4-FFF2-40B4-BE49-F238E27FC236}">
              <a16:creationId xmlns:a16="http://schemas.microsoft.com/office/drawing/2014/main" id="{A3D6E797-DD65-4771-8DF2-8C11A4CCA376}"/>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B9950A6C-F8E3-4DA0-8FA9-9B320D19363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E8AA8FD1-1D73-4B52-B5CA-EF036ACBDBC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A5DC7A41-C23D-41E7-9DAC-C3FE7CF2AB4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4B4A8379-708D-40E5-B7C3-5AF2F12CFDB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1D59BBD1-CCAD-4089-BA59-2F974065504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DFEED224-EEB0-42AA-8D93-D3CC618556B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F24E38B5-4F1B-4278-B449-FBE655620DC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A99C4E15-3D06-49A7-AECD-51CE8211920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E1C711B5-EF06-43C3-9E00-2CC8BDE07B9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DED615F9-F78D-406A-BC88-B5BE8B47EF7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債務償還比率については、充当可能財源が負債を上回ることから、ゼロが続いている。</a:t>
          </a:r>
        </a:p>
        <a:p>
          <a:r>
            <a:rPr kumimoji="1" lang="ja-JP" altLang="en-US" sz="1100">
              <a:latin typeface="ＭＳ Ｐゴシック" panose="020B0600070205080204" pitchFamily="50" charset="-128"/>
              <a:ea typeface="ＭＳ Ｐゴシック" panose="020B0600070205080204" pitchFamily="50" charset="-128"/>
            </a:rPr>
            <a:t>　今後発生しうる大型事業に備え、起債については十分に検討を行い、基金等の充当可能財源を計画的に積み立てることで、引き続き債務償還比率の健全化に取り組んでいくこととする。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A393A3AC-6039-4385-AD6C-1AA18964791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FA047DD6-1A6C-441B-BEF5-396D52529A7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644DF5A-A52F-4C44-82FE-50349CD7AAB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0C1AA790-29D1-4793-9914-31F2B3F6368C}"/>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a:extLst>
            <a:ext uri="{FF2B5EF4-FFF2-40B4-BE49-F238E27FC236}">
              <a16:creationId xmlns:a16="http://schemas.microsoft.com/office/drawing/2014/main" id="{5A61A9C4-7113-472C-8C99-70A8688BEA09}"/>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A853A89A-DE49-4DFC-A0D7-8A4D81CE3BD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D244444B-3096-4417-9031-3B779F5B0E3B}"/>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098CF118-0D07-4192-876B-1ADF39E7D7F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D41A0C8D-DDBD-4BAA-B590-41983D953F9B}"/>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68E3C92A-B30F-4164-9919-C4CFCB542B9C}"/>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3B007493-2D90-44F7-802D-2D70CB690CDB}"/>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813CF063-53CF-456A-A447-8FDBF0B39B1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2CC4ECDE-1145-4722-ACE1-39989E28E26A}"/>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372D6691-0637-406D-8428-BC7DA2B1554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4E9D25D3-EF3D-4286-B050-4BC35805B33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5" name="直線コネクタ 134">
          <a:extLst>
            <a:ext uri="{FF2B5EF4-FFF2-40B4-BE49-F238E27FC236}">
              <a16:creationId xmlns:a16="http://schemas.microsoft.com/office/drawing/2014/main" id="{8953C498-5924-464E-9E09-C0F863516E4D}"/>
            </a:ext>
          </a:extLst>
        </xdr:cNvPr>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36" name="債務償還比率最小値テキスト">
          <a:extLst>
            <a:ext uri="{FF2B5EF4-FFF2-40B4-BE49-F238E27FC236}">
              <a16:creationId xmlns:a16="http://schemas.microsoft.com/office/drawing/2014/main" id="{010121DD-47EA-4C76-A147-E2BF866C2EF6}"/>
            </a:ext>
          </a:extLst>
        </xdr:cNvPr>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37" name="直線コネクタ 136">
          <a:extLst>
            <a:ext uri="{FF2B5EF4-FFF2-40B4-BE49-F238E27FC236}">
              <a16:creationId xmlns:a16="http://schemas.microsoft.com/office/drawing/2014/main" id="{362DF90E-B63D-48A6-A053-E3912C2A476E}"/>
            </a:ext>
          </a:extLst>
        </xdr:cNvPr>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2E4E1950-E8A2-4064-8BA0-97936D5BE3B9}"/>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4FBC567C-4CD5-4ED0-BEAF-5D08A62FC111}"/>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49579</xdr:rowOff>
    </xdr:from>
    <xdr:ext cx="469744" cy="259045"/>
    <xdr:sp macro="" textlink="">
      <xdr:nvSpPr>
        <xdr:cNvPr id="140" name="債務償還比率平均値テキスト">
          <a:extLst>
            <a:ext uri="{FF2B5EF4-FFF2-40B4-BE49-F238E27FC236}">
              <a16:creationId xmlns:a16="http://schemas.microsoft.com/office/drawing/2014/main" id="{3546CD57-B30A-4948-9ED0-834DC335F59C}"/>
            </a:ext>
          </a:extLst>
        </xdr:cNvPr>
        <xdr:cNvSpPr txBox="1"/>
      </xdr:nvSpPr>
      <xdr:spPr>
        <a:xfrm>
          <a:off x="14846300" y="562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1" name="フローチャート: 判断 140">
          <a:extLst>
            <a:ext uri="{FF2B5EF4-FFF2-40B4-BE49-F238E27FC236}">
              <a16:creationId xmlns:a16="http://schemas.microsoft.com/office/drawing/2014/main" id="{964E7B96-5741-41DB-9701-437D335A5FF6}"/>
            </a:ext>
          </a:extLst>
        </xdr:cNvPr>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2" name="フローチャート: 判断 141">
          <a:extLst>
            <a:ext uri="{FF2B5EF4-FFF2-40B4-BE49-F238E27FC236}">
              <a16:creationId xmlns:a16="http://schemas.microsoft.com/office/drawing/2014/main" id="{08D5EE89-32BC-4E7C-A46E-726123599E9C}"/>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3" name="フローチャート: 判断 142">
          <a:extLst>
            <a:ext uri="{FF2B5EF4-FFF2-40B4-BE49-F238E27FC236}">
              <a16:creationId xmlns:a16="http://schemas.microsoft.com/office/drawing/2014/main" id="{1E3BFF91-8D02-4DB9-B8A5-2C9C450100AC}"/>
            </a:ext>
          </a:extLst>
        </xdr:cNvPr>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4" name="フローチャート: 判断 143">
          <a:extLst>
            <a:ext uri="{FF2B5EF4-FFF2-40B4-BE49-F238E27FC236}">
              <a16:creationId xmlns:a16="http://schemas.microsoft.com/office/drawing/2014/main" id="{9361C54A-6C82-483B-82B9-F3C25C5F709B}"/>
            </a:ext>
          </a:extLst>
        </xdr:cNvPr>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5" name="フローチャート: 判断 144">
          <a:extLst>
            <a:ext uri="{FF2B5EF4-FFF2-40B4-BE49-F238E27FC236}">
              <a16:creationId xmlns:a16="http://schemas.microsoft.com/office/drawing/2014/main" id="{302B56D9-4CCE-4A55-9EBC-DF3C90F27A31}"/>
            </a:ext>
          </a:extLst>
        </xdr:cNvPr>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E55E2E4D-B628-43AE-909C-94C3ADB8F98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CB34DB0B-C498-4661-A230-95399FAAF32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4871BF3D-A8DD-4753-88E5-E26A3E313FE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51258C69-6CAB-429D-9189-57CD8A11D65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E90693A2-74E9-4845-8FF4-319C31FB57D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158344</xdr:rowOff>
    </xdr:from>
    <xdr:ext cx="469744" cy="259045"/>
    <xdr:sp macro="" textlink="">
      <xdr:nvSpPr>
        <xdr:cNvPr id="151" name="n_1aveValue債務償還比率">
          <a:extLst>
            <a:ext uri="{FF2B5EF4-FFF2-40B4-BE49-F238E27FC236}">
              <a16:creationId xmlns:a16="http://schemas.microsoft.com/office/drawing/2014/main" id="{7AE5688A-11A1-4B3B-90BC-80BEA0A1F001}"/>
            </a:ext>
          </a:extLst>
        </xdr:cNvPr>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52" name="n_2aveValue債務償還比率">
          <a:extLst>
            <a:ext uri="{FF2B5EF4-FFF2-40B4-BE49-F238E27FC236}">
              <a16:creationId xmlns:a16="http://schemas.microsoft.com/office/drawing/2014/main" id="{E200CD73-A3BF-4D6C-A074-99A28C75254D}"/>
            </a:ext>
          </a:extLst>
        </xdr:cNvPr>
        <xdr:cNvSpPr txBox="1"/>
      </xdr:nvSpPr>
      <xdr:spPr>
        <a:xfrm>
          <a:off x="130874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53" name="n_3aveValue債務償還比率">
          <a:extLst>
            <a:ext uri="{FF2B5EF4-FFF2-40B4-BE49-F238E27FC236}">
              <a16:creationId xmlns:a16="http://schemas.microsoft.com/office/drawing/2014/main" id="{C53AC918-81B3-455B-9600-3A42660AF596}"/>
            </a:ext>
          </a:extLst>
        </xdr:cNvPr>
        <xdr:cNvSpPr txBox="1"/>
      </xdr:nvSpPr>
      <xdr:spPr>
        <a:xfrm>
          <a:off x="12325427" y="553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54" name="n_4aveValue債務償還比率">
          <a:extLst>
            <a:ext uri="{FF2B5EF4-FFF2-40B4-BE49-F238E27FC236}">
              <a16:creationId xmlns:a16="http://schemas.microsoft.com/office/drawing/2014/main" id="{0C7C4ACD-CC6A-48C5-A92D-821BEEF5B3A0}"/>
            </a:ext>
          </a:extLst>
        </xdr:cNvPr>
        <xdr:cNvSpPr txBox="1"/>
      </xdr:nvSpPr>
      <xdr:spPr>
        <a:xfrm>
          <a:off x="11563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a:extLst>
            <a:ext uri="{FF2B5EF4-FFF2-40B4-BE49-F238E27FC236}">
              <a16:creationId xmlns:a16="http://schemas.microsoft.com/office/drawing/2014/main" id="{BE272256-7722-4525-9874-716355DC157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a:extLst>
            <a:ext uri="{FF2B5EF4-FFF2-40B4-BE49-F238E27FC236}">
              <a16:creationId xmlns:a16="http://schemas.microsoft.com/office/drawing/2014/main" id="{DD14FEA8-46BA-4FDB-8F9F-F427B936427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a:extLst>
            <a:ext uri="{FF2B5EF4-FFF2-40B4-BE49-F238E27FC236}">
              <a16:creationId xmlns:a16="http://schemas.microsoft.com/office/drawing/2014/main" id="{1B06E6BD-8205-4249-A43A-2C744F0EF9F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a:extLst>
            <a:ext uri="{FF2B5EF4-FFF2-40B4-BE49-F238E27FC236}">
              <a16:creationId xmlns:a16="http://schemas.microsoft.com/office/drawing/2014/main" id="{AB1BF7E7-05B2-4489-869C-793F8B7EFC6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a:extLst>
            <a:ext uri="{FF2B5EF4-FFF2-40B4-BE49-F238E27FC236}">
              <a16:creationId xmlns:a16="http://schemas.microsoft.com/office/drawing/2014/main" id="{C5432B52-FE84-425A-AAC1-A6C48A0E13A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a:extLst>
            <a:ext uri="{FF2B5EF4-FFF2-40B4-BE49-F238E27FC236}">
              <a16:creationId xmlns:a16="http://schemas.microsoft.com/office/drawing/2014/main" id="{11FCBC73-18CF-4E76-9D2C-5E803E1C78E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D598EA6-C5FE-4A5E-A109-9F228C52449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9677BB3-2197-47B2-93EF-0EF54E399A3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DB5EF81-0BC6-4215-B37C-8C5A3921918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330D956-C1E4-4E16-9D14-F0EF55B7680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11A43CA-A1A1-436A-B3C4-BFFECE9FD81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83FD8DC-3FFD-4208-81D7-8917695584E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4044A9E-919F-4C52-A77D-E92640986F9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88D43D9-828F-4B58-9DAD-EC10E527E91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F4045D7-DC66-4248-BE50-E25B30CC1B5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CA472EA-7DED-40C5-98CD-FF9DD1BFD7E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1,092
1,080
22.00
4,210,176
3,987,435
170,870
1,251,086
1,878,328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E6093E3-C2B2-4EB2-B3B5-87BDF4D4A3B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DBFB543-828F-4960-89BF-BD012F68FCD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BBB6E5D-0CF5-4167-A3D1-A72E772872B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C736954-7CE8-4A26-B7AA-0E956A83C76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EE56C6A-DA6B-4EAB-AF49-99D6C28F0EA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93B07B8-F538-4919-9C54-C282C4154BB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ACF3175-299F-4B2C-A911-A6780B4B0D3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65AF7F2-B4EB-452D-995E-932BCE7952F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A2004FE-5757-4C5D-A8D6-1EBE9E12D0B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886840B-7F2C-4D7F-8793-0E276F02D75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230DD25-2048-43BE-9433-57DD8FE508A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6FC3235-F4B8-4E34-8D1C-83DB5A96461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84DD4BA-242E-458D-ACA4-448FCD83430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9DDA093-6A56-4B3B-98A6-1C0689733DF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B28DEE7-440E-48C3-B225-3D74B2D1CC0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DBD1B22-DA6C-41BB-81D2-4775AB0AF7E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0240815-0409-40FA-A97A-D396F7C2533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FDD9013-7B3B-47EF-B025-42B97D2B24E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6F507A3-DF0A-42C4-8F84-B2F2FA4148E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8D6F3A1-0A17-4A6D-B5AA-8DF0F5D661E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C32F1BF-770F-49E1-907A-B54CE64AF81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B4BB529-358E-45E3-938A-3285F49842B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3936353-5394-4ADD-A472-F9C3ED2C868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E232489-3C30-4B4B-915B-C70C8AF9C21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4EAAEED-AF23-4C9F-B528-C1B96E105D3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009FD7D-AFDC-4AC8-8CBD-58B5C4F751F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62E8719-826B-47A9-8BC6-4B1A83F8114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69E64E4-7962-4BBA-9922-1FD3D9EA351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4573C05-9E5F-410C-943E-B7F2F9EC6C2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A4BD0FB-8672-472E-B754-CF4A93DE151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2A4827C-592A-4668-A7F4-83DD1EC051B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20BADF7-D0FE-4F13-83C9-9DAB29C5649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8B43328-D4FF-4C5F-85B6-6E7D67B4B21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8DF3A29-FF07-4C38-AFD0-719DD542B3AF}"/>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C1EF811-39D3-4314-8399-EA5DE565EFD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3BBB48C-4C83-41F1-A342-16683AD2B3F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5B4426F-B90E-4903-BC4D-85CF1D64D49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85D4484-F877-41F9-B416-965661BDBD2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1E38F1B-4AEC-4ADB-892E-E619C9E7FD0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D153D82-93C8-4519-BA68-455F428529A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E0A9A96-7E04-485A-A510-F859953F95E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0AD5F67-59ED-4E34-972C-4171D65197C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ECEF1F4-9C2F-4A8F-9527-599E072432D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FCB013-76F9-4FD6-94C0-B72FD2DF6B3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FC14C7B-C306-49F5-96DE-ECC899C3813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237B1274-C5F6-4EC7-B554-46A3FC6247C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3EA41C52-2E05-49DA-81F3-C8926DB1D976}"/>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3FA506D0-F88F-4600-B46F-5D89B6BEE094}"/>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F2515AAC-50A3-4D63-A089-91318E079E6D}"/>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D8F654DC-5670-4F1D-9066-8193EF36EBF7}"/>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E24EEAB8-DAD6-4AD6-9D9A-0031DC58A261}"/>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131190</xdr:rowOff>
    </xdr:from>
    <xdr:ext cx="405111" cy="259045"/>
    <xdr:sp macro="" textlink="">
      <xdr:nvSpPr>
        <xdr:cNvPr id="63" name="【道路】&#10;有形固定資産減価償却率平均値テキスト">
          <a:extLst>
            <a:ext uri="{FF2B5EF4-FFF2-40B4-BE49-F238E27FC236}">
              <a16:creationId xmlns:a16="http://schemas.microsoft.com/office/drawing/2014/main" id="{ADC71987-1AD5-493A-B5E7-88F4021C6556}"/>
            </a:ext>
          </a:extLst>
        </xdr:cNvPr>
        <xdr:cNvSpPr txBox="1"/>
      </xdr:nvSpPr>
      <xdr:spPr>
        <a:xfrm>
          <a:off x="4673600" y="664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093E5CB9-D8DB-43F1-A3C8-AF95E09F98CA}"/>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7D40D1F9-CCB6-448E-AD95-5BAA4D2EE919}"/>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6DB6D49E-6DDE-4452-B909-E533828A3F8C}"/>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BDD4FB10-BF2E-4F31-AE15-76A7AFAAE3A7}"/>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DE57B55A-78D8-4ECC-8264-C4CEDECA54FC}"/>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0C3FF9B-6C86-447A-85BE-2ED2C744613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6EA564D-7DA7-49EA-B13A-B58D163032C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935814D-EA35-43FE-B50F-17C0C938695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3807377-AF7D-481F-8162-176D6CE6A15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BB1D891-CB0D-413A-8D8B-E03A1483A55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157661</xdr:rowOff>
    </xdr:from>
    <xdr:to>
      <xdr:col>20</xdr:col>
      <xdr:colOff>38100</xdr:colOff>
      <xdr:row>38</xdr:row>
      <xdr:rowOff>87812</xdr:rowOff>
    </xdr:to>
    <xdr:sp macro="" textlink="">
      <xdr:nvSpPr>
        <xdr:cNvPr id="74" name="楕円 73">
          <a:extLst>
            <a:ext uri="{FF2B5EF4-FFF2-40B4-BE49-F238E27FC236}">
              <a16:creationId xmlns:a16="http://schemas.microsoft.com/office/drawing/2014/main" id="{8CFCEC4E-ABB8-44E6-AE23-6E18BBB1AAA8}"/>
            </a:ext>
          </a:extLst>
        </xdr:cNvPr>
        <xdr:cNvSpPr/>
      </xdr:nvSpPr>
      <xdr:spPr>
        <a:xfrm>
          <a:off x="3746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126637</xdr:rowOff>
    </xdr:from>
    <xdr:to>
      <xdr:col>15</xdr:col>
      <xdr:colOff>101600</xdr:colOff>
      <xdr:row>38</xdr:row>
      <xdr:rowOff>56787</xdr:rowOff>
    </xdr:to>
    <xdr:sp macro="" textlink="">
      <xdr:nvSpPr>
        <xdr:cNvPr id="75" name="楕円 74">
          <a:extLst>
            <a:ext uri="{FF2B5EF4-FFF2-40B4-BE49-F238E27FC236}">
              <a16:creationId xmlns:a16="http://schemas.microsoft.com/office/drawing/2014/main" id="{CAC8336C-A46F-4025-ACBE-A5667ABCF081}"/>
            </a:ext>
          </a:extLst>
        </xdr:cNvPr>
        <xdr:cNvSpPr/>
      </xdr:nvSpPr>
      <xdr:spPr>
        <a:xfrm>
          <a:off x="2857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5987</xdr:rowOff>
    </xdr:from>
    <xdr:to>
      <xdr:col>19</xdr:col>
      <xdr:colOff>177800</xdr:colOff>
      <xdr:row>38</xdr:row>
      <xdr:rowOff>37012</xdr:rowOff>
    </xdr:to>
    <xdr:cxnSp macro="">
      <xdr:nvCxnSpPr>
        <xdr:cNvPr id="76" name="直線コネクタ 75">
          <a:extLst>
            <a:ext uri="{FF2B5EF4-FFF2-40B4-BE49-F238E27FC236}">
              <a16:creationId xmlns:a16="http://schemas.microsoft.com/office/drawing/2014/main" id="{EA8C7F3F-BC34-4BFF-B59B-D553B783D122}"/>
            </a:ext>
          </a:extLst>
        </xdr:cNvPr>
        <xdr:cNvCxnSpPr/>
      </xdr:nvCxnSpPr>
      <xdr:spPr>
        <a:xfrm>
          <a:off x="2908300" y="652108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93980</xdr:rowOff>
    </xdr:from>
    <xdr:to>
      <xdr:col>10</xdr:col>
      <xdr:colOff>165100</xdr:colOff>
      <xdr:row>38</xdr:row>
      <xdr:rowOff>24130</xdr:rowOff>
    </xdr:to>
    <xdr:sp macro="" textlink="">
      <xdr:nvSpPr>
        <xdr:cNvPr id="77" name="楕円 76">
          <a:extLst>
            <a:ext uri="{FF2B5EF4-FFF2-40B4-BE49-F238E27FC236}">
              <a16:creationId xmlns:a16="http://schemas.microsoft.com/office/drawing/2014/main" id="{702CF87D-722F-41CD-ACB0-208E69A76AB4}"/>
            </a:ext>
          </a:extLst>
        </xdr:cNvPr>
        <xdr:cNvSpPr/>
      </xdr:nvSpPr>
      <xdr:spPr>
        <a:xfrm>
          <a:off x="1968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144780</xdr:rowOff>
    </xdr:from>
    <xdr:to>
      <xdr:col>15</xdr:col>
      <xdr:colOff>50800</xdr:colOff>
      <xdr:row>38</xdr:row>
      <xdr:rowOff>5987</xdr:rowOff>
    </xdr:to>
    <xdr:cxnSp macro="">
      <xdr:nvCxnSpPr>
        <xdr:cNvPr id="78" name="直線コネクタ 77">
          <a:extLst>
            <a:ext uri="{FF2B5EF4-FFF2-40B4-BE49-F238E27FC236}">
              <a16:creationId xmlns:a16="http://schemas.microsoft.com/office/drawing/2014/main" id="{ACA4AE71-43F3-489B-BF2B-76E5DC011190}"/>
            </a:ext>
          </a:extLst>
        </xdr:cNvPr>
        <xdr:cNvCxnSpPr/>
      </xdr:nvCxnSpPr>
      <xdr:spPr>
        <a:xfrm>
          <a:off x="2019300" y="64884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62956</xdr:rowOff>
    </xdr:from>
    <xdr:to>
      <xdr:col>6</xdr:col>
      <xdr:colOff>38100</xdr:colOff>
      <xdr:row>37</xdr:row>
      <xdr:rowOff>164556</xdr:rowOff>
    </xdr:to>
    <xdr:sp macro="" textlink="">
      <xdr:nvSpPr>
        <xdr:cNvPr id="79" name="楕円 78">
          <a:extLst>
            <a:ext uri="{FF2B5EF4-FFF2-40B4-BE49-F238E27FC236}">
              <a16:creationId xmlns:a16="http://schemas.microsoft.com/office/drawing/2014/main" id="{41401DF0-B32B-4462-9AF9-1E5D522103B2}"/>
            </a:ext>
          </a:extLst>
        </xdr:cNvPr>
        <xdr:cNvSpPr/>
      </xdr:nvSpPr>
      <xdr:spPr>
        <a:xfrm>
          <a:off x="1079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113756</xdr:rowOff>
    </xdr:from>
    <xdr:to>
      <xdr:col>10</xdr:col>
      <xdr:colOff>114300</xdr:colOff>
      <xdr:row>37</xdr:row>
      <xdr:rowOff>144780</xdr:rowOff>
    </xdr:to>
    <xdr:cxnSp macro="">
      <xdr:nvCxnSpPr>
        <xdr:cNvPr id="80" name="直線コネクタ 79">
          <a:extLst>
            <a:ext uri="{FF2B5EF4-FFF2-40B4-BE49-F238E27FC236}">
              <a16:creationId xmlns:a16="http://schemas.microsoft.com/office/drawing/2014/main" id="{CDF1FE45-03E0-4AE6-AE97-2F09C5A4D19A}"/>
            </a:ext>
          </a:extLst>
        </xdr:cNvPr>
        <xdr:cNvCxnSpPr/>
      </xdr:nvCxnSpPr>
      <xdr:spPr>
        <a:xfrm>
          <a:off x="1130300" y="645740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1" name="n_1aveValue【道路】&#10;有形固定資産減価償却率">
          <a:extLst>
            <a:ext uri="{FF2B5EF4-FFF2-40B4-BE49-F238E27FC236}">
              <a16:creationId xmlns:a16="http://schemas.microsoft.com/office/drawing/2014/main" id="{53A376D8-B7A8-4C43-8D45-35839C41452B}"/>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2" name="n_2aveValue【道路】&#10;有形固定資産減価償却率">
          <a:extLst>
            <a:ext uri="{FF2B5EF4-FFF2-40B4-BE49-F238E27FC236}">
              <a16:creationId xmlns:a16="http://schemas.microsoft.com/office/drawing/2014/main" id="{26F56791-D292-4AE6-AB81-8A763F4E3326}"/>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83" name="n_3aveValue【道路】&#10;有形固定資産減価償却率">
          <a:extLst>
            <a:ext uri="{FF2B5EF4-FFF2-40B4-BE49-F238E27FC236}">
              <a16:creationId xmlns:a16="http://schemas.microsoft.com/office/drawing/2014/main" id="{56FB09AB-DE9D-4A9C-8F36-4B65C1183A67}"/>
            </a:ext>
          </a:extLst>
        </xdr:cNvPr>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147518</xdr:rowOff>
    </xdr:from>
    <xdr:ext cx="405111" cy="259045"/>
    <xdr:sp macro="" textlink="">
      <xdr:nvSpPr>
        <xdr:cNvPr id="84" name="n_4aveValue【道路】&#10;有形固定資産減価償却率">
          <a:extLst>
            <a:ext uri="{FF2B5EF4-FFF2-40B4-BE49-F238E27FC236}">
              <a16:creationId xmlns:a16="http://schemas.microsoft.com/office/drawing/2014/main" id="{832BB1B8-58CA-46EC-B4F8-DF319328FA42}"/>
            </a:ext>
          </a:extLst>
        </xdr:cNvPr>
        <xdr:cNvSpPr txBox="1"/>
      </xdr:nvSpPr>
      <xdr:spPr>
        <a:xfrm>
          <a:off x="927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104338</xdr:rowOff>
    </xdr:from>
    <xdr:ext cx="405111" cy="259045"/>
    <xdr:sp macro="" textlink="">
      <xdr:nvSpPr>
        <xdr:cNvPr id="85" name="n_1mainValue【道路】&#10;有形固定資産減価償却率">
          <a:extLst>
            <a:ext uri="{FF2B5EF4-FFF2-40B4-BE49-F238E27FC236}">
              <a16:creationId xmlns:a16="http://schemas.microsoft.com/office/drawing/2014/main" id="{709639D6-49D7-4AA9-AC3E-7A7A0427AB51}"/>
            </a:ext>
          </a:extLst>
        </xdr:cNvPr>
        <xdr:cNvSpPr txBox="1"/>
      </xdr:nvSpPr>
      <xdr:spPr>
        <a:xfrm>
          <a:off x="3582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73314</xdr:rowOff>
    </xdr:from>
    <xdr:ext cx="405111" cy="259045"/>
    <xdr:sp macro="" textlink="">
      <xdr:nvSpPr>
        <xdr:cNvPr id="86" name="n_2mainValue【道路】&#10;有形固定資産減価償却率">
          <a:extLst>
            <a:ext uri="{FF2B5EF4-FFF2-40B4-BE49-F238E27FC236}">
              <a16:creationId xmlns:a16="http://schemas.microsoft.com/office/drawing/2014/main" id="{3EC710A1-D60A-472E-A064-327830CCA768}"/>
            </a:ext>
          </a:extLst>
        </xdr:cNvPr>
        <xdr:cNvSpPr txBox="1"/>
      </xdr:nvSpPr>
      <xdr:spPr>
        <a:xfrm>
          <a:off x="27057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40657</xdr:rowOff>
    </xdr:from>
    <xdr:ext cx="405111" cy="259045"/>
    <xdr:sp macro="" textlink="">
      <xdr:nvSpPr>
        <xdr:cNvPr id="87" name="n_3mainValue【道路】&#10;有形固定資産減価償却率">
          <a:extLst>
            <a:ext uri="{FF2B5EF4-FFF2-40B4-BE49-F238E27FC236}">
              <a16:creationId xmlns:a16="http://schemas.microsoft.com/office/drawing/2014/main" id="{C3C5942B-6216-4C85-951D-447CFDF8547E}"/>
            </a:ext>
          </a:extLst>
        </xdr:cNvPr>
        <xdr:cNvSpPr txBox="1"/>
      </xdr:nvSpPr>
      <xdr:spPr>
        <a:xfrm>
          <a:off x="1816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9633</xdr:rowOff>
    </xdr:from>
    <xdr:ext cx="405111" cy="259045"/>
    <xdr:sp macro="" textlink="">
      <xdr:nvSpPr>
        <xdr:cNvPr id="88" name="n_4mainValue【道路】&#10;有形固定資産減価償却率">
          <a:extLst>
            <a:ext uri="{FF2B5EF4-FFF2-40B4-BE49-F238E27FC236}">
              <a16:creationId xmlns:a16="http://schemas.microsoft.com/office/drawing/2014/main" id="{D8A5C020-3C44-494D-B7E3-2E6EFCF78767}"/>
            </a:ext>
          </a:extLst>
        </xdr:cNvPr>
        <xdr:cNvSpPr txBox="1"/>
      </xdr:nvSpPr>
      <xdr:spPr>
        <a:xfrm>
          <a:off x="9277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6188CE72-15E9-4B4A-A2F2-E2BA18773A4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C03A5AAB-3E00-43AF-B170-322508F9808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72A2B2CD-1A64-4B52-A17A-E78750EAACF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38283B8B-1AAB-4191-929F-619CF4D7AC8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B41E303-FDEA-4435-A0F6-59B3CCD1C2F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801E42C2-389D-43AF-B864-4571F34D4F1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2CEA4C2A-8264-445F-BAD0-43D3E36E1CB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FAA590A7-1DDA-441C-8AC0-EAE848AFECF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F3071B57-2755-4718-AB25-EBC2630AA2E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3A976014-D551-49D2-A4D2-4254BDC5FF0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DABFF71E-FA96-4A5F-B0B2-116D77B3B50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207F9D7D-2706-4978-BFE8-65BB3ECEF41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8E6394E-CA8A-4AF0-8EDD-E898FA5DF65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a:extLst>
            <a:ext uri="{FF2B5EF4-FFF2-40B4-BE49-F238E27FC236}">
              <a16:creationId xmlns:a16="http://schemas.microsoft.com/office/drawing/2014/main" id="{96F2E5D8-27CE-48B6-B4F8-07609D58E9B6}"/>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CEEF2D9F-7851-40A5-9296-12296E3208C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0119222A-489F-4A4E-A2CE-C925C7BA485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7D38F709-5331-470F-9137-B4FDC9FE369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A676A633-4FC0-46B6-B860-A6A5F675EDC3}"/>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63C77165-E08F-4878-807D-9EDA8841BB1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DF0B76F7-88A6-4545-8EC9-B4F2DB35921B}"/>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D743D07F-17B1-40C9-AC4A-2B3245E4EE0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83C49D80-A73B-4834-82AE-67DDDB3878C1}"/>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E613C0AB-D4F4-4241-BBCE-8D7DCB3CB39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2" name="直線コネクタ 111">
          <a:extLst>
            <a:ext uri="{FF2B5EF4-FFF2-40B4-BE49-F238E27FC236}">
              <a16:creationId xmlns:a16="http://schemas.microsoft.com/office/drawing/2014/main" id="{0AE327DD-5786-4C69-AA3E-674683623C6D}"/>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3" name="【道路】&#10;一人当たり延長最小値テキスト">
          <a:extLst>
            <a:ext uri="{FF2B5EF4-FFF2-40B4-BE49-F238E27FC236}">
              <a16:creationId xmlns:a16="http://schemas.microsoft.com/office/drawing/2014/main" id="{3B18FDEA-5C01-490A-AB54-434FA10D5FEE}"/>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4" name="直線コネクタ 113">
          <a:extLst>
            <a:ext uri="{FF2B5EF4-FFF2-40B4-BE49-F238E27FC236}">
              <a16:creationId xmlns:a16="http://schemas.microsoft.com/office/drawing/2014/main" id="{E610C0E4-2D77-4615-8FCB-B4056373ADC8}"/>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5" name="【道路】&#10;一人当たり延長最大値テキスト">
          <a:extLst>
            <a:ext uri="{FF2B5EF4-FFF2-40B4-BE49-F238E27FC236}">
              <a16:creationId xmlns:a16="http://schemas.microsoft.com/office/drawing/2014/main" id="{3DBD8E1F-D7AD-48BA-9C1B-1322B454825E}"/>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6" name="直線コネクタ 115">
          <a:extLst>
            <a:ext uri="{FF2B5EF4-FFF2-40B4-BE49-F238E27FC236}">
              <a16:creationId xmlns:a16="http://schemas.microsoft.com/office/drawing/2014/main" id="{F3515074-E066-401D-AF76-C1181223633D}"/>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139301</xdr:rowOff>
    </xdr:from>
    <xdr:ext cx="534377" cy="259045"/>
    <xdr:sp macro="" textlink="">
      <xdr:nvSpPr>
        <xdr:cNvPr id="117" name="【道路】&#10;一人当たり延長平均値テキスト">
          <a:extLst>
            <a:ext uri="{FF2B5EF4-FFF2-40B4-BE49-F238E27FC236}">
              <a16:creationId xmlns:a16="http://schemas.microsoft.com/office/drawing/2014/main" id="{6EC423C6-A802-4308-A6D4-FAE2881D2B33}"/>
            </a:ext>
          </a:extLst>
        </xdr:cNvPr>
        <xdr:cNvSpPr txBox="1"/>
      </xdr:nvSpPr>
      <xdr:spPr>
        <a:xfrm>
          <a:off x="10515600" y="6997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18" name="フローチャート: 判断 117">
          <a:extLst>
            <a:ext uri="{FF2B5EF4-FFF2-40B4-BE49-F238E27FC236}">
              <a16:creationId xmlns:a16="http://schemas.microsoft.com/office/drawing/2014/main" id="{140333B2-889F-4C04-973E-E8F9FB557753}"/>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19" name="フローチャート: 判断 118">
          <a:extLst>
            <a:ext uri="{FF2B5EF4-FFF2-40B4-BE49-F238E27FC236}">
              <a16:creationId xmlns:a16="http://schemas.microsoft.com/office/drawing/2014/main" id="{D862BE76-3268-46E6-9DB7-52FABA879103}"/>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0" name="フローチャート: 判断 119">
          <a:extLst>
            <a:ext uri="{FF2B5EF4-FFF2-40B4-BE49-F238E27FC236}">
              <a16:creationId xmlns:a16="http://schemas.microsoft.com/office/drawing/2014/main" id="{0F330B35-41EA-4E33-8A21-AA3ED09D5D71}"/>
            </a:ext>
          </a:extLst>
        </xdr:cNvPr>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1" name="フローチャート: 判断 120">
          <a:extLst>
            <a:ext uri="{FF2B5EF4-FFF2-40B4-BE49-F238E27FC236}">
              <a16:creationId xmlns:a16="http://schemas.microsoft.com/office/drawing/2014/main" id="{9C24677E-5F5B-48E0-B300-A55C110620FA}"/>
            </a:ext>
          </a:extLst>
        </xdr:cNvPr>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2" name="フローチャート: 判断 121">
          <a:extLst>
            <a:ext uri="{FF2B5EF4-FFF2-40B4-BE49-F238E27FC236}">
              <a16:creationId xmlns:a16="http://schemas.microsoft.com/office/drawing/2014/main" id="{3941E103-8DB7-44DB-8DAB-69A85FF624D1}"/>
            </a:ext>
          </a:extLst>
        </xdr:cNvPr>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2D287881-7A82-423F-9E1A-358E05000DA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08CC1B8-DF42-4F4B-8250-9926BC23BD9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38BE46D-D3CB-464C-97C4-7A7ACE5B8A9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A1BDDB0-4931-4E5F-9CF5-7BBA4D6782B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4A4BC98-E973-43C2-BD3A-C2AE6CD7726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96653</xdr:rowOff>
    </xdr:from>
    <xdr:to>
      <xdr:col>50</xdr:col>
      <xdr:colOff>165100</xdr:colOff>
      <xdr:row>41</xdr:row>
      <xdr:rowOff>26803</xdr:rowOff>
    </xdr:to>
    <xdr:sp macro="" textlink="">
      <xdr:nvSpPr>
        <xdr:cNvPr id="128" name="楕円 127">
          <a:extLst>
            <a:ext uri="{FF2B5EF4-FFF2-40B4-BE49-F238E27FC236}">
              <a16:creationId xmlns:a16="http://schemas.microsoft.com/office/drawing/2014/main" id="{B48140F3-DDE5-472C-B12E-E071DA429874}"/>
            </a:ext>
          </a:extLst>
        </xdr:cNvPr>
        <xdr:cNvSpPr/>
      </xdr:nvSpPr>
      <xdr:spPr>
        <a:xfrm>
          <a:off x="9588500" y="695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77433</xdr:rowOff>
    </xdr:from>
    <xdr:to>
      <xdr:col>46</xdr:col>
      <xdr:colOff>38100</xdr:colOff>
      <xdr:row>42</xdr:row>
      <xdr:rowOff>7583</xdr:rowOff>
    </xdr:to>
    <xdr:sp macro="" textlink="">
      <xdr:nvSpPr>
        <xdr:cNvPr id="129" name="楕円 128">
          <a:extLst>
            <a:ext uri="{FF2B5EF4-FFF2-40B4-BE49-F238E27FC236}">
              <a16:creationId xmlns:a16="http://schemas.microsoft.com/office/drawing/2014/main" id="{44921FEA-047F-424F-9632-7BDF420D729B}"/>
            </a:ext>
          </a:extLst>
        </xdr:cNvPr>
        <xdr:cNvSpPr/>
      </xdr:nvSpPr>
      <xdr:spPr>
        <a:xfrm>
          <a:off x="8699500" y="710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147453</xdr:rowOff>
    </xdr:from>
    <xdr:to>
      <xdr:col>50</xdr:col>
      <xdr:colOff>114300</xdr:colOff>
      <xdr:row>41</xdr:row>
      <xdr:rowOff>128233</xdr:rowOff>
    </xdr:to>
    <xdr:cxnSp macro="">
      <xdr:nvCxnSpPr>
        <xdr:cNvPr id="130" name="直線コネクタ 129">
          <a:extLst>
            <a:ext uri="{FF2B5EF4-FFF2-40B4-BE49-F238E27FC236}">
              <a16:creationId xmlns:a16="http://schemas.microsoft.com/office/drawing/2014/main" id="{AE5AEE20-6A6C-43BB-B91A-AB1E36898485}"/>
            </a:ext>
          </a:extLst>
        </xdr:cNvPr>
        <xdr:cNvCxnSpPr/>
      </xdr:nvCxnSpPr>
      <xdr:spPr>
        <a:xfrm flipV="1">
          <a:off x="8750300" y="7005453"/>
          <a:ext cx="889000" cy="15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80902</xdr:rowOff>
    </xdr:from>
    <xdr:to>
      <xdr:col>41</xdr:col>
      <xdr:colOff>101600</xdr:colOff>
      <xdr:row>42</xdr:row>
      <xdr:rowOff>11052</xdr:rowOff>
    </xdr:to>
    <xdr:sp macro="" textlink="">
      <xdr:nvSpPr>
        <xdr:cNvPr id="131" name="楕円 130">
          <a:extLst>
            <a:ext uri="{FF2B5EF4-FFF2-40B4-BE49-F238E27FC236}">
              <a16:creationId xmlns:a16="http://schemas.microsoft.com/office/drawing/2014/main" id="{41FE3794-2C63-4484-B0E5-CE0C79F5F361}"/>
            </a:ext>
          </a:extLst>
        </xdr:cNvPr>
        <xdr:cNvSpPr/>
      </xdr:nvSpPr>
      <xdr:spPr>
        <a:xfrm>
          <a:off x="7810500" y="711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128233</xdr:rowOff>
    </xdr:from>
    <xdr:to>
      <xdr:col>45</xdr:col>
      <xdr:colOff>177800</xdr:colOff>
      <xdr:row>41</xdr:row>
      <xdr:rowOff>131702</xdr:rowOff>
    </xdr:to>
    <xdr:cxnSp macro="">
      <xdr:nvCxnSpPr>
        <xdr:cNvPr id="132" name="直線コネクタ 131">
          <a:extLst>
            <a:ext uri="{FF2B5EF4-FFF2-40B4-BE49-F238E27FC236}">
              <a16:creationId xmlns:a16="http://schemas.microsoft.com/office/drawing/2014/main" id="{5011F1D1-B371-4CA8-8C78-68A7FDF03BAD}"/>
            </a:ext>
          </a:extLst>
        </xdr:cNvPr>
        <xdr:cNvCxnSpPr/>
      </xdr:nvCxnSpPr>
      <xdr:spPr>
        <a:xfrm flipV="1">
          <a:off x="7861300" y="7157683"/>
          <a:ext cx="889000" cy="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127279</xdr:rowOff>
    </xdr:from>
    <xdr:to>
      <xdr:col>36</xdr:col>
      <xdr:colOff>165100</xdr:colOff>
      <xdr:row>41</xdr:row>
      <xdr:rowOff>57429</xdr:rowOff>
    </xdr:to>
    <xdr:sp macro="" textlink="">
      <xdr:nvSpPr>
        <xdr:cNvPr id="133" name="楕円 132">
          <a:extLst>
            <a:ext uri="{FF2B5EF4-FFF2-40B4-BE49-F238E27FC236}">
              <a16:creationId xmlns:a16="http://schemas.microsoft.com/office/drawing/2014/main" id="{396191F5-AE82-42DC-8C4B-24AC08CAFB30}"/>
            </a:ext>
          </a:extLst>
        </xdr:cNvPr>
        <xdr:cNvSpPr/>
      </xdr:nvSpPr>
      <xdr:spPr>
        <a:xfrm>
          <a:off x="6921500" y="698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6629</xdr:rowOff>
    </xdr:from>
    <xdr:to>
      <xdr:col>41</xdr:col>
      <xdr:colOff>50800</xdr:colOff>
      <xdr:row>41</xdr:row>
      <xdr:rowOff>131702</xdr:rowOff>
    </xdr:to>
    <xdr:cxnSp macro="">
      <xdr:nvCxnSpPr>
        <xdr:cNvPr id="134" name="直線コネクタ 133">
          <a:extLst>
            <a:ext uri="{FF2B5EF4-FFF2-40B4-BE49-F238E27FC236}">
              <a16:creationId xmlns:a16="http://schemas.microsoft.com/office/drawing/2014/main" id="{AB2982C0-25D3-4E91-B4D4-96DA73A4EDE6}"/>
            </a:ext>
          </a:extLst>
        </xdr:cNvPr>
        <xdr:cNvCxnSpPr/>
      </xdr:nvCxnSpPr>
      <xdr:spPr>
        <a:xfrm>
          <a:off x="6972300" y="7036079"/>
          <a:ext cx="889000" cy="12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84664</xdr:rowOff>
    </xdr:from>
    <xdr:ext cx="534377" cy="259045"/>
    <xdr:sp macro="" textlink="">
      <xdr:nvSpPr>
        <xdr:cNvPr id="135" name="n_1aveValue【道路】&#10;一人当たり延長">
          <a:extLst>
            <a:ext uri="{FF2B5EF4-FFF2-40B4-BE49-F238E27FC236}">
              <a16:creationId xmlns:a16="http://schemas.microsoft.com/office/drawing/2014/main" id="{D21C9DB6-3650-4273-A0AB-8005FBA98B2F}"/>
            </a:ext>
          </a:extLst>
        </xdr:cNvPr>
        <xdr:cNvSpPr txBox="1"/>
      </xdr:nvSpPr>
      <xdr:spPr>
        <a:xfrm>
          <a:off x="9359411" y="711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36" name="n_2aveValue【道路】&#10;一人当たり延長">
          <a:extLst>
            <a:ext uri="{FF2B5EF4-FFF2-40B4-BE49-F238E27FC236}">
              <a16:creationId xmlns:a16="http://schemas.microsoft.com/office/drawing/2014/main" id="{973AEBBC-E3FC-463A-BCD3-9F6FC09F36AD}"/>
            </a:ext>
          </a:extLst>
        </xdr:cNvPr>
        <xdr:cNvSpPr txBox="1"/>
      </xdr:nvSpPr>
      <xdr:spPr>
        <a:xfrm>
          <a:off x="8483111" y="68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37" name="n_3aveValue【道路】&#10;一人当たり延長">
          <a:extLst>
            <a:ext uri="{FF2B5EF4-FFF2-40B4-BE49-F238E27FC236}">
              <a16:creationId xmlns:a16="http://schemas.microsoft.com/office/drawing/2014/main" id="{2B46AC53-585F-40C7-B2FC-A837DD084B4C}"/>
            </a:ext>
          </a:extLst>
        </xdr:cNvPr>
        <xdr:cNvSpPr txBox="1"/>
      </xdr:nvSpPr>
      <xdr:spPr>
        <a:xfrm>
          <a:off x="7594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84241</xdr:rowOff>
    </xdr:from>
    <xdr:ext cx="534377" cy="259045"/>
    <xdr:sp macro="" textlink="">
      <xdr:nvSpPr>
        <xdr:cNvPr id="138" name="n_4aveValue【道路】&#10;一人当たり延長">
          <a:extLst>
            <a:ext uri="{FF2B5EF4-FFF2-40B4-BE49-F238E27FC236}">
              <a16:creationId xmlns:a16="http://schemas.microsoft.com/office/drawing/2014/main" id="{BF7BA535-8473-4389-9694-FD0842532289}"/>
            </a:ext>
          </a:extLst>
        </xdr:cNvPr>
        <xdr:cNvSpPr txBox="1"/>
      </xdr:nvSpPr>
      <xdr:spPr>
        <a:xfrm>
          <a:off x="6705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43330</xdr:rowOff>
    </xdr:from>
    <xdr:ext cx="599010" cy="259045"/>
    <xdr:sp macro="" textlink="">
      <xdr:nvSpPr>
        <xdr:cNvPr id="139" name="n_1mainValue【道路】&#10;一人当たり延長">
          <a:extLst>
            <a:ext uri="{FF2B5EF4-FFF2-40B4-BE49-F238E27FC236}">
              <a16:creationId xmlns:a16="http://schemas.microsoft.com/office/drawing/2014/main" id="{3CF29CBB-FD47-46FB-A81C-B50DD2AC4531}"/>
            </a:ext>
          </a:extLst>
        </xdr:cNvPr>
        <xdr:cNvSpPr txBox="1"/>
      </xdr:nvSpPr>
      <xdr:spPr>
        <a:xfrm>
          <a:off x="9327094" y="6729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170160</xdr:rowOff>
    </xdr:from>
    <xdr:ext cx="534377" cy="259045"/>
    <xdr:sp macro="" textlink="">
      <xdr:nvSpPr>
        <xdr:cNvPr id="140" name="n_2mainValue【道路】&#10;一人当たり延長">
          <a:extLst>
            <a:ext uri="{FF2B5EF4-FFF2-40B4-BE49-F238E27FC236}">
              <a16:creationId xmlns:a16="http://schemas.microsoft.com/office/drawing/2014/main" id="{D1DC246B-BAD9-4BD2-9DCC-F0FB3E8DFA92}"/>
            </a:ext>
          </a:extLst>
        </xdr:cNvPr>
        <xdr:cNvSpPr txBox="1"/>
      </xdr:nvSpPr>
      <xdr:spPr>
        <a:xfrm>
          <a:off x="8483111" y="719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2179</xdr:rowOff>
    </xdr:from>
    <xdr:ext cx="534377" cy="259045"/>
    <xdr:sp macro="" textlink="">
      <xdr:nvSpPr>
        <xdr:cNvPr id="141" name="n_3mainValue【道路】&#10;一人当たり延長">
          <a:extLst>
            <a:ext uri="{FF2B5EF4-FFF2-40B4-BE49-F238E27FC236}">
              <a16:creationId xmlns:a16="http://schemas.microsoft.com/office/drawing/2014/main" id="{03ADFCEA-BDA8-45C5-86CE-02EDB387A445}"/>
            </a:ext>
          </a:extLst>
        </xdr:cNvPr>
        <xdr:cNvSpPr txBox="1"/>
      </xdr:nvSpPr>
      <xdr:spPr>
        <a:xfrm>
          <a:off x="7594111" y="720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39</xdr:row>
      <xdr:rowOff>73956</xdr:rowOff>
    </xdr:from>
    <xdr:ext cx="599010" cy="259045"/>
    <xdr:sp macro="" textlink="">
      <xdr:nvSpPr>
        <xdr:cNvPr id="142" name="n_4mainValue【道路】&#10;一人当たり延長">
          <a:extLst>
            <a:ext uri="{FF2B5EF4-FFF2-40B4-BE49-F238E27FC236}">
              <a16:creationId xmlns:a16="http://schemas.microsoft.com/office/drawing/2014/main" id="{7160F37C-B04F-4CFB-87A8-699726A428A5}"/>
            </a:ext>
          </a:extLst>
        </xdr:cNvPr>
        <xdr:cNvSpPr txBox="1"/>
      </xdr:nvSpPr>
      <xdr:spPr>
        <a:xfrm>
          <a:off x="6672794" y="676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A36699F1-3D7A-4770-9BF7-97A7540ABF5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2D6BE287-BD66-4F9D-B919-C6F04B6536D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F91573BF-F1F7-48D3-A354-BE03B118A37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BAFF18C2-DA69-4847-B246-E149B3905BA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9E542315-EF82-4041-8CF4-D8D84FD8E78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D7282205-87C1-4398-BAB7-5CDC459A8F5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BF58C114-E276-454F-A0A7-9036685A31F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D080277E-4763-43F9-9B54-CA6A4054274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DA7EADC4-1D59-469A-823B-7A09F0A52C7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2BC488CA-497B-4A67-9716-9099F8B7FC1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7EB7D00E-73BA-4A9C-AB17-C13DCDBEE12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E5222B59-54FD-42D0-8494-1E9502666D8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E6E798EE-A3BF-4BA6-895F-0495C2C8446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32A3074A-9FA5-4951-8827-3904EA5D524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7E827450-78FD-449A-8335-57D195A8049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2EC9506F-22A6-495A-9337-116CFB1ECB5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E18996DD-6697-4CE3-9E09-DC15FA90064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F0592A8D-6E0C-4ACC-9087-32F030CE75B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47A89B38-B607-4CD4-882B-73E3C43A0B1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8E05A72B-8F4C-47D7-BC43-35593B0D5A2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9876AA1B-5E5B-4196-9ABF-D4409594E21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D9375CF6-12F3-4DB9-A81B-94FA43F3935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7AEB5719-F3C4-4B9C-B72A-9BB974060AC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3764947E-B03B-46CA-BFA7-311FD32BDA7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E7DDDE4E-3A68-4A95-BADC-E78FEFD023E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68" name="直線コネクタ 167">
          <a:extLst>
            <a:ext uri="{FF2B5EF4-FFF2-40B4-BE49-F238E27FC236}">
              <a16:creationId xmlns:a16="http://schemas.microsoft.com/office/drawing/2014/main" id="{0B1F2559-0569-4A16-9302-9253BCD126B1}"/>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AD0B2B89-EDDD-4168-BCD4-EA7CA8835B69}"/>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0" name="直線コネクタ 169">
          <a:extLst>
            <a:ext uri="{FF2B5EF4-FFF2-40B4-BE49-F238E27FC236}">
              <a16:creationId xmlns:a16="http://schemas.microsoft.com/office/drawing/2014/main" id="{7A6D9532-C6E6-4341-A4FA-D5AE00C46D95}"/>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38ECDFF0-0402-4642-9D59-F40CE6468912}"/>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2" name="直線コネクタ 171">
          <a:extLst>
            <a:ext uri="{FF2B5EF4-FFF2-40B4-BE49-F238E27FC236}">
              <a16:creationId xmlns:a16="http://schemas.microsoft.com/office/drawing/2014/main" id="{B986D697-3432-4F04-8CBA-4F95CD5A7655}"/>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48613BEB-5102-456F-A2D3-861DB2C9D45A}"/>
            </a:ext>
          </a:extLst>
        </xdr:cNvPr>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74" name="フローチャート: 判断 173">
          <a:extLst>
            <a:ext uri="{FF2B5EF4-FFF2-40B4-BE49-F238E27FC236}">
              <a16:creationId xmlns:a16="http://schemas.microsoft.com/office/drawing/2014/main" id="{0DF8A8BC-A4D1-4D7A-8AE7-73E74F157DD9}"/>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75" name="フローチャート: 判断 174">
          <a:extLst>
            <a:ext uri="{FF2B5EF4-FFF2-40B4-BE49-F238E27FC236}">
              <a16:creationId xmlns:a16="http://schemas.microsoft.com/office/drawing/2014/main" id="{AB64A3C7-A872-4FA9-8F24-D398016D15E7}"/>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76" name="フローチャート: 判断 175">
          <a:extLst>
            <a:ext uri="{FF2B5EF4-FFF2-40B4-BE49-F238E27FC236}">
              <a16:creationId xmlns:a16="http://schemas.microsoft.com/office/drawing/2014/main" id="{B5ADED6F-DDE7-4F99-844E-40A8ACA59FC6}"/>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77" name="フローチャート: 判断 176">
          <a:extLst>
            <a:ext uri="{FF2B5EF4-FFF2-40B4-BE49-F238E27FC236}">
              <a16:creationId xmlns:a16="http://schemas.microsoft.com/office/drawing/2014/main" id="{EB001B97-A037-41DD-ACC1-D67E6A3A2543}"/>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78" name="フローチャート: 判断 177">
          <a:extLst>
            <a:ext uri="{FF2B5EF4-FFF2-40B4-BE49-F238E27FC236}">
              <a16:creationId xmlns:a16="http://schemas.microsoft.com/office/drawing/2014/main" id="{442E43E6-C54F-4019-ABF3-C00C05165450}"/>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361589C5-505D-412D-BFA6-1C95D71223B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72D1857E-14F8-4022-B1D4-0F4F212C65F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532703EE-0531-46B8-8271-2EBEC12F48D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42D4162-73AB-4C13-86A2-29C3B119911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DC4BB04-5553-49E7-960E-041EE4F1123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104322</xdr:rowOff>
    </xdr:from>
    <xdr:to>
      <xdr:col>20</xdr:col>
      <xdr:colOff>38100</xdr:colOff>
      <xdr:row>61</xdr:row>
      <xdr:rowOff>34472</xdr:rowOff>
    </xdr:to>
    <xdr:sp macro="" textlink="">
      <xdr:nvSpPr>
        <xdr:cNvPr id="184" name="楕円 183">
          <a:extLst>
            <a:ext uri="{FF2B5EF4-FFF2-40B4-BE49-F238E27FC236}">
              <a16:creationId xmlns:a16="http://schemas.microsoft.com/office/drawing/2014/main" id="{C47BB67E-AA91-498F-89C7-04A2E107FC3A}"/>
            </a:ext>
          </a:extLst>
        </xdr:cNvPr>
        <xdr:cNvSpPr/>
      </xdr:nvSpPr>
      <xdr:spPr>
        <a:xfrm>
          <a:off x="3746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76563</xdr:rowOff>
    </xdr:from>
    <xdr:to>
      <xdr:col>15</xdr:col>
      <xdr:colOff>101600</xdr:colOff>
      <xdr:row>61</xdr:row>
      <xdr:rowOff>6713</xdr:rowOff>
    </xdr:to>
    <xdr:sp macro="" textlink="">
      <xdr:nvSpPr>
        <xdr:cNvPr id="185" name="楕円 184">
          <a:extLst>
            <a:ext uri="{FF2B5EF4-FFF2-40B4-BE49-F238E27FC236}">
              <a16:creationId xmlns:a16="http://schemas.microsoft.com/office/drawing/2014/main" id="{4FB427E5-D787-479B-BFBA-6DC5F6965E80}"/>
            </a:ext>
          </a:extLst>
        </xdr:cNvPr>
        <xdr:cNvSpPr/>
      </xdr:nvSpPr>
      <xdr:spPr>
        <a:xfrm>
          <a:off x="2857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127363</xdr:rowOff>
    </xdr:from>
    <xdr:to>
      <xdr:col>19</xdr:col>
      <xdr:colOff>177800</xdr:colOff>
      <xdr:row>60</xdr:row>
      <xdr:rowOff>155122</xdr:rowOff>
    </xdr:to>
    <xdr:cxnSp macro="">
      <xdr:nvCxnSpPr>
        <xdr:cNvPr id="186" name="直線コネクタ 185">
          <a:extLst>
            <a:ext uri="{FF2B5EF4-FFF2-40B4-BE49-F238E27FC236}">
              <a16:creationId xmlns:a16="http://schemas.microsoft.com/office/drawing/2014/main" id="{298EFEBF-E0BB-4ECA-88AC-41AB6ADB2080}"/>
            </a:ext>
          </a:extLst>
        </xdr:cNvPr>
        <xdr:cNvCxnSpPr/>
      </xdr:nvCxnSpPr>
      <xdr:spPr>
        <a:xfrm>
          <a:off x="2908300" y="1041436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48804</xdr:rowOff>
    </xdr:from>
    <xdr:to>
      <xdr:col>10</xdr:col>
      <xdr:colOff>165100</xdr:colOff>
      <xdr:row>60</xdr:row>
      <xdr:rowOff>150404</xdr:rowOff>
    </xdr:to>
    <xdr:sp macro="" textlink="">
      <xdr:nvSpPr>
        <xdr:cNvPr id="187" name="楕円 186">
          <a:extLst>
            <a:ext uri="{FF2B5EF4-FFF2-40B4-BE49-F238E27FC236}">
              <a16:creationId xmlns:a16="http://schemas.microsoft.com/office/drawing/2014/main" id="{099EEAA1-26D5-4E55-9C34-C994B4A1F15B}"/>
            </a:ext>
          </a:extLst>
        </xdr:cNvPr>
        <xdr:cNvSpPr/>
      </xdr:nvSpPr>
      <xdr:spPr>
        <a:xfrm>
          <a:off x="19685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99604</xdr:rowOff>
    </xdr:from>
    <xdr:to>
      <xdr:col>15</xdr:col>
      <xdr:colOff>50800</xdr:colOff>
      <xdr:row>60</xdr:row>
      <xdr:rowOff>127363</xdr:rowOff>
    </xdr:to>
    <xdr:cxnSp macro="">
      <xdr:nvCxnSpPr>
        <xdr:cNvPr id="188" name="直線コネクタ 187">
          <a:extLst>
            <a:ext uri="{FF2B5EF4-FFF2-40B4-BE49-F238E27FC236}">
              <a16:creationId xmlns:a16="http://schemas.microsoft.com/office/drawing/2014/main" id="{2D2CF0F8-5E08-4A46-A5DC-F964E44DB1BB}"/>
            </a:ext>
          </a:extLst>
        </xdr:cNvPr>
        <xdr:cNvCxnSpPr/>
      </xdr:nvCxnSpPr>
      <xdr:spPr>
        <a:xfrm>
          <a:off x="2019300" y="1038660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21046</xdr:rowOff>
    </xdr:from>
    <xdr:to>
      <xdr:col>6</xdr:col>
      <xdr:colOff>38100</xdr:colOff>
      <xdr:row>60</xdr:row>
      <xdr:rowOff>122646</xdr:rowOff>
    </xdr:to>
    <xdr:sp macro="" textlink="">
      <xdr:nvSpPr>
        <xdr:cNvPr id="189" name="楕円 188">
          <a:extLst>
            <a:ext uri="{FF2B5EF4-FFF2-40B4-BE49-F238E27FC236}">
              <a16:creationId xmlns:a16="http://schemas.microsoft.com/office/drawing/2014/main" id="{CC40A345-6B7E-4597-B3D3-A013B226B91D}"/>
            </a:ext>
          </a:extLst>
        </xdr:cNvPr>
        <xdr:cNvSpPr/>
      </xdr:nvSpPr>
      <xdr:spPr>
        <a:xfrm>
          <a:off x="1079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71846</xdr:rowOff>
    </xdr:from>
    <xdr:to>
      <xdr:col>10</xdr:col>
      <xdr:colOff>114300</xdr:colOff>
      <xdr:row>60</xdr:row>
      <xdr:rowOff>99604</xdr:rowOff>
    </xdr:to>
    <xdr:cxnSp macro="">
      <xdr:nvCxnSpPr>
        <xdr:cNvPr id="190" name="直線コネクタ 189">
          <a:extLst>
            <a:ext uri="{FF2B5EF4-FFF2-40B4-BE49-F238E27FC236}">
              <a16:creationId xmlns:a16="http://schemas.microsoft.com/office/drawing/2014/main" id="{A3612E37-BCFB-422B-B265-78E8E94AC6F2}"/>
            </a:ext>
          </a:extLst>
        </xdr:cNvPr>
        <xdr:cNvCxnSpPr/>
      </xdr:nvCxnSpPr>
      <xdr:spPr>
        <a:xfrm>
          <a:off x="1130300" y="1035884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43ECA0DB-167E-4D26-9164-12EEC5BA8DD5}"/>
            </a:ext>
          </a:extLst>
        </xdr:cNvPr>
        <xdr:cNvSpPr txBox="1"/>
      </xdr:nvSpPr>
      <xdr:spPr>
        <a:xfrm>
          <a:off x="3582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1DC9ABCB-97F4-4AFA-904C-49E7846319DC}"/>
            </a:ext>
          </a:extLst>
        </xdr:cNvPr>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60CE963A-2AEB-4EBF-A571-B4898487DFD6}"/>
            </a:ext>
          </a:extLst>
        </xdr:cNvPr>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408C43E6-23A2-4B08-9FB4-0F9796005FBB}"/>
            </a:ext>
          </a:extLst>
        </xdr:cNvPr>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50999</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id="{57C0A417-7144-4165-9FF0-FBF1C830CEC2}"/>
            </a:ext>
          </a:extLst>
        </xdr:cNvPr>
        <xdr:cNvSpPr txBox="1"/>
      </xdr:nvSpPr>
      <xdr:spPr>
        <a:xfrm>
          <a:off x="3582044" y="1016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23240</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id="{94D7BAF6-0D6B-43F9-B6B4-E1F289628FA0}"/>
            </a:ext>
          </a:extLst>
        </xdr:cNvPr>
        <xdr:cNvSpPr txBox="1"/>
      </xdr:nvSpPr>
      <xdr:spPr>
        <a:xfrm>
          <a:off x="270574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166931</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id="{C1FAE873-1D3E-4F19-9E9A-AD8F8425C7D1}"/>
            </a:ext>
          </a:extLst>
        </xdr:cNvPr>
        <xdr:cNvSpPr txBox="1"/>
      </xdr:nvSpPr>
      <xdr:spPr>
        <a:xfrm>
          <a:off x="1816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139173</xdr:rowOff>
    </xdr:from>
    <xdr:ext cx="405111" cy="259045"/>
    <xdr:sp macro="" textlink="">
      <xdr:nvSpPr>
        <xdr:cNvPr id="198" name="n_4mainValue【橋りょう・トンネル】&#10;有形固定資産減価償却率">
          <a:extLst>
            <a:ext uri="{FF2B5EF4-FFF2-40B4-BE49-F238E27FC236}">
              <a16:creationId xmlns:a16="http://schemas.microsoft.com/office/drawing/2014/main" id="{A6D3D622-1C84-4A5D-91B4-E01B637C9AFD}"/>
            </a:ext>
          </a:extLst>
        </xdr:cNvPr>
        <xdr:cNvSpPr txBox="1"/>
      </xdr:nvSpPr>
      <xdr:spPr>
        <a:xfrm>
          <a:off x="9277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E752970B-867E-498C-B34C-99BB14A3EBE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A239FC66-B6A6-4266-A98A-FDD8B061B6D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FB7DDFF4-A86B-4874-A68B-0DD86CEFFC1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29FD7879-34FC-40E7-A594-C370A2E02EB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87E8E7CF-061B-404E-B61E-3CE7C06B569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BBB5D2E5-A2EC-4C25-ABAB-EB6042B3B39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9BB60CDF-5450-4A43-A0E8-921972A47B3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1B00B8DB-D3B2-40E7-A08C-199D683ACFB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95CA4849-6F21-4481-A505-A3875D4D836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CE6277B2-3D25-4015-8854-DB4EC084A00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9" name="直線コネクタ 208">
          <a:extLst>
            <a:ext uri="{FF2B5EF4-FFF2-40B4-BE49-F238E27FC236}">
              <a16:creationId xmlns:a16="http://schemas.microsoft.com/office/drawing/2014/main" id="{9A35D800-BE53-4AD1-9F3C-6832873A0D92}"/>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0" name="テキスト ボックス 209">
          <a:extLst>
            <a:ext uri="{FF2B5EF4-FFF2-40B4-BE49-F238E27FC236}">
              <a16:creationId xmlns:a16="http://schemas.microsoft.com/office/drawing/2014/main" id="{4A7087EB-B5B2-4418-ADA6-2238805F5013}"/>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1" name="直線コネクタ 210">
          <a:extLst>
            <a:ext uri="{FF2B5EF4-FFF2-40B4-BE49-F238E27FC236}">
              <a16:creationId xmlns:a16="http://schemas.microsoft.com/office/drawing/2014/main" id="{EA0AF854-C37D-4173-B1F0-11584746B4F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2" name="テキスト ボックス 211">
          <a:extLst>
            <a:ext uri="{FF2B5EF4-FFF2-40B4-BE49-F238E27FC236}">
              <a16:creationId xmlns:a16="http://schemas.microsoft.com/office/drawing/2014/main" id="{ECADA957-FA13-412C-B893-779578664754}"/>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3" name="直線コネクタ 212">
          <a:extLst>
            <a:ext uri="{FF2B5EF4-FFF2-40B4-BE49-F238E27FC236}">
              <a16:creationId xmlns:a16="http://schemas.microsoft.com/office/drawing/2014/main" id="{832CDA96-4056-4A13-AC70-5B06E3525EF7}"/>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4" name="テキスト ボックス 213">
          <a:extLst>
            <a:ext uri="{FF2B5EF4-FFF2-40B4-BE49-F238E27FC236}">
              <a16:creationId xmlns:a16="http://schemas.microsoft.com/office/drawing/2014/main" id="{1649E34A-8020-499D-B869-0DBA0D9BF813}"/>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5" name="直線コネクタ 214">
          <a:extLst>
            <a:ext uri="{FF2B5EF4-FFF2-40B4-BE49-F238E27FC236}">
              <a16:creationId xmlns:a16="http://schemas.microsoft.com/office/drawing/2014/main" id="{28DA39CC-DA58-4199-A9C4-08B7663BF8EB}"/>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6" name="テキスト ボックス 215">
          <a:extLst>
            <a:ext uri="{FF2B5EF4-FFF2-40B4-BE49-F238E27FC236}">
              <a16:creationId xmlns:a16="http://schemas.microsoft.com/office/drawing/2014/main" id="{1C063946-0479-4801-999F-345433E95BA4}"/>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a:extLst>
            <a:ext uri="{FF2B5EF4-FFF2-40B4-BE49-F238E27FC236}">
              <a16:creationId xmlns:a16="http://schemas.microsoft.com/office/drawing/2014/main" id="{0BFBBE87-3D5B-46C4-93A9-71430A293F1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8" name="テキスト ボックス 217">
          <a:extLst>
            <a:ext uri="{FF2B5EF4-FFF2-40B4-BE49-F238E27FC236}">
              <a16:creationId xmlns:a16="http://schemas.microsoft.com/office/drawing/2014/main" id="{43B1D876-4D73-4259-AF8E-74FD1A629D4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a:extLst>
            <a:ext uri="{FF2B5EF4-FFF2-40B4-BE49-F238E27FC236}">
              <a16:creationId xmlns:a16="http://schemas.microsoft.com/office/drawing/2014/main" id="{14617AEA-D60A-41A1-919F-85889A40813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0" name="直線コネクタ 219">
          <a:extLst>
            <a:ext uri="{FF2B5EF4-FFF2-40B4-BE49-F238E27FC236}">
              <a16:creationId xmlns:a16="http://schemas.microsoft.com/office/drawing/2014/main" id="{D3EFB8F9-0231-44E4-B271-39087E6375C0}"/>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21" name="【橋りょう・トンネル】&#10;一人当たり有形固定資産（償却資産）額最小値テキスト">
          <a:extLst>
            <a:ext uri="{FF2B5EF4-FFF2-40B4-BE49-F238E27FC236}">
              <a16:creationId xmlns:a16="http://schemas.microsoft.com/office/drawing/2014/main" id="{26AE0698-F555-449B-B9FA-419B89263E1A}"/>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22" name="直線コネクタ 221">
          <a:extLst>
            <a:ext uri="{FF2B5EF4-FFF2-40B4-BE49-F238E27FC236}">
              <a16:creationId xmlns:a16="http://schemas.microsoft.com/office/drawing/2014/main" id="{16C8E7F3-495B-4681-9608-22BE0B1B150B}"/>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23" name="【橋りょう・トンネル】&#10;一人当たり有形固定資産（償却資産）額最大値テキスト">
          <a:extLst>
            <a:ext uri="{FF2B5EF4-FFF2-40B4-BE49-F238E27FC236}">
              <a16:creationId xmlns:a16="http://schemas.microsoft.com/office/drawing/2014/main" id="{53433FB7-A735-4332-8929-3C9E4B04A9B8}"/>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24" name="直線コネクタ 223">
          <a:extLst>
            <a:ext uri="{FF2B5EF4-FFF2-40B4-BE49-F238E27FC236}">
              <a16:creationId xmlns:a16="http://schemas.microsoft.com/office/drawing/2014/main" id="{A9AE723F-72FD-4280-B66C-B153799D9D04}"/>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8775</xdr:rowOff>
    </xdr:from>
    <xdr:ext cx="690189" cy="259045"/>
    <xdr:sp macro="" textlink="">
      <xdr:nvSpPr>
        <xdr:cNvPr id="225" name="【橋りょう・トンネル】&#10;一人当たり有形固定資産（償却資産）額平均値テキスト">
          <a:extLst>
            <a:ext uri="{FF2B5EF4-FFF2-40B4-BE49-F238E27FC236}">
              <a16:creationId xmlns:a16="http://schemas.microsoft.com/office/drawing/2014/main" id="{17EEB1BB-A493-47C9-BAF4-1E75E864E4E7}"/>
            </a:ext>
          </a:extLst>
        </xdr:cNvPr>
        <xdr:cNvSpPr txBox="1"/>
      </xdr:nvSpPr>
      <xdr:spPr>
        <a:xfrm>
          <a:off x="10515600" y="10638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26" name="フローチャート: 判断 225">
          <a:extLst>
            <a:ext uri="{FF2B5EF4-FFF2-40B4-BE49-F238E27FC236}">
              <a16:creationId xmlns:a16="http://schemas.microsoft.com/office/drawing/2014/main" id="{5BE86C69-692F-4CCB-AF84-82A0BA8B3BE6}"/>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27" name="フローチャート: 判断 226">
          <a:extLst>
            <a:ext uri="{FF2B5EF4-FFF2-40B4-BE49-F238E27FC236}">
              <a16:creationId xmlns:a16="http://schemas.microsoft.com/office/drawing/2014/main" id="{8277806C-10B3-44A8-A77B-DDEEA8E6AD06}"/>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28" name="フローチャート: 判断 227">
          <a:extLst>
            <a:ext uri="{FF2B5EF4-FFF2-40B4-BE49-F238E27FC236}">
              <a16:creationId xmlns:a16="http://schemas.microsoft.com/office/drawing/2014/main" id="{15939387-122D-437E-9E3F-65EC21D2AF0C}"/>
            </a:ext>
          </a:extLst>
        </xdr:cNvPr>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29" name="フローチャート: 判断 228">
          <a:extLst>
            <a:ext uri="{FF2B5EF4-FFF2-40B4-BE49-F238E27FC236}">
              <a16:creationId xmlns:a16="http://schemas.microsoft.com/office/drawing/2014/main" id="{A777C4F0-CB2B-4CAC-892F-EA3A1E4A5418}"/>
            </a:ext>
          </a:extLst>
        </xdr:cNvPr>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0" name="フローチャート: 判断 229">
          <a:extLst>
            <a:ext uri="{FF2B5EF4-FFF2-40B4-BE49-F238E27FC236}">
              <a16:creationId xmlns:a16="http://schemas.microsoft.com/office/drawing/2014/main" id="{034AEFFC-2E58-4313-BCCF-4EF9D1E0D242}"/>
            </a:ext>
          </a:extLst>
        </xdr:cNvPr>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6526B4F4-FE9B-4006-A4CD-91A2E7E1ACE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A0AB1A2A-9A11-459C-BBD9-715D56B6B36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5D913080-2CAC-40E9-8021-0FB4DFF2A4F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F4A5B9B8-1CBB-45D1-8B49-8C23AB36D3A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459E82E6-45A2-463C-9853-CAEF9EEE56C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119152</xdr:rowOff>
    </xdr:from>
    <xdr:to>
      <xdr:col>50</xdr:col>
      <xdr:colOff>165100</xdr:colOff>
      <xdr:row>64</xdr:row>
      <xdr:rowOff>49302</xdr:rowOff>
    </xdr:to>
    <xdr:sp macro="" textlink="">
      <xdr:nvSpPr>
        <xdr:cNvPr id="236" name="楕円 235">
          <a:extLst>
            <a:ext uri="{FF2B5EF4-FFF2-40B4-BE49-F238E27FC236}">
              <a16:creationId xmlns:a16="http://schemas.microsoft.com/office/drawing/2014/main" id="{B080DF3B-26A4-42C2-8985-04C0CA0CA01F}"/>
            </a:ext>
          </a:extLst>
        </xdr:cNvPr>
        <xdr:cNvSpPr/>
      </xdr:nvSpPr>
      <xdr:spPr>
        <a:xfrm>
          <a:off x="9588500" y="1092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119178</xdr:rowOff>
    </xdr:from>
    <xdr:to>
      <xdr:col>46</xdr:col>
      <xdr:colOff>38100</xdr:colOff>
      <xdr:row>64</xdr:row>
      <xdr:rowOff>49328</xdr:rowOff>
    </xdr:to>
    <xdr:sp macro="" textlink="">
      <xdr:nvSpPr>
        <xdr:cNvPr id="237" name="楕円 236">
          <a:extLst>
            <a:ext uri="{FF2B5EF4-FFF2-40B4-BE49-F238E27FC236}">
              <a16:creationId xmlns:a16="http://schemas.microsoft.com/office/drawing/2014/main" id="{FC32CC47-6EFF-4903-8DC2-2EAB652F5158}"/>
            </a:ext>
          </a:extLst>
        </xdr:cNvPr>
        <xdr:cNvSpPr/>
      </xdr:nvSpPr>
      <xdr:spPr>
        <a:xfrm>
          <a:off x="8699500" y="109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169952</xdr:rowOff>
    </xdr:from>
    <xdr:to>
      <xdr:col>50</xdr:col>
      <xdr:colOff>114300</xdr:colOff>
      <xdr:row>63</xdr:row>
      <xdr:rowOff>169978</xdr:rowOff>
    </xdr:to>
    <xdr:cxnSp macro="">
      <xdr:nvCxnSpPr>
        <xdr:cNvPr id="238" name="直線コネクタ 237">
          <a:extLst>
            <a:ext uri="{FF2B5EF4-FFF2-40B4-BE49-F238E27FC236}">
              <a16:creationId xmlns:a16="http://schemas.microsoft.com/office/drawing/2014/main" id="{F432BC72-12CB-4B33-8601-89E660502B45}"/>
            </a:ext>
          </a:extLst>
        </xdr:cNvPr>
        <xdr:cNvCxnSpPr/>
      </xdr:nvCxnSpPr>
      <xdr:spPr>
        <a:xfrm flipV="1">
          <a:off x="8750300" y="10971302"/>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119241</xdr:rowOff>
    </xdr:from>
    <xdr:to>
      <xdr:col>41</xdr:col>
      <xdr:colOff>101600</xdr:colOff>
      <xdr:row>64</xdr:row>
      <xdr:rowOff>49391</xdr:rowOff>
    </xdr:to>
    <xdr:sp macro="" textlink="">
      <xdr:nvSpPr>
        <xdr:cNvPr id="239" name="楕円 238">
          <a:extLst>
            <a:ext uri="{FF2B5EF4-FFF2-40B4-BE49-F238E27FC236}">
              <a16:creationId xmlns:a16="http://schemas.microsoft.com/office/drawing/2014/main" id="{058BF922-BA61-4075-9933-FB4501A4568A}"/>
            </a:ext>
          </a:extLst>
        </xdr:cNvPr>
        <xdr:cNvSpPr/>
      </xdr:nvSpPr>
      <xdr:spPr>
        <a:xfrm>
          <a:off x="7810500" y="1092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169978</xdr:rowOff>
    </xdr:from>
    <xdr:to>
      <xdr:col>45</xdr:col>
      <xdr:colOff>177800</xdr:colOff>
      <xdr:row>63</xdr:row>
      <xdr:rowOff>170041</xdr:rowOff>
    </xdr:to>
    <xdr:cxnSp macro="">
      <xdr:nvCxnSpPr>
        <xdr:cNvPr id="240" name="直線コネクタ 239">
          <a:extLst>
            <a:ext uri="{FF2B5EF4-FFF2-40B4-BE49-F238E27FC236}">
              <a16:creationId xmlns:a16="http://schemas.microsoft.com/office/drawing/2014/main" id="{F72E34B4-3C73-42E6-859C-02ED46D1FA9B}"/>
            </a:ext>
          </a:extLst>
        </xdr:cNvPr>
        <xdr:cNvCxnSpPr/>
      </xdr:nvCxnSpPr>
      <xdr:spPr>
        <a:xfrm flipV="1">
          <a:off x="7861300" y="10971328"/>
          <a:ext cx="8890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119237</xdr:rowOff>
    </xdr:from>
    <xdr:to>
      <xdr:col>36</xdr:col>
      <xdr:colOff>165100</xdr:colOff>
      <xdr:row>64</xdr:row>
      <xdr:rowOff>49387</xdr:rowOff>
    </xdr:to>
    <xdr:sp macro="" textlink="">
      <xdr:nvSpPr>
        <xdr:cNvPr id="241" name="楕円 240">
          <a:extLst>
            <a:ext uri="{FF2B5EF4-FFF2-40B4-BE49-F238E27FC236}">
              <a16:creationId xmlns:a16="http://schemas.microsoft.com/office/drawing/2014/main" id="{907FDD1C-A386-42B8-B11A-AD85EE53EB27}"/>
            </a:ext>
          </a:extLst>
        </xdr:cNvPr>
        <xdr:cNvSpPr/>
      </xdr:nvSpPr>
      <xdr:spPr>
        <a:xfrm>
          <a:off x="6921500" y="1092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170037</xdr:rowOff>
    </xdr:from>
    <xdr:to>
      <xdr:col>41</xdr:col>
      <xdr:colOff>50800</xdr:colOff>
      <xdr:row>63</xdr:row>
      <xdr:rowOff>170041</xdr:rowOff>
    </xdr:to>
    <xdr:cxnSp macro="">
      <xdr:nvCxnSpPr>
        <xdr:cNvPr id="242" name="直線コネクタ 241">
          <a:extLst>
            <a:ext uri="{FF2B5EF4-FFF2-40B4-BE49-F238E27FC236}">
              <a16:creationId xmlns:a16="http://schemas.microsoft.com/office/drawing/2014/main" id="{4C9DD513-D6A5-4014-B58F-3B6B44F626B6}"/>
            </a:ext>
          </a:extLst>
        </xdr:cNvPr>
        <xdr:cNvCxnSpPr/>
      </xdr:nvCxnSpPr>
      <xdr:spPr>
        <a:xfrm>
          <a:off x="6972300" y="10971387"/>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156398</xdr:rowOff>
    </xdr:from>
    <xdr:ext cx="690189" cy="259045"/>
    <xdr:sp macro="" textlink="">
      <xdr:nvSpPr>
        <xdr:cNvPr id="243" name="n_1aveValue【橋りょう・トンネル】&#10;一人当たり有形固定資産（償却資産）額">
          <a:extLst>
            <a:ext uri="{FF2B5EF4-FFF2-40B4-BE49-F238E27FC236}">
              <a16:creationId xmlns:a16="http://schemas.microsoft.com/office/drawing/2014/main" id="{9B55C92B-169A-40AC-BDBE-CAA3EC119A87}"/>
            </a:ext>
          </a:extLst>
        </xdr:cNvPr>
        <xdr:cNvSpPr txBox="1"/>
      </xdr:nvSpPr>
      <xdr:spPr>
        <a:xfrm>
          <a:off x="9281505" y="104433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123567</xdr:rowOff>
    </xdr:from>
    <xdr:ext cx="690189" cy="259045"/>
    <xdr:sp macro="" textlink="">
      <xdr:nvSpPr>
        <xdr:cNvPr id="244" name="n_2aveValue【橋りょう・トンネル】&#10;一人当たり有形固定資産（償却資産）額">
          <a:extLst>
            <a:ext uri="{FF2B5EF4-FFF2-40B4-BE49-F238E27FC236}">
              <a16:creationId xmlns:a16="http://schemas.microsoft.com/office/drawing/2014/main" id="{2DBCB850-42A0-4586-84C5-CB7FE8F256E5}"/>
            </a:ext>
          </a:extLst>
        </xdr:cNvPr>
        <xdr:cNvSpPr txBox="1"/>
      </xdr:nvSpPr>
      <xdr:spPr>
        <a:xfrm>
          <a:off x="84052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167173</xdr:rowOff>
    </xdr:from>
    <xdr:ext cx="690189" cy="259045"/>
    <xdr:sp macro="" textlink="">
      <xdr:nvSpPr>
        <xdr:cNvPr id="245" name="n_3aveValue【橋りょう・トンネル】&#10;一人当たり有形固定資産（償却資産）額">
          <a:extLst>
            <a:ext uri="{FF2B5EF4-FFF2-40B4-BE49-F238E27FC236}">
              <a16:creationId xmlns:a16="http://schemas.microsoft.com/office/drawing/2014/main" id="{D67D230A-9031-4509-B957-B7824456DFCD}"/>
            </a:ext>
          </a:extLst>
        </xdr:cNvPr>
        <xdr:cNvSpPr txBox="1"/>
      </xdr:nvSpPr>
      <xdr:spPr>
        <a:xfrm>
          <a:off x="7516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6111</xdr:rowOff>
    </xdr:from>
    <xdr:ext cx="690189" cy="259045"/>
    <xdr:sp macro="" textlink="">
      <xdr:nvSpPr>
        <xdr:cNvPr id="246" name="n_4aveValue【橋りょう・トンネル】&#10;一人当たり有形固定資産（償却資産）額">
          <a:extLst>
            <a:ext uri="{FF2B5EF4-FFF2-40B4-BE49-F238E27FC236}">
              <a16:creationId xmlns:a16="http://schemas.microsoft.com/office/drawing/2014/main" id="{594BDEE2-5967-48F6-B501-37F1FF1FF3BA}"/>
            </a:ext>
          </a:extLst>
        </xdr:cNvPr>
        <xdr:cNvSpPr txBox="1"/>
      </xdr:nvSpPr>
      <xdr:spPr>
        <a:xfrm>
          <a:off x="6627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40429</xdr:rowOff>
    </xdr:from>
    <xdr:ext cx="469744" cy="259045"/>
    <xdr:sp macro="" textlink="">
      <xdr:nvSpPr>
        <xdr:cNvPr id="247" name="n_1mainValue【橋りょう・トンネル】&#10;一人当たり有形固定資産（償却資産）額">
          <a:extLst>
            <a:ext uri="{FF2B5EF4-FFF2-40B4-BE49-F238E27FC236}">
              <a16:creationId xmlns:a16="http://schemas.microsoft.com/office/drawing/2014/main" id="{D98588A4-9740-4B09-86DE-E1D6D2339EB2}"/>
            </a:ext>
          </a:extLst>
        </xdr:cNvPr>
        <xdr:cNvSpPr txBox="1"/>
      </xdr:nvSpPr>
      <xdr:spPr>
        <a:xfrm>
          <a:off x="9391728" y="110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40455</xdr:rowOff>
    </xdr:from>
    <xdr:ext cx="469744" cy="259045"/>
    <xdr:sp macro="" textlink="">
      <xdr:nvSpPr>
        <xdr:cNvPr id="248" name="n_2mainValue【橋りょう・トンネル】&#10;一人当たり有形固定資産（償却資産）額">
          <a:extLst>
            <a:ext uri="{FF2B5EF4-FFF2-40B4-BE49-F238E27FC236}">
              <a16:creationId xmlns:a16="http://schemas.microsoft.com/office/drawing/2014/main" id="{FC033D0B-370C-47D7-AB20-8A5711066EBC}"/>
            </a:ext>
          </a:extLst>
        </xdr:cNvPr>
        <xdr:cNvSpPr txBox="1"/>
      </xdr:nvSpPr>
      <xdr:spPr>
        <a:xfrm>
          <a:off x="8515428" y="1101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40518</xdr:rowOff>
    </xdr:from>
    <xdr:ext cx="469744" cy="259045"/>
    <xdr:sp macro="" textlink="">
      <xdr:nvSpPr>
        <xdr:cNvPr id="249" name="n_3mainValue【橋りょう・トンネル】&#10;一人当たり有形固定資産（償却資産）額">
          <a:extLst>
            <a:ext uri="{FF2B5EF4-FFF2-40B4-BE49-F238E27FC236}">
              <a16:creationId xmlns:a16="http://schemas.microsoft.com/office/drawing/2014/main" id="{339387E1-F6E6-49AE-AFF9-5A0940AB69CD}"/>
            </a:ext>
          </a:extLst>
        </xdr:cNvPr>
        <xdr:cNvSpPr txBox="1"/>
      </xdr:nvSpPr>
      <xdr:spPr>
        <a:xfrm>
          <a:off x="7626428" y="1101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40514</xdr:rowOff>
    </xdr:from>
    <xdr:ext cx="469744" cy="259045"/>
    <xdr:sp macro="" textlink="">
      <xdr:nvSpPr>
        <xdr:cNvPr id="250" name="n_4mainValue【橋りょう・トンネル】&#10;一人当たり有形固定資産（償却資産）額">
          <a:extLst>
            <a:ext uri="{FF2B5EF4-FFF2-40B4-BE49-F238E27FC236}">
              <a16:creationId xmlns:a16="http://schemas.microsoft.com/office/drawing/2014/main" id="{93BEE6BC-7170-466F-8077-C8B3CD5E813C}"/>
            </a:ext>
          </a:extLst>
        </xdr:cNvPr>
        <xdr:cNvSpPr txBox="1"/>
      </xdr:nvSpPr>
      <xdr:spPr>
        <a:xfrm>
          <a:off x="6737428" y="1101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a:extLst>
            <a:ext uri="{FF2B5EF4-FFF2-40B4-BE49-F238E27FC236}">
              <a16:creationId xmlns:a16="http://schemas.microsoft.com/office/drawing/2014/main" id="{50F3F175-9B11-4FB3-A0B6-05679F12373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a:extLst>
            <a:ext uri="{FF2B5EF4-FFF2-40B4-BE49-F238E27FC236}">
              <a16:creationId xmlns:a16="http://schemas.microsoft.com/office/drawing/2014/main" id="{61B0627A-698F-46AA-ADE1-C715E26D019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a:extLst>
            <a:ext uri="{FF2B5EF4-FFF2-40B4-BE49-F238E27FC236}">
              <a16:creationId xmlns:a16="http://schemas.microsoft.com/office/drawing/2014/main" id="{87F00EC3-FA44-4C18-A88E-F5AE6204D3F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a:extLst>
            <a:ext uri="{FF2B5EF4-FFF2-40B4-BE49-F238E27FC236}">
              <a16:creationId xmlns:a16="http://schemas.microsoft.com/office/drawing/2014/main" id="{55EEE0C5-624A-416C-A63A-C0995B6C214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a:extLst>
            <a:ext uri="{FF2B5EF4-FFF2-40B4-BE49-F238E27FC236}">
              <a16:creationId xmlns:a16="http://schemas.microsoft.com/office/drawing/2014/main" id="{47336489-86A3-4989-9048-80A12F49F2A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a:extLst>
            <a:ext uri="{FF2B5EF4-FFF2-40B4-BE49-F238E27FC236}">
              <a16:creationId xmlns:a16="http://schemas.microsoft.com/office/drawing/2014/main" id="{A29868C5-7A03-45DB-8EAC-6A701F3ECC3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a:extLst>
            <a:ext uri="{FF2B5EF4-FFF2-40B4-BE49-F238E27FC236}">
              <a16:creationId xmlns:a16="http://schemas.microsoft.com/office/drawing/2014/main" id="{CC6D5957-3A16-49E5-99EB-113D75EA0DF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a:extLst>
            <a:ext uri="{FF2B5EF4-FFF2-40B4-BE49-F238E27FC236}">
              <a16:creationId xmlns:a16="http://schemas.microsoft.com/office/drawing/2014/main" id="{38F743E7-5C2A-4DAC-A185-7BB80681F5B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a:extLst>
            <a:ext uri="{FF2B5EF4-FFF2-40B4-BE49-F238E27FC236}">
              <a16:creationId xmlns:a16="http://schemas.microsoft.com/office/drawing/2014/main" id="{9D4AFD5A-3BFF-4EBD-8B50-995E630E24B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a:extLst>
            <a:ext uri="{FF2B5EF4-FFF2-40B4-BE49-F238E27FC236}">
              <a16:creationId xmlns:a16="http://schemas.microsoft.com/office/drawing/2014/main" id="{60A13355-88F7-4A4E-B59D-9ED37942F5B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a:extLst>
            <a:ext uri="{FF2B5EF4-FFF2-40B4-BE49-F238E27FC236}">
              <a16:creationId xmlns:a16="http://schemas.microsoft.com/office/drawing/2014/main" id="{02D2F40B-E66C-40E6-8540-ABCB218D2A9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2" name="直線コネクタ 261">
          <a:extLst>
            <a:ext uri="{FF2B5EF4-FFF2-40B4-BE49-F238E27FC236}">
              <a16:creationId xmlns:a16="http://schemas.microsoft.com/office/drawing/2014/main" id="{12EC1A88-5604-4C51-B5D8-D7FC22EFB8C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3" name="テキスト ボックス 262">
          <a:extLst>
            <a:ext uri="{FF2B5EF4-FFF2-40B4-BE49-F238E27FC236}">
              <a16:creationId xmlns:a16="http://schemas.microsoft.com/office/drawing/2014/main" id="{E8D72AEF-E58F-4535-9404-01C6E79DEE9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4" name="直線コネクタ 263">
          <a:extLst>
            <a:ext uri="{FF2B5EF4-FFF2-40B4-BE49-F238E27FC236}">
              <a16:creationId xmlns:a16="http://schemas.microsoft.com/office/drawing/2014/main" id="{5ED7D796-9ACB-4A12-B029-4734F36E894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5" name="テキスト ボックス 264">
          <a:extLst>
            <a:ext uri="{FF2B5EF4-FFF2-40B4-BE49-F238E27FC236}">
              <a16:creationId xmlns:a16="http://schemas.microsoft.com/office/drawing/2014/main" id="{CA73C4C9-3E50-475B-B172-B24A068CE6E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6" name="直線コネクタ 265">
          <a:extLst>
            <a:ext uri="{FF2B5EF4-FFF2-40B4-BE49-F238E27FC236}">
              <a16:creationId xmlns:a16="http://schemas.microsoft.com/office/drawing/2014/main" id="{56D86C25-1E27-42E3-BFE5-7D89195ADF5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7" name="テキスト ボックス 266">
          <a:extLst>
            <a:ext uri="{FF2B5EF4-FFF2-40B4-BE49-F238E27FC236}">
              <a16:creationId xmlns:a16="http://schemas.microsoft.com/office/drawing/2014/main" id="{70C13482-E342-47E3-BEEA-0EA5461EA85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8" name="直線コネクタ 267">
          <a:extLst>
            <a:ext uri="{FF2B5EF4-FFF2-40B4-BE49-F238E27FC236}">
              <a16:creationId xmlns:a16="http://schemas.microsoft.com/office/drawing/2014/main" id="{D862AAD4-0143-4CDA-83FA-C61D290A92F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9" name="テキスト ボックス 268">
          <a:extLst>
            <a:ext uri="{FF2B5EF4-FFF2-40B4-BE49-F238E27FC236}">
              <a16:creationId xmlns:a16="http://schemas.microsoft.com/office/drawing/2014/main" id="{2FA2CFBC-4DE0-434B-AB34-2D7E9DF36DD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0" name="直線コネクタ 269">
          <a:extLst>
            <a:ext uri="{FF2B5EF4-FFF2-40B4-BE49-F238E27FC236}">
              <a16:creationId xmlns:a16="http://schemas.microsoft.com/office/drawing/2014/main" id="{4B70D8BB-0940-46D9-B176-63AADFBE862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1" name="テキスト ボックス 270">
          <a:extLst>
            <a:ext uri="{FF2B5EF4-FFF2-40B4-BE49-F238E27FC236}">
              <a16:creationId xmlns:a16="http://schemas.microsoft.com/office/drawing/2014/main" id="{38D5BDDF-E9EA-41FA-97B3-B0C9C5533E1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a:extLst>
            <a:ext uri="{FF2B5EF4-FFF2-40B4-BE49-F238E27FC236}">
              <a16:creationId xmlns:a16="http://schemas.microsoft.com/office/drawing/2014/main" id="{09D968B6-F62C-4E22-8BDB-18DA9E93E1F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3" name="テキスト ボックス 272">
          <a:extLst>
            <a:ext uri="{FF2B5EF4-FFF2-40B4-BE49-F238E27FC236}">
              <a16:creationId xmlns:a16="http://schemas.microsoft.com/office/drawing/2014/main" id="{C02DA1A7-1DCD-4B8D-A262-92BF896373C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a:extLst>
            <a:ext uri="{FF2B5EF4-FFF2-40B4-BE49-F238E27FC236}">
              <a16:creationId xmlns:a16="http://schemas.microsoft.com/office/drawing/2014/main" id="{E5805D2C-69DD-4135-9755-FFC0DAAEBAB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75" name="直線コネクタ 274">
          <a:extLst>
            <a:ext uri="{FF2B5EF4-FFF2-40B4-BE49-F238E27FC236}">
              <a16:creationId xmlns:a16="http://schemas.microsoft.com/office/drawing/2014/main" id="{63DA1A94-18B6-4A22-B406-963BE32A5D9B}"/>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6" name="【公営住宅】&#10;有形固定資産減価償却率最小値テキスト">
          <a:extLst>
            <a:ext uri="{FF2B5EF4-FFF2-40B4-BE49-F238E27FC236}">
              <a16:creationId xmlns:a16="http://schemas.microsoft.com/office/drawing/2014/main" id="{4CA8181E-6A10-4A7E-931E-605F914C1215}"/>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7" name="直線コネクタ 276">
          <a:extLst>
            <a:ext uri="{FF2B5EF4-FFF2-40B4-BE49-F238E27FC236}">
              <a16:creationId xmlns:a16="http://schemas.microsoft.com/office/drawing/2014/main" id="{CDB7AEA6-41F1-4378-8E00-A890CE857092}"/>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78" name="【公営住宅】&#10;有形固定資産減価償却率最大値テキスト">
          <a:extLst>
            <a:ext uri="{FF2B5EF4-FFF2-40B4-BE49-F238E27FC236}">
              <a16:creationId xmlns:a16="http://schemas.microsoft.com/office/drawing/2014/main" id="{50184A86-E63F-41FC-913B-6A01270BB838}"/>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79" name="直線コネクタ 278">
          <a:extLst>
            <a:ext uri="{FF2B5EF4-FFF2-40B4-BE49-F238E27FC236}">
              <a16:creationId xmlns:a16="http://schemas.microsoft.com/office/drawing/2014/main" id="{EE5D8308-0AD4-44CE-B4B1-2AAB27CAB7D0}"/>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146702</xdr:rowOff>
    </xdr:from>
    <xdr:ext cx="405111" cy="259045"/>
    <xdr:sp macro="" textlink="">
      <xdr:nvSpPr>
        <xdr:cNvPr id="280" name="【公営住宅】&#10;有形固定資産減価償却率平均値テキスト">
          <a:extLst>
            <a:ext uri="{FF2B5EF4-FFF2-40B4-BE49-F238E27FC236}">
              <a16:creationId xmlns:a16="http://schemas.microsoft.com/office/drawing/2014/main" id="{9E06646B-36A8-4FA2-B37D-887063B26C53}"/>
            </a:ext>
          </a:extLst>
        </xdr:cNvPr>
        <xdr:cNvSpPr txBox="1"/>
      </xdr:nvSpPr>
      <xdr:spPr>
        <a:xfrm>
          <a:off x="4673600" y="1403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81" name="フローチャート: 判断 280">
          <a:extLst>
            <a:ext uri="{FF2B5EF4-FFF2-40B4-BE49-F238E27FC236}">
              <a16:creationId xmlns:a16="http://schemas.microsoft.com/office/drawing/2014/main" id="{8C09CA39-6FAF-402F-B35F-91B7A25785FD}"/>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82" name="フローチャート: 判断 281">
          <a:extLst>
            <a:ext uri="{FF2B5EF4-FFF2-40B4-BE49-F238E27FC236}">
              <a16:creationId xmlns:a16="http://schemas.microsoft.com/office/drawing/2014/main" id="{73090DE6-15E7-4FF5-94DC-1969E7147610}"/>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83" name="フローチャート: 判断 282">
          <a:extLst>
            <a:ext uri="{FF2B5EF4-FFF2-40B4-BE49-F238E27FC236}">
              <a16:creationId xmlns:a16="http://schemas.microsoft.com/office/drawing/2014/main" id="{8A96C208-6825-48BA-AE05-A8C29C6C717B}"/>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84" name="フローチャート: 判断 283">
          <a:extLst>
            <a:ext uri="{FF2B5EF4-FFF2-40B4-BE49-F238E27FC236}">
              <a16:creationId xmlns:a16="http://schemas.microsoft.com/office/drawing/2014/main" id="{1420A790-C73E-4F40-9DF1-CCA9625F8C4C}"/>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85" name="フローチャート: 判断 284">
          <a:extLst>
            <a:ext uri="{FF2B5EF4-FFF2-40B4-BE49-F238E27FC236}">
              <a16:creationId xmlns:a16="http://schemas.microsoft.com/office/drawing/2014/main" id="{CB5D30C7-7EBF-4675-9574-6CCB29EE30AA}"/>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851EB586-E538-4CCF-AD44-D575DFD2549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2802A54A-DCFE-4855-98DE-5EE7CC69967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A3628E3F-4078-4460-BFEB-8DDA8B09CBE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2D75F80E-BE31-49C0-AF83-F4091C00086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34613509-3393-47A0-9CFB-34EFDA8C016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128270</xdr:rowOff>
    </xdr:from>
    <xdr:to>
      <xdr:col>20</xdr:col>
      <xdr:colOff>38100</xdr:colOff>
      <xdr:row>80</xdr:row>
      <xdr:rowOff>58420</xdr:rowOff>
    </xdr:to>
    <xdr:sp macro="" textlink="">
      <xdr:nvSpPr>
        <xdr:cNvPr id="291" name="楕円 290">
          <a:extLst>
            <a:ext uri="{FF2B5EF4-FFF2-40B4-BE49-F238E27FC236}">
              <a16:creationId xmlns:a16="http://schemas.microsoft.com/office/drawing/2014/main" id="{F22E701A-ACBA-4A27-92C6-97392AE0D48B}"/>
            </a:ext>
          </a:extLst>
        </xdr:cNvPr>
        <xdr:cNvSpPr/>
      </xdr:nvSpPr>
      <xdr:spPr>
        <a:xfrm>
          <a:off x="3746500" y="136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31114</xdr:rowOff>
    </xdr:from>
    <xdr:to>
      <xdr:col>15</xdr:col>
      <xdr:colOff>101600</xdr:colOff>
      <xdr:row>80</xdr:row>
      <xdr:rowOff>132714</xdr:rowOff>
    </xdr:to>
    <xdr:sp macro="" textlink="">
      <xdr:nvSpPr>
        <xdr:cNvPr id="292" name="楕円 291">
          <a:extLst>
            <a:ext uri="{FF2B5EF4-FFF2-40B4-BE49-F238E27FC236}">
              <a16:creationId xmlns:a16="http://schemas.microsoft.com/office/drawing/2014/main" id="{778C7F0D-3A5F-4964-B5B6-36D24F070840}"/>
            </a:ext>
          </a:extLst>
        </xdr:cNvPr>
        <xdr:cNvSpPr/>
      </xdr:nvSpPr>
      <xdr:spPr>
        <a:xfrm>
          <a:off x="2857500" y="1374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7620</xdr:rowOff>
    </xdr:from>
    <xdr:to>
      <xdr:col>19</xdr:col>
      <xdr:colOff>177800</xdr:colOff>
      <xdr:row>80</xdr:row>
      <xdr:rowOff>81914</xdr:rowOff>
    </xdr:to>
    <xdr:cxnSp macro="">
      <xdr:nvCxnSpPr>
        <xdr:cNvPr id="293" name="直線コネクタ 292">
          <a:extLst>
            <a:ext uri="{FF2B5EF4-FFF2-40B4-BE49-F238E27FC236}">
              <a16:creationId xmlns:a16="http://schemas.microsoft.com/office/drawing/2014/main" id="{8F906F0A-6583-49BF-91EB-88DD27845D02}"/>
            </a:ext>
          </a:extLst>
        </xdr:cNvPr>
        <xdr:cNvCxnSpPr/>
      </xdr:nvCxnSpPr>
      <xdr:spPr>
        <a:xfrm flipV="1">
          <a:off x="2908300" y="13723620"/>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160655</xdr:rowOff>
    </xdr:from>
    <xdr:to>
      <xdr:col>10</xdr:col>
      <xdr:colOff>165100</xdr:colOff>
      <xdr:row>80</xdr:row>
      <xdr:rowOff>90805</xdr:rowOff>
    </xdr:to>
    <xdr:sp macro="" textlink="">
      <xdr:nvSpPr>
        <xdr:cNvPr id="294" name="楕円 293">
          <a:extLst>
            <a:ext uri="{FF2B5EF4-FFF2-40B4-BE49-F238E27FC236}">
              <a16:creationId xmlns:a16="http://schemas.microsoft.com/office/drawing/2014/main" id="{5751EC0A-B137-4479-868E-19B7884DD492}"/>
            </a:ext>
          </a:extLst>
        </xdr:cNvPr>
        <xdr:cNvSpPr/>
      </xdr:nvSpPr>
      <xdr:spPr>
        <a:xfrm>
          <a:off x="19685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40005</xdr:rowOff>
    </xdr:from>
    <xdr:to>
      <xdr:col>15</xdr:col>
      <xdr:colOff>50800</xdr:colOff>
      <xdr:row>80</xdr:row>
      <xdr:rowOff>81914</xdr:rowOff>
    </xdr:to>
    <xdr:cxnSp macro="">
      <xdr:nvCxnSpPr>
        <xdr:cNvPr id="295" name="直線コネクタ 294">
          <a:extLst>
            <a:ext uri="{FF2B5EF4-FFF2-40B4-BE49-F238E27FC236}">
              <a16:creationId xmlns:a16="http://schemas.microsoft.com/office/drawing/2014/main" id="{42B097DE-6422-4621-859D-340F2E17670F}"/>
            </a:ext>
          </a:extLst>
        </xdr:cNvPr>
        <xdr:cNvCxnSpPr/>
      </xdr:nvCxnSpPr>
      <xdr:spPr>
        <a:xfrm>
          <a:off x="2019300" y="137560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118745</xdr:rowOff>
    </xdr:from>
    <xdr:to>
      <xdr:col>6</xdr:col>
      <xdr:colOff>38100</xdr:colOff>
      <xdr:row>80</xdr:row>
      <xdr:rowOff>48895</xdr:rowOff>
    </xdr:to>
    <xdr:sp macro="" textlink="">
      <xdr:nvSpPr>
        <xdr:cNvPr id="296" name="楕円 295">
          <a:extLst>
            <a:ext uri="{FF2B5EF4-FFF2-40B4-BE49-F238E27FC236}">
              <a16:creationId xmlns:a16="http://schemas.microsoft.com/office/drawing/2014/main" id="{9086E36E-99B5-471F-8206-368A8400D3D4}"/>
            </a:ext>
          </a:extLst>
        </xdr:cNvPr>
        <xdr:cNvSpPr/>
      </xdr:nvSpPr>
      <xdr:spPr>
        <a:xfrm>
          <a:off x="1079500" y="1366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169545</xdr:rowOff>
    </xdr:from>
    <xdr:to>
      <xdr:col>10</xdr:col>
      <xdr:colOff>114300</xdr:colOff>
      <xdr:row>80</xdr:row>
      <xdr:rowOff>40005</xdr:rowOff>
    </xdr:to>
    <xdr:cxnSp macro="">
      <xdr:nvCxnSpPr>
        <xdr:cNvPr id="297" name="直線コネクタ 296">
          <a:extLst>
            <a:ext uri="{FF2B5EF4-FFF2-40B4-BE49-F238E27FC236}">
              <a16:creationId xmlns:a16="http://schemas.microsoft.com/office/drawing/2014/main" id="{DB4E606E-55F1-45E1-B323-9019F018F4B3}"/>
            </a:ext>
          </a:extLst>
        </xdr:cNvPr>
        <xdr:cNvCxnSpPr/>
      </xdr:nvCxnSpPr>
      <xdr:spPr>
        <a:xfrm>
          <a:off x="1130300" y="137140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85741</xdr:rowOff>
    </xdr:from>
    <xdr:ext cx="405111" cy="259045"/>
    <xdr:sp macro="" textlink="">
      <xdr:nvSpPr>
        <xdr:cNvPr id="298" name="n_1aveValue【公営住宅】&#10;有形固定資産減価償却率">
          <a:extLst>
            <a:ext uri="{FF2B5EF4-FFF2-40B4-BE49-F238E27FC236}">
              <a16:creationId xmlns:a16="http://schemas.microsoft.com/office/drawing/2014/main" id="{C195D303-2960-41A9-B5D3-10E4B2A62C49}"/>
            </a:ext>
          </a:extLst>
        </xdr:cNvPr>
        <xdr:cNvSpPr txBox="1"/>
      </xdr:nvSpPr>
      <xdr:spPr>
        <a:xfrm>
          <a:off x="3582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299" name="n_2aveValue【公営住宅】&#10;有形固定資産減価償却率">
          <a:extLst>
            <a:ext uri="{FF2B5EF4-FFF2-40B4-BE49-F238E27FC236}">
              <a16:creationId xmlns:a16="http://schemas.microsoft.com/office/drawing/2014/main" id="{CFE4D7CE-0434-4E3E-B618-24762359C96D}"/>
            </a:ext>
          </a:extLst>
        </xdr:cNvPr>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66691</xdr:rowOff>
    </xdr:from>
    <xdr:ext cx="405111" cy="259045"/>
    <xdr:sp macro="" textlink="">
      <xdr:nvSpPr>
        <xdr:cNvPr id="300" name="n_3aveValue【公営住宅】&#10;有形固定資産減価償却率">
          <a:extLst>
            <a:ext uri="{FF2B5EF4-FFF2-40B4-BE49-F238E27FC236}">
              <a16:creationId xmlns:a16="http://schemas.microsoft.com/office/drawing/2014/main" id="{04D4F4ED-62A1-49D5-BC93-92E1F8BA8DBB}"/>
            </a:ext>
          </a:extLst>
        </xdr:cNvPr>
        <xdr:cNvSpPr txBox="1"/>
      </xdr:nvSpPr>
      <xdr:spPr>
        <a:xfrm>
          <a:off x="1816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01" name="n_4aveValue【公営住宅】&#10;有形固定資産減価償却率">
          <a:extLst>
            <a:ext uri="{FF2B5EF4-FFF2-40B4-BE49-F238E27FC236}">
              <a16:creationId xmlns:a16="http://schemas.microsoft.com/office/drawing/2014/main" id="{5EB586AA-A091-4E45-BF24-E5F56DA5AA6A}"/>
            </a:ext>
          </a:extLst>
        </xdr:cNvPr>
        <xdr:cNvSpPr txBox="1"/>
      </xdr:nvSpPr>
      <xdr:spPr>
        <a:xfrm>
          <a:off x="927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74947</xdr:rowOff>
    </xdr:from>
    <xdr:ext cx="405111" cy="259045"/>
    <xdr:sp macro="" textlink="">
      <xdr:nvSpPr>
        <xdr:cNvPr id="302" name="n_1mainValue【公営住宅】&#10;有形固定資産減価償却率">
          <a:extLst>
            <a:ext uri="{FF2B5EF4-FFF2-40B4-BE49-F238E27FC236}">
              <a16:creationId xmlns:a16="http://schemas.microsoft.com/office/drawing/2014/main" id="{74315619-9B67-44ED-B880-EDA6D65D4DCB}"/>
            </a:ext>
          </a:extLst>
        </xdr:cNvPr>
        <xdr:cNvSpPr txBox="1"/>
      </xdr:nvSpPr>
      <xdr:spPr>
        <a:xfrm>
          <a:off x="358204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149241</xdr:rowOff>
    </xdr:from>
    <xdr:ext cx="405111" cy="259045"/>
    <xdr:sp macro="" textlink="">
      <xdr:nvSpPr>
        <xdr:cNvPr id="303" name="n_2mainValue【公営住宅】&#10;有形固定資産減価償却率">
          <a:extLst>
            <a:ext uri="{FF2B5EF4-FFF2-40B4-BE49-F238E27FC236}">
              <a16:creationId xmlns:a16="http://schemas.microsoft.com/office/drawing/2014/main" id="{5DF142B0-8A7F-4DB4-8224-66C65AD8A0C3}"/>
            </a:ext>
          </a:extLst>
        </xdr:cNvPr>
        <xdr:cNvSpPr txBox="1"/>
      </xdr:nvSpPr>
      <xdr:spPr>
        <a:xfrm>
          <a:off x="2705744" y="1352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107332</xdr:rowOff>
    </xdr:from>
    <xdr:ext cx="405111" cy="259045"/>
    <xdr:sp macro="" textlink="">
      <xdr:nvSpPr>
        <xdr:cNvPr id="304" name="n_3mainValue【公営住宅】&#10;有形固定資産減価償却率">
          <a:extLst>
            <a:ext uri="{FF2B5EF4-FFF2-40B4-BE49-F238E27FC236}">
              <a16:creationId xmlns:a16="http://schemas.microsoft.com/office/drawing/2014/main" id="{9EB897F8-8E10-45F2-AE39-953463939E8A}"/>
            </a:ext>
          </a:extLst>
        </xdr:cNvPr>
        <xdr:cNvSpPr txBox="1"/>
      </xdr:nvSpPr>
      <xdr:spPr>
        <a:xfrm>
          <a:off x="181674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65422</xdr:rowOff>
    </xdr:from>
    <xdr:ext cx="405111" cy="259045"/>
    <xdr:sp macro="" textlink="">
      <xdr:nvSpPr>
        <xdr:cNvPr id="305" name="n_4mainValue【公営住宅】&#10;有形固定資産減価償却率">
          <a:extLst>
            <a:ext uri="{FF2B5EF4-FFF2-40B4-BE49-F238E27FC236}">
              <a16:creationId xmlns:a16="http://schemas.microsoft.com/office/drawing/2014/main" id="{4D6E98C0-9E69-417C-9CEE-BAA8BA71C0A0}"/>
            </a:ext>
          </a:extLst>
        </xdr:cNvPr>
        <xdr:cNvSpPr txBox="1"/>
      </xdr:nvSpPr>
      <xdr:spPr>
        <a:xfrm>
          <a:off x="927744"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a:extLst>
            <a:ext uri="{FF2B5EF4-FFF2-40B4-BE49-F238E27FC236}">
              <a16:creationId xmlns:a16="http://schemas.microsoft.com/office/drawing/2014/main" id="{54146655-1BAB-426D-86E5-7DF285FC451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a:extLst>
            <a:ext uri="{FF2B5EF4-FFF2-40B4-BE49-F238E27FC236}">
              <a16:creationId xmlns:a16="http://schemas.microsoft.com/office/drawing/2014/main" id="{DE1B5B78-65C5-4F16-88AA-FD12B8220BB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a:extLst>
            <a:ext uri="{FF2B5EF4-FFF2-40B4-BE49-F238E27FC236}">
              <a16:creationId xmlns:a16="http://schemas.microsoft.com/office/drawing/2014/main" id="{44CC4751-D5BA-47C8-8C97-5E50BD7508A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a:extLst>
            <a:ext uri="{FF2B5EF4-FFF2-40B4-BE49-F238E27FC236}">
              <a16:creationId xmlns:a16="http://schemas.microsoft.com/office/drawing/2014/main" id="{2DC9CECD-0A4C-4489-9828-D3DAC561D4F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a:extLst>
            <a:ext uri="{FF2B5EF4-FFF2-40B4-BE49-F238E27FC236}">
              <a16:creationId xmlns:a16="http://schemas.microsoft.com/office/drawing/2014/main" id="{2181BBBC-F4CC-45AB-BAF2-1A60C27A214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a:extLst>
            <a:ext uri="{FF2B5EF4-FFF2-40B4-BE49-F238E27FC236}">
              <a16:creationId xmlns:a16="http://schemas.microsoft.com/office/drawing/2014/main" id="{3C3EB732-1CE6-44D0-A04E-D710A994B84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a:extLst>
            <a:ext uri="{FF2B5EF4-FFF2-40B4-BE49-F238E27FC236}">
              <a16:creationId xmlns:a16="http://schemas.microsoft.com/office/drawing/2014/main" id="{13C9E263-C13E-49E1-9123-4BDF1FB3AD1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a:extLst>
            <a:ext uri="{FF2B5EF4-FFF2-40B4-BE49-F238E27FC236}">
              <a16:creationId xmlns:a16="http://schemas.microsoft.com/office/drawing/2014/main" id="{EED30663-55E9-4C2B-97E6-FBFEF0D8A6F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a:extLst>
            <a:ext uri="{FF2B5EF4-FFF2-40B4-BE49-F238E27FC236}">
              <a16:creationId xmlns:a16="http://schemas.microsoft.com/office/drawing/2014/main" id="{BE6BB38A-DAD9-4B5C-A0EC-F2DD653B971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a:extLst>
            <a:ext uri="{FF2B5EF4-FFF2-40B4-BE49-F238E27FC236}">
              <a16:creationId xmlns:a16="http://schemas.microsoft.com/office/drawing/2014/main" id="{50D978A6-353F-410E-BFA7-1B16330FEEC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6" name="直線コネクタ 315">
          <a:extLst>
            <a:ext uri="{FF2B5EF4-FFF2-40B4-BE49-F238E27FC236}">
              <a16:creationId xmlns:a16="http://schemas.microsoft.com/office/drawing/2014/main" id="{FAC143DF-7384-452D-9AA9-7BC36C7B788E}"/>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7" name="テキスト ボックス 316">
          <a:extLst>
            <a:ext uri="{FF2B5EF4-FFF2-40B4-BE49-F238E27FC236}">
              <a16:creationId xmlns:a16="http://schemas.microsoft.com/office/drawing/2014/main" id="{CF946AF0-E20B-4B61-A98A-2226A35D8404}"/>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8" name="直線コネクタ 317">
          <a:extLst>
            <a:ext uri="{FF2B5EF4-FFF2-40B4-BE49-F238E27FC236}">
              <a16:creationId xmlns:a16="http://schemas.microsoft.com/office/drawing/2014/main" id="{60DF2684-2E93-46D0-B37F-F0C16248527A}"/>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9" name="テキスト ボックス 318">
          <a:extLst>
            <a:ext uri="{FF2B5EF4-FFF2-40B4-BE49-F238E27FC236}">
              <a16:creationId xmlns:a16="http://schemas.microsoft.com/office/drawing/2014/main" id="{1B85B408-D463-4C89-9666-729F17CC455D}"/>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0" name="直線コネクタ 319">
          <a:extLst>
            <a:ext uri="{FF2B5EF4-FFF2-40B4-BE49-F238E27FC236}">
              <a16:creationId xmlns:a16="http://schemas.microsoft.com/office/drawing/2014/main" id="{6A800A57-B16C-4186-B757-984C4FAE7FAA}"/>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1" name="テキスト ボックス 320">
          <a:extLst>
            <a:ext uri="{FF2B5EF4-FFF2-40B4-BE49-F238E27FC236}">
              <a16:creationId xmlns:a16="http://schemas.microsoft.com/office/drawing/2014/main" id="{27CA2C1C-EEE1-48CC-BC51-89C17FA59D2A}"/>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2" name="直線コネクタ 321">
          <a:extLst>
            <a:ext uri="{FF2B5EF4-FFF2-40B4-BE49-F238E27FC236}">
              <a16:creationId xmlns:a16="http://schemas.microsoft.com/office/drawing/2014/main" id="{3D578C4B-845C-4B91-88C0-E9C4206BF294}"/>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3" name="テキスト ボックス 322">
          <a:extLst>
            <a:ext uri="{FF2B5EF4-FFF2-40B4-BE49-F238E27FC236}">
              <a16:creationId xmlns:a16="http://schemas.microsoft.com/office/drawing/2014/main" id="{82820A98-12CB-454A-9FBC-BDE01C3814E7}"/>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4" name="直線コネクタ 323">
          <a:extLst>
            <a:ext uri="{FF2B5EF4-FFF2-40B4-BE49-F238E27FC236}">
              <a16:creationId xmlns:a16="http://schemas.microsoft.com/office/drawing/2014/main" id="{11681CD6-84B8-471C-B5E7-42155504D03E}"/>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25" name="テキスト ボックス 324">
          <a:extLst>
            <a:ext uri="{FF2B5EF4-FFF2-40B4-BE49-F238E27FC236}">
              <a16:creationId xmlns:a16="http://schemas.microsoft.com/office/drawing/2014/main" id="{07E57749-5C7F-4194-97B7-8DF5BC275EA8}"/>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6" name="直線コネクタ 325">
          <a:extLst>
            <a:ext uri="{FF2B5EF4-FFF2-40B4-BE49-F238E27FC236}">
              <a16:creationId xmlns:a16="http://schemas.microsoft.com/office/drawing/2014/main" id="{AE04EF70-807D-48B3-8CF4-BC9BCDEBB039}"/>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27" name="テキスト ボックス 326">
          <a:extLst>
            <a:ext uri="{FF2B5EF4-FFF2-40B4-BE49-F238E27FC236}">
              <a16:creationId xmlns:a16="http://schemas.microsoft.com/office/drawing/2014/main" id="{F3DDF0E3-7D26-495F-96A8-9CA3A1EB0DAE}"/>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5E9D1E24-6C74-401A-AC18-7EA97BE0D69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9" name="テキスト ボックス 328">
          <a:extLst>
            <a:ext uri="{FF2B5EF4-FFF2-40B4-BE49-F238E27FC236}">
              <a16:creationId xmlns:a16="http://schemas.microsoft.com/office/drawing/2014/main" id="{342E33FD-D1B9-4C21-BE57-20BE7DEFC5B5}"/>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55A9344C-6BA8-40D8-B98C-B25D9632B76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31" name="直線コネクタ 330">
          <a:extLst>
            <a:ext uri="{FF2B5EF4-FFF2-40B4-BE49-F238E27FC236}">
              <a16:creationId xmlns:a16="http://schemas.microsoft.com/office/drawing/2014/main" id="{2FA691C7-A637-419F-86EC-6815AC7CB440}"/>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32" name="【公営住宅】&#10;一人当たり面積最小値テキスト">
          <a:extLst>
            <a:ext uri="{FF2B5EF4-FFF2-40B4-BE49-F238E27FC236}">
              <a16:creationId xmlns:a16="http://schemas.microsoft.com/office/drawing/2014/main" id="{0C1AB8C1-C0A4-4AE5-BF7B-4698218C51DA}"/>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33" name="直線コネクタ 332">
          <a:extLst>
            <a:ext uri="{FF2B5EF4-FFF2-40B4-BE49-F238E27FC236}">
              <a16:creationId xmlns:a16="http://schemas.microsoft.com/office/drawing/2014/main" id="{9F9407F9-5E6B-41F1-9815-5FF48332E4A4}"/>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34" name="【公営住宅】&#10;一人当たり面積最大値テキスト">
          <a:extLst>
            <a:ext uri="{FF2B5EF4-FFF2-40B4-BE49-F238E27FC236}">
              <a16:creationId xmlns:a16="http://schemas.microsoft.com/office/drawing/2014/main" id="{DA9C2E91-AE98-448F-995D-669C52C1A730}"/>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35" name="直線コネクタ 334">
          <a:extLst>
            <a:ext uri="{FF2B5EF4-FFF2-40B4-BE49-F238E27FC236}">
              <a16:creationId xmlns:a16="http://schemas.microsoft.com/office/drawing/2014/main" id="{F302C6C9-4D2A-4A2F-851B-C28E97EDFE47}"/>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123679</xdr:rowOff>
    </xdr:from>
    <xdr:ext cx="469744" cy="259045"/>
    <xdr:sp macro="" textlink="">
      <xdr:nvSpPr>
        <xdr:cNvPr id="336" name="【公営住宅】&#10;一人当たり面積平均値テキスト">
          <a:extLst>
            <a:ext uri="{FF2B5EF4-FFF2-40B4-BE49-F238E27FC236}">
              <a16:creationId xmlns:a16="http://schemas.microsoft.com/office/drawing/2014/main" id="{940D0134-E3C7-4D2B-91CF-DEFBE153D6BA}"/>
            </a:ext>
          </a:extLst>
        </xdr:cNvPr>
        <xdr:cNvSpPr txBox="1"/>
      </xdr:nvSpPr>
      <xdr:spPr>
        <a:xfrm>
          <a:off x="10515600" y="1435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37" name="フローチャート: 判断 336">
          <a:extLst>
            <a:ext uri="{FF2B5EF4-FFF2-40B4-BE49-F238E27FC236}">
              <a16:creationId xmlns:a16="http://schemas.microsoft.com/office/drawing/2014/main" id="{1288F29A-F300-414A-B8EF-71213782010C}"/>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38" name="フローチャート: 判断 337">
          <a:extLst>
            <a:ext uri="{FF2B5EF4-FFF2-40B4-BE49-F238E27FC236}">
              <a16:creationId xmlns:a16="http://schemas.microsoft.com/office/drawing/2014/main" id="{27E3EC0D-BA21-4840-AF29-AC0A38E5914D}"/>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39" name="フローチャート: 判断 338">
          <a:extLst>
            <a:ext uri="{FF2B5EF4-FFF2-40B4-BE49-F238E27FC236}">
              <a16:creationId xmlns:a16="http://schemas.microsoft.com/office/drawing/2014/main" id="{8FDDC8A6-E22A-439D-8330-AA23083974E8}"/>
            </a:ext>
          </a:extLst>
        </xdr:cNvPr>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40" name="フローチャート: 判断 339">
          <a:extLst>
            <a:ext uri="{FF2B5EF4-FFF2-40B4-BE49-F238E27FC236}">
              <a16:creationId xmlns:a16="http://schemas.microsoft.com/office/drawing/2014/main" id="{22917039-B605-4568-91B0-440F94CBCA00}"/>
            </a:ext>
          </a:extLst>
        </xdr:cNvPr>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41" name="フローチャート: 判断 340">
          <a:extLst>
            <a:ext uri="{FF2B5EF4-FFF2-40B4-BE49-F238E27FC236}">
              <a16:creationId xmlns:a16="http://schemas.microsoft.com/office/drawing/2014/main" id="{538C8054-B543-4D9C-A5B1-6A6C3ADB6192}"/>
            </a:ext>
          </a:extLst>
        </xdr:cNvPr>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C9BFBA46-4EC2-4282-A451-01BF84FBD15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F9A59C87-7A6A-4E03-A3A9-4C2D82122A4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7ECE1891-29A5-4FEA-B99F-AEA5799ABFB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C932D2AD-993A-490C-8B41-273EE8DF8E0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CC575603-39F8-4E19-8E9F-89F5C176AE3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44886</xdr:rowOff>
    </xdr:from>
    <xdr:to>
      <xdr:col>50</xdr:col>
      <xdr:colOff>165100</xdr:colOff>
      <xdr:row>82</xdr:row>
      <xdr:rowOff>146486</xdr:rowOff>
    </xdr:to>
    <xdr:sp macro="" textlink="">
      <xdr:nvSpPr>
        <xdr:cNvPr id="347" name="楕円 346">
          <a:extLst>
            <a:ext uri="{FF2B5EF4-FFF2-40B4-BE49-F238E27FC236}">
              <a16:creationId xmlns:a16="http://schemas.microsoft.com/office/drawing/2014/main" id="{86206F25-4738-4008-973D-3430041BA4A4}"/>
            </a:ext>
          </a:extLst>
        </xdr:cNvPr>
        <xdr:cNvSpPr/>
      </xdr:nvSpPr>
      <xdr:spPr>
        <a:xfrm>
          <a:off x="9588500" y="1410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57296</xdr:rowOff>
    </xdr:from>
    <xdr:to>
      <xdr:col>46</xdr:col>
      <xdr:colOff>38100</xdr:colOff>
      <xdr:row>82</xdr:row>
      <xdr:rowOff>158896</xdr:rowOff>
    </xdr:to>
    <xdr:sp macro="" textlink="">
      <xdr:nvSpPr>
        <xdr:cNvPr id="348" name="楕円 347">
          <a:extLst>
            <a:ext uri="{FF2B5EF4-FFF2-40B4-BE49-F238E27FC236}">
              <a16:creationId xmlns:a16="http://schemas.microsoft.com/office/drawing/2014/main" id="{4FFD3852-EC56-42A7-AD8E-742D7A1BC7B8}"/>
            </a:ext>
          </a:extLst>
        </xdr:cNvPr>
        <xdr:cNvSpPr/>
      </xdr:nvSpPr>
      <xdr:spPr>
        <a:xfrm>
          <a:off x="8699500" y="1411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95686</xdr:rowOff>
    </xdr:from>
    <xdr:to>
      <xdr:col>50</xdr:col>
      <xdr:colOff>114300</xdr:colOff>
      <xdr:row>82</xdr:row>
      <xdr:rowOff>108096</xdr:rowOff>
    </xdr:to>
    <xdr:cxnSp macro="">
      <xdr:nvCxnSpPr>
        <xdr:cNvPr id="349" name="直線コネクタ 348">
          <a:extLst>
            <a:ext uri="{FF2B5EF4-FFF2-40B4-BE49-F238E27FC236}">
              <a16:creationId xmlns:a16="http://schemas.microsoft.com/office/drawing/2014/main" id="{4C2A710B-CB68-4E12-B2D9-CF12B8E1107B}"/>
            </a:ext>
          </a:extLst>
        </xdr:cNvPr>
        <xdr:cNvCxnSpPr/>
      </xdr:nvCxnSpPr>
      <xdr:spPr>
        <a:xfrm flipV="1">
          <a:off x="8750300" y="14154586"/>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89081</xdr:rowOff>
    </xdr:from>
    <xdr:to>
      <xdr:col>41</xdr:col>
      <xdr:colOff>101600</xdr:colOff>
      <xdr:row>83</xdr:row>
      <xdr:rowOff>19231</xdr:rowOff>
    </xdr:to>
    <xdr:sp macro="" textlink="">
      <xdr:nvSpPr>
        <xdr:cNvPr id="350" name="楕円 349">
          <a:extLst>
            <a:ext uri="{FF2B5EF4-FFF2-40B4-BE49-F238E27FC236}">
              <a16:creationId xmlns:a16="http://schemas.microsoft.com/office/drawing/2014/main" id="{3B220A17-8130-49B8-98C4-2DC56CF3E33A}"/>
            </a:ext>
          </a:extLst>
        </xdr:cNvPr>
        <xdr:cNvSpPr/>
      </xdr:nvSpPr>
      <xdr:spPr>
        <a:xfrm>
          <a:off x="7810500" y="1414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108096</xdr:rowOff>
    </xdr:from>
    <xdr:to>
      <xdr:col>45</xdr:col>
      <xdr:colOff>177800</xdr:colOff>
      <xdr:row>82</xdr:row>
      <xdr:rowOff>139881</xdr:rowOff>
    </xdr:to>
    <xdr:cxnSp macro="">
      <xdr:nvCxnSpPr>
        <xdr:cNvPr id="351" name="直線コネクタ 350">
          <a:extLst>
            <a:ext uri="{FF2B5EF4-FFF2-40B4-BE49-F238E27FC236}">
              <a16:creationId xmlns:a16="http://schemas.microsoft.com/office/drawing/2014/main" id="{2AA64B4F-E1CE-4C81-A670-58ECF90DE023}"/>
            </a:ext>
          </a:extLst>
        </xdr:cNvPr>
        <xdr:cNvCxnSpPr/>
      </xdr:nvCxnSpPr>
      <xdr:spPr>
        <a:xfrm flipV="1">
          <a:off x="7861300" y="14166996"/>
          <a:ext cx="889000" cy="3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87230</xdr:rowOff>
    </xdr:from>
    <xdr:to>
      <xdr:col>36</xdr:col>
      <xdr:colOff>165100</xdr:colOff>
      <xdr:row>83</xdr:row>
      <xdr:rowOff>17380</xdr:rowOff>
    </xdr:to>
    <xdr:sp macro="" textlink="">
      <xdr:nvSpPr>
        <xdr:cNvPr id="352" name="楕円 351">
          <a:extLst>
            <a:ext uri="{FF2B5EF4-FFF2-40B4-BE49-F238E27FC236}">
              <a16:creationId xmlns:a16="http://schemas.microsoft.com/office/drawing/2014/main" id="{9EF99D0F-E877-49B9-8E9E-06F4F1B56CDD}"/>
            </a:ext>
          </a:extLst>
        </xdr:cNvPr>
        <xdr:cNvSpPr/>
      </xdr:nvSpPr>
      <xdr:spPr>
        <a:xfrm>
          <a:off x="6921500" y="1414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138030</xdr:rowOff>
    </xdr:from>
    <xdr:to>
      <xdr:col>41</xdr:col>
      <xdr:colOff>50800</xdr:colOff>
      <xdr:row>82</xdr:row>
      <xdr:rowOff>139881</xdr:rowOff>
    </xdr:to>
    <xdr:cxnSp macro="">
      <xdr:nvCxnSpPr>
        <xdr:cNvPr id="353" name="直線コネクタ 352">
          <a:extLst>
            <a:ext uri="{FF2B5EF4-FFF2-40B4-BE49-F238E27FC236}">
              <a16:creationId xmlns:a16="http://schemas.microsoft.com/office/drawing/2014/main" id="{A50F3A01-C8AE-480A-BD83-2749CB903841}"/>
            </a:ext>
          </a:extLst>
        </xdr:cNvPr>
        <xdr:cNvCxnSpPr/>
      </xdr:nvCxnSpPr>
      <xdr:spPr>
        <a:xfrm>
          <a:off x="6972300" y="14196930"/>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33219</xdr:rowOff>
    </xdr:from>
    <xdr:ext cx="469744" cy="259045"/>
    <xdr:sp macro="" textlink="">
      <xdr:nvSpPr>
        <xdr:cNvPr id="354" name="n_1aveValue【公営住宅】&#10;一人当たり面積">
          <a:extLst>
            <a:ext uri="{FF2B5EF4-FFF2-40B4-BE49-F238E27FC236}">
              <a16:creationId xmlns:a16="http://schemas.microsoft.com/office/drawing/2014/main" id="{86CC665D-E5E9-4A9A-B177-285D0DEE9787}"/>
            </a:ext>
          </a:extLst>
        </xdr:cNvPr>
        <xdr:cNvSpPr txBox="1"/>
      </xdr:nvSpPr>
      <xdr:spPr>
        <a:xfrm>
          <a:off x="9391727" y="1443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34199</xdr:rowOff>
    </xdr:from>
    <xdr:ext cx="469744" cy="259045"/>
    <xdr:sp macro="" textlink="">
      <xdr:nvSpPr>
        <xdr:cNvPr id="355" name="n_2aveValue【公営住宅】&#10;一人当たり面積">
          <a:extLst>
            <a:ext uri="{FF2B5EF4-FFF2-40B4-BE49-F238E27FC236}">
              <a16:creationId xmlns:a16="http://schemas.microsoft.com/office/drawing/2014/main" id="{BF9E2A6C-A815-47B3-918E-6A6ACF2FCB6A}"/>
            </a:ext>
          </a:extLst>
        </xdr:cNvPr>
        <xdr:cNvSpPr txBox="1"/>
      </xdr:nvSpPr>
      <xdr:spPr>
        <a:xfrm>
          <a:off x="8515427" y="144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61957</xdr:rowOff>
    </xdr:from>
    <xdr:ext cx="469744" cy="259045"/>
    <xdr:sp macro="" textlink="">
      <xdr:nvSpPr>
        <xdr:cNvPr id="356" name="n_3aveValue【公営住宅】&#10;一人当たり面積">
          <a:extLst>
            <a:ext uri="{FF2B5EF4-FFF2-40B4-BE49-F238E27FC236}">
              <a16:creationId xmlns:a16="http://schemas.microsoft.com/office/drawing/2014/main" id="{3987D5FC-EEAD-4973-A919-27B0C97EC258}"/>
            </a:ext>
          </a:extLst>
        </xdr:cNvPr>
        <xdr:cNvSpPr txBox="1"/>
      </xdr:nvSpPr>
      <xdr:spPr>
        <a:xfrm>
          <a:off x="7626427" y="144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57711</xdr:rowOff>
    </xdr:from>
    <xdr:ext cx="469744" cy="259045"/>
    <xdr:sp macro="" textlink="">
      <xdr:nvSpPr>
        <xdr:cNvPr id="357" name="n_4aveValue【公営住宅】&#10;一人当たり面積">
          <a:extLst>
            <a:ext uri="{FF2B5EF4-FFF2-40B4-BE49-F238E27FC236}">
              <a16:creationId xmlns:a16="http://schemas.microsoft.com/office/drawing/2014/main" id="{30CC8539-570A-4D62-B03C-4CF4EE9E993D}"/>
            </a:ext>
          </a:extLst>
        </xdr:cNvPr>
        <xdr:cNvSpPr txBox="1"/>
      </xdr:nvSpPr>
      <xdr:spPr>
        <a:xfrm>
          <a:off x="6737427" y="1445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163013</xdr:rowOff>
    </xdr:from>
    <xdr:ext cx="469744" cy="259045"/>
    <xdr:sp macro="" textlink="">
      <xdr:nvSpPr>
        <xdr:cNvPr id="358" name="n_1mainValue【公営住宅】&#10;一人当たり面積">
          <a:extLst>
            <a:ext uri="{FF2B5EF4-FFF2-40B4-BE49-F238E27FC236}">
              <a16:creationId xmlns:a16="http://schemas.microsoft.com/office/drawing/2014/main" id="{E9A3BC94-4103-4D16-8777-23D8E972FC14}"/>
            </a:ext>
          </a:extLst>
        </xdr:cNvPr>
        <xdr:cNvSpPr txBox="1"/>
      </xdr:nvSpPr>
      <xdr:spPr>
        <a:xfrm>
          <a:off x="9391727" y="1387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3973</xdr:rowOff>
    </xdr:from>
    <xdr:ext cx="469744" cy="259045"/>
    <xdr:sp macro="" textlink="">
      <xdr:nvSpPr>
        <xdr:cNvPr id="359" name="n_2mainValue【公営住宅】&#10;一人当たり面積">
          <a:extLst>
            <a:ext uri="{FF2B5EF4-FFF2-40B4-BE49-F238E27FC236}">
              <a16:creationId xmlns:a16="http://schemas.microsoft.com/office/drawing/2014/main" id="{A1F40882-C304-4659-931A-401880226AC6}"/>
            </a:ext>
          </a:extLst>
        </xdr:cNvPr>
        <xdr:cNvSpPr txBox="1"/>
      </xdr:nvSpPr>
      <xdr:spPr>
        <a:xfrm>
          <a:off x="8515427" y="1389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35758</xdr:rowOff>
    </xdr:from>
    <xdr:ext cx="469744" cy="259045"/>
    <xdr:sp macro="" textlink="">
      <xdr:nvSpPr>
        <xdr:cNvPr id="360" name="n_3mainValue【公営住宅】&#10;一人当たり面積">
          <a:extLst>
            <a:ext uri="{FF2B5EF4-FFF2-40B4-BE49-F238E27FC236}">
              <a16:creationId xmlns:a16="http://schemas.microsoft.com/office/drawing/2014/main" id="{D0997FFB-D3DA-442F-BB52-7D804D4178C4}"/>
            </a:ext>
          </a:extLst>
        </xdr:cNvPr>
        <xdr:cNvSpPr txBox="1"/>
      </xdr:nvSpPr>
      <xdr:spPr>
        <a:xfrm>
          <a:off x="7626427" y="1392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33907</xdr:rowOff>
    </xdr:from>
    <xdr:ext cx="469744" cy="259045"/>
    <xdr:sp macro="" textlink="">
      <xdr:nvSpPr>
        <xdr:cNvPr id="361" name="n_4mainValue【公営住宅】&#10;一人当たり面積">
          <a:extLst>
            <a:ext uri="{FF2B5EF4-FFF2-40B4-BE49-F238E27FC236}">
              <a16:creationId xmlns:a16="http://schemas.microsoft.com/office/drawing/2014/main" id="{7795656E-8D3B-4C71-ADED-9CE2BDF6A534}"/>
            </a:ext>
          </a:extLst>
        </xdr:cNvPr>
        <xdr:cNvSpPr txBox="1"/>
      </xdr:nvSpPr>
      <xdr:spPr>
        <a:xfrm>
          <a:off x="6737427" y="13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E36AAB72-46B0-4D5E-AA2F-6D3B0479535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653984BD-60AF-405C-8001-B1E1737B1BC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5C1FF452-D802-4A64-B7C0-601410C7325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66CEECB1-0445-48AE-ACE9-D0F78081F06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3A2D03A4-72A3-4426-9F82-CB1665CF834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AD6E755C-2553-48FE-B046-27A88F7F551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72BB69ED-D891-4EF1-A759-F7697C7F513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230DA856-7AAC-49A7-871D-98ADCC2A84A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id="{C6D8E0D6-FF51-4EF1-B77D-FFE231FC27F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id="{9740D207-2546-425C-BEA5-DD07FF77F3F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id="{27EDDFE4-C88C-4D8E-B31C-B96493804FB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id="{0CCAB3B2-1235-405E-A32A-D7A7048AA2C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id="{C084C043-9619-47D4-B4ED-35586D4FE86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id="{10223F9B-91DE-49D9-9825-E81A709F9A4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id="{D295FA50-4A44-47EE-BFD5-75FF9FB36E4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id="{CBB07FFE-8A4D-45F5-B1F2-8647D4D3E3D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a:extLst>
            <a:ext uri="{FF2B5EF4-FFF2-40B4-BE49-F238E27FC236}">
              <a16:creationId xmlns:a16="http://schemas.microsoft.com/office/drawing/2014/main" id="{12F1B6BA-0BC0-4380-B77E-83C3D05159F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a:extLst>
            <a:ext uri="{FF2B5EF4-FFF2-40B4-BE49-F238E27FC236}">
              <a16:creationId xmlns:a16="http://schemas.microsoft.com/office/drawing/2014/main" id="{3F7F4A3F-DD99-4DC1-A81F-CF0BE0B7CA0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a:extLst>
            <a:ext uri="{FF2B5EF4-FFF2-40B4-BE49-F238E27FC236}">
              <a16:creationId xmlns:a16="http://schemas.microsoft.com/office/drawing/2014/main" id="{5564AAE6-5F37-494E-8C05-C77C4325382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a:extLst>
            <a:ext uri="{FF2B5EF4-FFF2-40B4-BE49-F238E27FC236}">
              <a16:creationId xmlns:a16="http://schemas.microsoft.com/office/drawing/2014/main" id="{B2560D90-66F5-4676-816A-5AAD13E89A5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a:extLst>
            <a:ext uri="{FF2B5EF4-FFF2-40B4-BE49-F238E27FC236}">
              <a16:creationId xmlns:a16="http://schemas.microsoft.com/office/drawing/2014/main" id="{EFB73F7A-CFD1-45E1-B17C-CAD80F2D539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a:extLst>
            <a:ext uri="{FF2B5EF4-FFF2-40B4-BE49-F238E27FC236}">
              <a16:creationId xmlns:a16="http://schemas.microsoft.com/office/drawing/2014/main" id="{EE6A70E7-070E-4CDD-9117-D3DC24C8DCD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a:extLst>
            <a:ext uri="{FF2B5EF4-FFF2-40B4-BE49-F238E27FC236}">
              <a16:creationId xmlns:a16="http://schemas.microsoft.com/office/drawing/2014/main" id="{AEC370AC-934A-444F-930B-40C2701084E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a:extLst>
            <a:ext uri="{FF2B5EF4-FFF2-40B4-BE49-F238E27FC236}">
              <a16:creationId xmlns:a16="http://schemas.microsoft.com/office/drawing/2014/main" id="{56BEF587-5926-4B79-81AB-B1061600E75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a:extLst>
            <a:ext uri="{FF2B5EF4-FFF2-40B4-BE49-F238E27FC236}">
              <a16:creationId xmlns:a16="http://schemas.microsoft.com/office/drawing/2014/main" id="{F8CAB239-C7B6-437E-8FBE-83C45743B55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a:extLst>
            <a:ext uri="{FF2B5EF4-FFF2-40B4-BE49-F238E27FC236}">
              <a16:creationId xmlns:a16="http://schemas.microsoft.com/office/drawing/2014/main" id="{26419A3A-EA92-4B6B-9E63-7C2371AB752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a:extLst>
            <a:ext uri="{FF2B5EF4-FFF2-40B4-BE49-F238E27FC236}">
              <a16:creationId xmlns:a16="http://schemas.microsoft.com/office/drawing/2014/main" id="{2045D0ED-3886-4512-BB30-F1B7C36552C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a:extLst>
            <a:ext uri="{FF2B5EF4-FFF2-40B4-BE49-F238E27FC236}">
              <a16:creationId xmlns:a16="http://schemas.microsoft.com/office/drawing/2014/main" id="{62261B5E-8C36-4104-8EFE-0BB052FA0A1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a:extLst>
            <a:ext uri="{FF2B5EF4-FFF2-40B4-BE49-F238E27FC236}">
              <a16:creationId xmlns:a16="http://schemas.microsoft.com/office/drawing/2014/main" id="{D5505B96-FFB7-4B59-B468-E27823AD7C5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a:extLst>
            <a:ext uri="{FF2B5EF4-FFF2-40B4-BE49-F238E27FC236}">
              <a16:creationId xmlns:a16="http://schemas.microsoft.com/office/drawing/2014/main" id="{22235616-7D0E-4059-A77C-4235F741960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a:extLst>
            <a:ext uri="{FF2B5EF4-FFF2-40B4-BE49-F238E27FC236}">
              <a16:creationId xmlns:a16="http://schemas.microsoft.com/office/drawing/2014/main" id="{8B43D6F3-9B14-4FE4-ACF9-3CABE43B87F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a:extLst>
            <a:ext uri="{FF2B5EF4-FFF2-40B4-BE49-F238E27FC236}">
              <a16:creationId xmlns:a16="http://schemas.microsoft.com/office/drawing/2014/main" id="{FB13E056-3D3E-4A02-B69B-5A7B5CFBC89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a:extLst>
            <a:ext uri="{FF2B5EF4-FFF2-40B4-BE49-F238E27FC236}">
              <a16:creationId xmlns:a16="http://schemas.microsoft.com/office/drawing/2014/main" id="{19BA9AB7-A25C-4955-9F1C-CE9465CAEB7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a:extLst>
            <a:ext uri="{FF2B5EF4-FFF2-40B4-BE49-F238E27FC236}">
              <a16:creationId xmlns:a16="http://schemas.microsoft.com/office/drawing/2014/main" id="{807C05DB-2496-4D61-8792-0B2913793F5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a:extLst>
            <a:ext uri="{FF2B5EF4-FFF2-40B4-BE49-F238E27FC236}">
              <a16:creationId xmlns:a16="http://schemas.microsoft.com/office/drawing/2014/main" id="{428B2CD3-EFDF-4018-8D79-0D285758632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a:extLst>
            <a:ext uri="{FF2B5EF4-FFF2-40B4-BE49-F238E27FC236}">
              <a16:creationId xmlns:a16="http://schemas.microsoft.com/office/drawing/2014/main" id="{B8D2BAE2-67F3-4E89-BEBE-91AE7452692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a:extLst>
            <a:ext uri="{FF2B5EF4-FFF2-40B4-BE49-F238E27FC236}">
              <a16:creationId xmlns:a16="http://schemas.microsoft.com/office/drawing/2014/main" id="{4732F622-0757-44D8-9D93-658E70A57FA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a:extLst>
            <a:ext uri="{FF2B5EF4-FFF2-40B4-BE49-F238E27FC236}">
              <a16:creationId xmlns:a16="http://schemas.microsoft.com/office/drawing/2014/main" id="{D6B02D07-9B8B-4D78-AC23-38A29AC3698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a:extLst>
            <a:ext uri="{FF2B5EF4-FFF2-40B4-BE49-F238E27FC236}">
              <a16:creationId xmlns:a16="http://schemas.microsoft.com/office/drawing/2014/main" id="{744C6F52-B271-433A-97B8-93927086305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a:extLst>
            <a:ext uri="{FF2B5EF4-FFF2-40B4-BE49-F238E27FC236}">
              <a16:creationId xmlns:a16="http://schemas.microsoft.com/office/drawing/2014/main" id="{0B6A5DEE-A868-4A61-B83A-A8EE4B457EB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a:extLst>
            <a:ext uri="{FF2B5EF4-FFF2-40B4-BE49-F238E27FC236}">
              <a16:creationId xmlns:a16="http://schemas.microsoft.com/office/drawing/2014/main" id="{A239D862-162B-4820-9F9E-595A91C0ED0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03" name="直線コネクタ 402">
          <a:extLst>
            <a:ext uri="{FF2B5EF4-FFF2-40B4-BE49-F238E27FC236}">
              <a16:creationId xmlns:a16="http://schemas.microsoft.com/office/drawing/2014/main" id="{D3E04180-C4CF-48C6-82E4-E26EEBBC3AB3}"/>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認定こども園・幼稚園・保育所】&#10;有形固定資産減価償却率最小値テキスト">
          <a:extLst>
            <a:ext uri="{FF2B5EF4-FFF2-40B4-BE49-F238E27FC236}">
              <a16:creationId xmlns:a16="http://schemas.microsoft.com/office/drawing/2014/main" id="{445E0A6E-A283-4798-83E0-CDC099521F9C}"/>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a:extLst>
            <a:ext uri="{FF2B5EF4-FFF2-40B4-BE49-F238E27FC236}">
              <a16:creationId xmlns:a16="http://schemas.microsoft.com/office/drawing/2014/main" id="{740B3BE4-AF57-4D70-9AF9-14636136D3E8}"/>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06" name="【認定こども園・幼稚園・保育所】&#10;有形固定資産減価償却率最大値テキスト">
          <a:extLst>
            <a:ext uri="{FF2B5EF4-FFF2-40B4-BE49-F238E27FC236}">
              <a16:creationId xmlns:a16="http://schemas.microsoft.com/office/drawing/2014/main" id="{A883C53F-8724-48CB-BE23-D8BF86680461}"/>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07" name="直線コネクタ 406">
          <a:extLst>
            <a:ext uri="{FF2B5EF4-FFF2-40B4-BE49-F238E27FC236}">
              <a16:creationId xmlns:a16="http://schemas.microsoft.com/office/drawing/2014/main" id="{0EA837D7-3BE5-40A8-A8C9-4D4693C0B886}"/>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08" name="【認定こども園・幼稚園・保育所】&#10;有形固定資産減価償却率平均値テキスト">
          <a:extLst>
            <a:ext uri="{FF2B5EF4-FFF2-40B4-BE49-F238E27FC236}">
              <a16:creationId xmlns:a16="http://schemas.microsoft.com/office/drawing/2014/main" id="{C6EE27D1-F481-4344-ADAB-71F1AAA4DB22}"/>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09" name="フローチャート: 判断 408">
          <a:extLst>
            <a:ext uri="{FF2B5EF4-FFF2-40B4-BE49-F238E27FC236}">
              <a16:creationId xmlns:a16="http://schemas.microsoft.com/office/drawing/2014/main" id="{AD46562D-4E2B-4670-8FAB-24DEFB3CDBAC}"/>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10" name="フローチャート: 判断 409">
          <a:extLst>
            <a:ext uri="{FF2B5EF4-FFF2-40B4-BE49-F238E27FC236}">
              <a16:creationId xmlns:a16="http://schemas.microsoft.com/office/drawing/2014/main" id="{96FB23FF-AE99-4894-BEDB-589B6607DF93}"/>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11" name="フローチャート: 判断 410">
          <a:extLst>
            <a:ext uri="{FF2B5EF4-FFF2-40B4-BE49-F238E27FC236}">
              <a16:creationId xmlns:a16="http://schemas.microsoft.com/office/drawing/2014/main" id="{544F27A2-2CA7-4DC5-8A5A-1C570CABDBD0}"/>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12" name="フローチャート: 判断 411">
          <a:extLst>
            <a:ext uri="{FF2B5EF4-FFF2-40B4-BE49-F238E27FC236}">
              <a16:creationId xmlns:a16="http://schemas.microsoft.com/office/drawing/2014/main" id="{1E7E9604-2B71-4E4B-8017-C892A284F557}"/>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13" name="フローチャート: 判断 412">
          <a:extLst>
            <a:ext uri="{FF2B5EF4-FFF2-40B4-BE49-F238E27FC236}">
              <a16:creationId xmlns:a16="http://schemas.microsoft.com/office/drawing/2014/main" id="{1A6FE6AC-476E-4A04-91E0-E57BDDA2EAAE}"/>
            </a:ext>
          </a:extLst>
        </xdr:cNvPr>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16395336-846D-46E9-B746-0B6DB486B6F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2635060F-18E4-48E1-B3F5-2BABFAF1012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1A45745E-A4DE-4962-96FB-F268BB3D635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4CDBF933-9564-4C18-9AA0-04003BC6907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68D8EA51-2C8A-4B30-8FC1-5BE0F5879E3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72753</xdr:rowOff>
    </xdr:from>
    <xdr:to>
      <xdr:col>81</xdr:col>
      <xdr:colOff>101600</xdr:colOff>
      <xdr:row>36</xdr:row>
      <xdr:rowOff>2903</xdr:rowOff>
    </xdr:to>
    <xdr:sp macro="" textlink="">
      <xdr:nvSpPr>
        <xdr:cNvPr id="419" name="楕円 418">
          <a:extLst>
            <a:ext uri="{FF2B5EF4-FFF2-40B4-BE49-F238E27FC236}">
              <a16:creationId xmlns:a16="http://schemas.microsoft.com/office/drawing/2014/main" id="{71F3FEC0-C784-4682-8EEC-495F43B01AC5}"/>
            </a:ext>
          </a:extLst>
        </xdr:cNvPr>
        <xdr:cNvSpPr/>
      </xdr:nvSpPr>
      <xdr:spPr>
        <a:xfrm>
          <a:off x="154305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33564</xdr:rowOff>
    </xdr:from>
    <xdr:to>
      <xdr:col>76</xdr:col>
      <xdr:colOff>165100</xdr:colOff>
      <xdr:row>35</xdr:row>
      <xdr:rowOff>135164</xdr:rowOff>
    </xdr:to>
    <xdr:sp macro="" textlink="">
      <xdr:nvSpPr>
        <xdr:cNvPr id="420" name="楕円 419">
          <a:extLst>
            <a:ext uri="{FF2B5EF4-FFF2-40B4-BE49-F238E27FC236}">
              <a16:creationId xmlns:a16="http://schemas.microsoft.com/office/drawing/2014/main" id="{527DAB7C-8F47-4B25-B4BA-4914CFEBE59E}"/>
            </a:ext>
          </a:extLst>
        </xdr:cNvPr>
        <xdr:cNvSpPr/>
      </xdr:nvSpPr>
      <xdr:spPr>
        <a:xfrm>
          <a:off x="14541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84364</xdr:rowOff>
    </xdr:from>
    <xdr:to>
      <xdr:col>81</xdr:col>
      <xdr:colOff>50800</xdr:colOff>
      <xdr:row>35</xdr:row>
      <xdr:rowOff>123553</xdr:rowOff>
    </xdr:to>
    <xdr:cxnSp macro="">
      <xdr:nvCxnSpPr>
        <xdr:cNvPr id="421" name="直線コネクタ 420">
          <a:extLst>
            <a:ext uri="{FF2B5EF4-FFF2-40B4-BE49-F238E27FC236}">
              <a16:creationId xmlns:a16="http://schemas.microsoft.com/office/drawing/2014/main" id="{42CB7547-60E1-4BF5-AE5B-8169DAF81C26}"/>
            </a:ext>
          </a:extLst>
        </xdr:cNvPr>
        <xdr:cNvCxnSpPr/>
      </xdr:nvCxnSpPr>
      <xdr:spPr>
        <a:xfrm>
          <a:off x="14592300" y="608511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164193</xdr:rowOff>
    </xdr:from>
    <xdr:to>
      <xdr:col>72</xdr:col>
      <xdr:colOff>38100</xdr:colOff>
      <xdr:row>35</xdr:row>
      <xdr:rowOff>94343</xdr:rowOff>
    </xdr:to>
    <xdr:sp macro="" textlink="">
      <xdr:nvSpPr>
        <xdr:cNvPr id="422" name="楕円 421">
          <a:extLst>
            <a:ext uri="{FF2B5EF4-FFF2-40B4-BE49-F238E27FC236}">
              <a16:creationId xmlns:a16="http://schemas.microsoft.com/office/drawing/2014/main" id="{4122951A-BBD4-40EA-8D6F-EE0D7BD546F0}"/>
            </a:ext>
          </a:extLst>
        </xdr:cNvPr>
        <xdr:cNvSpPr/>
      </xdr:nvSpPr>
      <xdr:spPr>
        <a:xfrm>
          <a:off x="13652500" y="599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43543</xdr:rowOff>
    </xdr:from>
    <xdr:to>
      <xdr:col>76</xdr:col>
      <xdr:colOff>114300</xdr:colOff>
      <xdr:row>35</xdr:row>
      <xdr:rowOff>84364</xdr:rowOff>
    </xdr:to>
    <xdr:cxnSp macro="">
      <xdr:nvCxnSpPr>
        <xdr:cNvPr id="423" name="直線コネクタ 422">
          <a:extLst>
            <a:ext uri="{FF2B5EF4-FFF2-40B4-BE49-F238E27FC236}">
              <a16:creationId xmlns:a16="http://schemas.microsoft.com/office/drawing/2014/main" id="{95947FC6-63B4-4CAD-9A93-D98ED63C45AE}"/>
            </a:ext>
          </a:extLst>
        </xdr:cNvPr>
        <xdr:cNvCxnSpPr/>
      </xdr:nvCxnSpPr>
      <xdr:spPr>
        <a:xfrm>
          <a:off x="13703300" y="604429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146231</xdr:rowOff>
    </xdr:from>
    <xdr:to>
      <xdr:col>67</xdr:col>
      <xdr:colOff>101600</xdr:colOff>
      <xdr:row>35</xdr:row>
      <xdr:rowOff>76381</xdr:rowOff>
    </xdr:to>
    <xdr:sp macro="" textlink="">
      <xdr:nvSpPr>
        <xdr:cNvPr id="424" name="楕円 423">
          <a:extLst>
            <a:ext uri="{FF2B5EF4-FFF2-40B4-BE49-F238E27FC236}">
              <a16:creationId xmlns:a16="http://schemas.microsoft.com/office/drawing/2014/main" id="{CED20DF6-E095-4CE4-AE75-C0FA76E5AC09}"/>
            </a:ext>
          </a:extLst>
        </xdr:cNvPr>
        <xdr:cNvSpPr/>
      </xdr:nvSpPr>
      <xdr:spPr>
        <a:xfrm>
          <a:off x="127635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25581</xdr:rowOff>
    </xdr:from>
    <xdr:to>
      <xdr:col>71</xdr:col>
      <xdr:colOff>177800</xdr:colOff>
      <xdr:row>35</xdr:row>
      <xdr:rowOff>43543</xdr:rowOff>
    </xdr:to>
    <xdr:cxnSp macro="">
      <xdr:nvCxnSpPr>
        <xdr:cNvPr id="425" name="直線コネクタ 424">
          <a:extLst>
            <a:ext uri="{FF2B5EF4-FFF2-40B4-BE49-F238E27FC236}">
              <a16:creationId xmlns:a16="http://schemas.microsoft.com/office/drawing/2014/main" id="{DEE9E838-4E02-4EC7-9546-6B712C792A3A}"/>
            </a:ext>
          </a:extLst>
        </xdr:cNvPr>
        <xdr:cNvCxnSpPr/>
      </xdr:nvCxnSpPr>
      <xdr:spPr>
        <a:xfrm>
          <a:off x="12814300" y="602633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23421</xdr:rowOff>
    </xdr:from>
    <xdr:ext cx="405111" cy="259045"/>
    <xdr:sp macro="" textlink="">
      <xdr:nvSpPr>
        <xdr:cNvPr id="426" name="n_1aveValue【認定こども園・幼稚園・保育所】&#10;有形固定資産減価償却率">
          <a:extLst>
            <a:ext uri="{FF2B5EF4-FFF2-40B4-BE49-F238E27FC236}">
              <a16:creationId xmlns:a16="http://schemas.microsoft.com/office/drawing/2014/main" id="{C1B64D8B-F479-4430-B45E-7557BD5B7DEB}"/>
            </a:ext>
          </a:extLst>
        </xdr:cNvPr>
        <xdr:cNvSpPr txBox="1"/>
      </xdr:nvSpPr>
      <xdr:spPr>
        <a:xfrm>
          <a:off x="152660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59344</xdr:rowOff>
    </xdr:from>
    <xdr:ext cx="405111" cy="259045"/>
    <xdr:sp macro="" textlink="">
      <xdr:nvSpPr>
        <xdr:cNvPr id="427" name="n_2aveValue【認定こども園・幼稚園・保育所】&#10;有形固定資産減価償却率">
          <a:extLst>
            <a:ext uri="{FF2B5EF4-FFF2-40B4-BE49-F238E27FC236}">
              <a16:creationId xmlns:a16="http://schemas.microsoft.com/office/drawing/2014/main" id="{F04BEB3C-CC74-4D6B-9455-67E0A6345026}"/>
            </a:ext>
          </a:extLst>
        </xdr:cNvPr>
        <xdr:cNvSpPr txBox="1"/>
      </xdr:nvSpPr>
      <xdr:spPr>
        <a:xfrm>
          <a:off x="14389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56078</xdr:rowOff>
    </xdr:from>
    <xdr:ext cx="405111" cy="259045"/>
    <xdr:sp macro="" textlink="">
      <xdr:nvSpPr>
        <xdr:cNvPr id="428" name="n_3aveValue【認定こども園・幼稚園・保育所】&#10;有形固定資産減価償却率">
          <a:extLst>
            <a:ext uri="{FF2B5EF4-FFF2-40B4-BE49-F238E27FC236}">
              <a16:creationId xmlns:a16="http://schemas.microsoft.com/office/drawing/2014/main" id="{3CE9C26A-203B-43A1-A999-FC44443DD9C6}"/>
            </a:ext>
          </a:extLst>
        </xdr:cNvPr>
        <xdr:cNvSpPr txBox="1"/>
      </xdr:nvSpPr>
      <xdr:spPr>
        <a:xfrm>
          <a:off x="13500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78939</xdr:rowOff>
    </xdr:from>
    <xdr:ext cx="405111" cy="259045"/>
    <xdr:sp macro="" textlink="">
      <xdr:nvSpPr>
        <xdr:cNvPr id="429" name="n_4aveValue【認定こども園・幼稚園・保育所】&#10;有形固定資産減価償却率">
          <a:extLst>
            <a:ext uri="{FF2B5EF4-FFF2-40B4-BE49-F238E27FC236}">
              <a16:creationId xmlns:a16="http://schemas.microsoft.com/office/drawing/2014/main" id="{D939974B-BEE3-493C-B9F9-F4B49E349C6A}"/>
            </a:ext>
          </a:extLst>
        </xdr:cNvPr>
        <xdr:cNvSpPr txBox="1"/>
      </xdr:nvSpPr>
      <xdr:spPr>
        <a:xfrm>
          <a:off x="12611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19430</xdr:rowOff>
    </xdr:from>
    <xdr:ext cx="405111" cy="259045"/>
    <xdr:sp macro="" textlink="">
      <xdr:nvSpPr>
        <xdr:cNvPr id="430" name="n_1mainValue【認定こども園・幼稚園・保育所】&#10;有形固定資産減価償却率">
          <a:extLst>
            <a:ext uri="{FF2B5EF4-FFF2-40B4-BE49-F238E27FC236}">
              <a16:creationId xmlns:a16="http://schemas.microsoft.com/office/drawing/2014/main" id="{E7CFD917-BE6B-4DD4-BCCD-276837414C40}"/>
            </a:ext>
          </a:extLst>
        </xdr:cNvPr>
        <xdr:cNvSpPr txBox="1"/>
      </xdr:nvSpPr>
      <xdr:spPr>
        <a:xfrm>
          <a:off x="152660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151691</xdr:rowOff>
    </xdr:from>
    <xdr:ext cx="405111" cy="259045"/>
    <xdr:sp macro="" textlink="">
      <xdr:nvSpPr>
        <xdr:cNvPr id="431" name="n_2mainValue【認定こども園・幼稚園・保育所】&#10;有形固定資産減価償却率">
          <a:extLst>
            <a:ext uri="{FF2B5EF4-FFF2-40B4-BE49-F238E27FC236}">
              <a16:creationId xmlns:a16="http://schemas.microsoft.com/office/drawing/2014/main" id="{27D1E1EA-9900-4F4D-9CC0-8D00DA34384C}"/>
            </a:ext>
          </a:extLst>
        </xdr:cNvPr>
        <xdr:cNvSpPr txBox="1"/>
      </xdr:nvSpPr>
      <xdr:spPr>
        <a:xfrm>
          <a:off x="143897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110870</xdr:rowOff>
    </xdr:from>
    <xdr:ext cx="405111" cy="259045"/>
    <xdr:sp macro="" textlink="">
      <xdr:nvSpPr>
        <xdr:cNvPr id="432" name="n_3mainValue【認定こども園・幼稚園・保育所】&#10;有形固定資産減価償却率">
          <a:extLst>
            <a:ext uri="{FF2B5EF4-FFF2-40B4-BE49-F238E27FC236}">
              <a16:creationId xmlns:a16="http://schemas.microsoft.com/office/drawing/2014/main" id="{C4BC8EEF-7A97-42D9-AABB-324C1A3867D3}"/>
            </a:ext>
          </a:extLst>
        </xdr:cNvPr>
        <xdr:cNvSpPr txBox="1"/>
      </xdr:nvSpPr>
      <xdr:spPr>
        <a:xfrm>
          <a:off x="13500744" y="576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92908</xdr:rowOff>
    </xdr:from>
    <xdr:ext cx="405111" cy="259045"/>
    <xdr:sp macro="" textlink="">
      <xdr:nvSpPr>
        <xdr:cNvPr id="433" name="n_4mainValue【認定こども園・幼稚園・保育所】&#10;有形固定資産減価償却率">
          <a:extLst>
            <a:ext uri="{FF2B5EF4-FFF2-40B4-BE49-F238E27FC236}">
              <a16:creationId xmlns:a16="http://schemas.microsoft.com/office/drawing/2014/main" id="{638EB028-EFC8-43B1-95AA-A75B234E1247}"/>
            </a:ext>
          </a:extLst>
        </xdr:cNvPr>
        <xdr:cNvSpPr txBox="1"/>
      </xdr:nvSpPr>
      <xdr:spPr>
        <a:xfrm>
          <a:off x="12611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a:extLst>
            <a:ext uri="{FF2B5EF4-FFF2-40B4-BE49-F238E27FC236}">
              <a16:creationId xmlns:a16="http://schemas.microsoft.com/office/drawing/2014/main" id="{9FDD0016-E7AA-4AF4-BD5A-781EF03FB4F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a:extLst>
            <a:ext uri="{FF2B5EF4-FFF2-40B4-BE49-F238E27FC236}">
              <a16:creationId xmlns:a16="http://schemas.microsoft.com/office/drawing/2014/main" id="{7E3B2E90-3BD9-46E4-A47D-5E4ABFC7251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a:extLst>
            <a:ext uri="{FF2B5EF4-FFF2-40B4-BE49-F238E27FC236}">
              <a16:creationId xmlns:a16="http://schemas.microsoft.com/office/drawing/2014/main" id="{19947CD3-8A56-4773-AA2F-71ACCDE0557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a:extLst>
            <a:ext uri="{FF2B5EF4-FFF2-40B4-BE49-F238E27FC236}">
              <a16:creationId xmlns:a16="http://schemas.microsoft.com/office/drawing/2014/main" id="{825BC31C-54B0-405C-8E58-A4A998A4819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a:extLst>
            <a:ext uri="{FF2B5EF4-FFF2-40B4-BE49-F238E27FC236}">
              <a16:creationId xmlns:a16="http://schemas.microsoft.com/office/drawing/2014/main" id="{A0939113-1FD7-4F5D-B8BB-7F0F9748CFD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a:extLst>
            <a:ext uri="{FF2B5EF4-FFF2-40B4-BE49-F238E27FC236}">
              <a16:creationId xmlns:a16="http://schemas.microsoft.com/office/drawing/2014/main" id="{C8CA0A7A-E4DD-4940-BB76-4AEBB29C9F9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a:extLst>
            <a:ext uri="{FF2B5EF4-FFF2-40B4-BE49-F238E27FC236}">
              <a16:creationId xmlns:a16="http://schemas.microsoft.com/office/drawing/2014/main" id="{8B6FA612-14DE-4A04-ACC9-D37420B88FA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a:extLst>
            <a:ext uri="{FF2B5EF4-FFF2-40B4-BE49-F238E27FC236}">
              <a16:creationId xmlns:a16="http://schemas.microsoft.com/office/drawing/2014/main" id="{72D228A2-85F5-4BA5-A296-7B2C8EC50B0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a:extLst>
            <a:ext uri="{FF2B5EF4-FFF2-40B4-BE49-F238E27FC236}">
              <a16:creationId xmlns:a16="http://schemas.microsoft.com/office/drawing/2014/main" id="{070A4B23-78D6-4C73-B17C-01B4CEBC654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a:extLst>
            <a:ext uri="{FF2B5EF4-FFF2-40B4-BE49-F238E27FC236}">
              <a16:creationId xmlns:a16="http://schemas.microsoft.com/office/drawing/2014/main" id="{5281033C-95C5-4B3D-AB4E-B402CEBF8CF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a:extLst>
            <a:ext uri="{FF2B5EF4-FFF2-40B4-BE49-F238E27FC236}">
              <a16:creationId xmlns:a16="http://schemas.microsoft.com/office/drawing/2014/main" id="{478F63CD-FB29-4725-A5F3-6E8485B5959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a:extLst>
            <a:ext uri="{FF2B5EF4-FFF2-40B4-BE49-F238E27FC236}">
              <a16:creationId xmlns:a16="http://schemas.microsoft.com/office/drawing/2014/main" id="{201C0522-AEBA-4547-8A46-D099A39CCD4F}"/>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a:extLst>
            <a:ext uri="{FF2B5EF4-FFF2-40B4-BE49-F238E27FC236}">
              <a16:creationId xmlns:a16="http://schemas.microsoft.com/office/drawing/2014/main" id="{0023267F-B76A-42E4-83CB-C4B928EEB9D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a:extLst>
            <a:ext uri="{FF2B5EF4-FFF2-40B4-BE49-F238E27FC236}">
              <a16:creationId xmlns:a16="http://schemas.microsoft.com/office/drawing/2014/main" id="{49DCEC57-CDB7-4751-A668-5379B023F672}"/>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a:extLst>
            <a:ext uri="{FF2B5EF4-FFF2-40B4-BE49-F238E27FC236}">
              <a16:creationId xmlns:a16="http://schemas.microsoft.com/office/drawing/2014/main" id="{BFFF24D3-6EEB-4840-87D2-45144AC13BE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a:extLst>
            <a:ext uri="{FF2B5EF4-FFF2-40B4-BE49-F238E27FC236}">
              <a16:creationId xmlns:a16="http://schemas.microsoft.com/office/drawing/2014/main" id="{A0223CF5-44E2-4C47-B22D-9604F72FA36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a:extLst>
            <a:ext uri="{FF2B5EF4-FFF2-40B4-BE49-F238E27FC236}">
              <a16:creationId xmlns:a16="http://schemas.microsoft.com/office/drawing/2014/main" id="{C8B7FDD1-B138-40C3-B67F-9F669CC046B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a:extLst>
            <a:ext uri="{FF2B5EF4-FFF2-40B4-BE49-F238E27FC236}">
              <a16:creationId xmlns:a16="http://schemas.microsoft.com/office/drawing/2014/main" id="{802A36E5-106F-4852-9A65-02ACCAA1B03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7344DAF7-1BB1-4013-8A7C-237BD97EEF2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C9465E14-656A-4242-BA20-941E7AEC3CB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id="{E379CCD2-AF92-4CD4-8B6C-657956319A8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55" name="直線コネクタ 454">
          <a:extLst>
            <a:ext uri="{FF2B5EF4-FFF2-40B4-BE49-F238E27FC236}">
              <a16:creationId xmlns:a16="http://schemas.microsoft.com/office/drawing/2014/main" id="{807E4545-2FFE-4422-AEC3-ADB5D9C23559}"/>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id="{FD9A2612-F4A1-448B-820F-E0651EE58D59}"/>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57" name="直線コネクタ 456">
          <a:extLst>
            <a:ext uri="{FF2B5EF4-FFF2-40B4-BE49-F238E27FC236}">
              <a16:creationId xmlns:a16="http://schemas.microsoft.com/office/drawing/2014/main" id="{DE15624F-D050-46F2-8D0D-B1E26CD6A27D}"/>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id="{5D2F780C-E505-4814-AE83-438718529672}"/>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59" name="直線コネクタ 458">
          <a:extLst>
            <a:ext uri="{FF2B5EF4-FFF2-40B4-BE49-F238E27FC236}">
              <a16:creationId xmlns:a16="http://schemas.microsoft.com/office/drawing/2014/main" id="{30F0E135-DA65-450D-B949-C489FA20A838}"/>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7028</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id="{9980E7CB-D47A-4B59-86F6-E3F112A90944}"/>
            </a:ext>
          </a:extLst>
        </xdr:cNvPr>
        <xdr:cNvSpPr txBox="1"/>
      </xdr:nvSpPr>
      <xdr:spPr>
        <a:xfrm>
          <a:off x="22199600" y="6693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61" name="フローチャート: 判断 460">
          <a:extLst>
            <a:ext uri="{FF2B5EF4-FFF2-40B4-BE49-F238E27FC236}">
              <a16:creationId xmlns:a16="http://schemas.microsoft.com/office/drawing/2014/main" id="{DF29E09D-B5F5-4D5B-B7CE-6B4F387ED23A}"/>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62" name="フローチャート: 判断 461">
          <a:extLst>
            <a:ext uri="{FF2B5EF4-FFF2-40B4-BE49-F238E27FC236}">
              <a16:creationId xmlns:a16="http://schemas.microsoft.com/office/drawing/2014/main" id="{89768497-E3FD-4875-BD75-DA0093839441}"/>
            </a:ext>
          </a:extLst>
        </xdr:cNvPr>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63" name="フローチャート: 判断 462">
          <a:extLst>
            <a:ext uri="{FF2B5EF4-FFF2-40B4-BE49-F238E27FC236}">
              <a16:creationId xmlns:a16="http://schemas.microsoft.com/office/drawing/2014/main" id="{6B0E80B4-9AA6-468A-8396-6FBA7FE5D61A}"/>
            </a:ext>
          </a:extLst>
        </xdr:cNvPr>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64" name="フローチャート: 判断 463">
          <a:extLst>
            <a:ext uri="{FF2B5EF4-FFF2-40B4-BE49-F238E27FC236}">
              <a16:creationId xmlns:a16="http://schemas.microsoft.com/office/drawing/2014/main" id="{1BF0317E-C408-4F4C-989B-2CF3D1A11F4D}"/>
            </a:ext>
          </a:extLst>
        </xdr:cNvPr>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65" name="フローチャート: 判断 464">
          <a:extLst>
            <a:ext uri="{FF2B5EF4-FFF2-40B4-BE49-F238E27FC236}">
              <a16:creationId xmlns:a16="http://schemas.microsoft.com/office/drawing/2014/main" id="{FED755F3-515A-429F-9AA0-3922955C90DC}"/>
            </a:ext>
          </a:extLst>
        </xdr:cNvPr>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BD9F323C-0E14-474D-B112-2E1028D8037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25C5A8FD-BE11-4AFE-9DF8-CB0DDC9DF9C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3B22BEB7-0BE6-4699-96A2-FE942AC8916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6A33FDF5-2049-4445-8699-D514732D761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4D5FA28-2A65-443F-AFB2-503DE330CCF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124613</xdr:rowOff>
    </xdr:from>
    <xdr:to>
      <xdr:col>112</xdr:col>
      <xdr:colOff>38100</xdr:colOff>
      <xdr:row>38</xdr:row>
      <xdr:rowOff>54763</xdr:rowOff>
    </xdr:to>
    <xdr:sp macro="" textlink="">
      <xdr:nvSpPr>
        <xdr:cNvPr id="471" name="楕円 470">
          <a:extLst>
            <a:ext uri="{FF2B5EF4-FFF2-40B4-BE49-F238E27FC236}">
              <a16:creationId xmlns:a16="http://schemas.microsoft.com/office/drawing/2014/main" id="{AB1559D1-D50D-4B61-BE0A-ECB372A59222}"/>
            </a:ext>
          </a:extLst>
        </xdr:cNvPr>
        <xdr:cNvSpPr/>
      </xdr:nvSpPr>
      <xdr:spPr>
        <a:xfrm>
          <a:off x="21272500" y="64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134671</xdr:rowOff>
    </xdr:from>
    <xdr:to>
      <xdr:col>107</xdr:col>
      <xdr:colOff>101600</xdr:colOff>
      <xdr:row>38</xdr:row>
      <xdr:rowOff>64821</xdr:rowOff>
    </xdr:to>
    <xdr:sp macro="" textlink="">
      <xdr:nvSpPr>
        <xdr:cNvPr id="472" name="楕円 471">
          <a:extLst>
            <a:ext uri="{FF2B5EF4-FFF2-40B4-BE49-F238E27FC236}">
              <a16:creationId xmlns:a16="http://schemas.microsoft.com/office/drawing/2014/main" id="{FC8F7620-5E7A-4849-90B2-90328D0599C9}"/>
            </a:ext>
          </a:extLst>
        </xdr:cNvPr>
        <xdr:cNvSpPr/>
      </xdr:nvSpPr>
      <xdr:spPr>
        <a:xfrm>
          <a:off x="20383500" y="647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3963</xdr:rowOff>
    </xdr:from>
    <xdr:to>
      <xdr:col>111</xdr:col>
      <xdr:colOff>177800</xdr:colOff>
      <xdr:row>38</xdr:row>
      <xdr:rowOff>14021</xdr:rowOff>
    </xdr:to>
    <xdr:cxnSp macro="">
      <xdr:nvCxnSpPr>
        <xdr:cNvPr id="473" name="直線コネクタ 472">
          <a:extLst>
            <a:ext uri="{FF2B5EF4-FFF2-40B4-BE49-F238E27FC236}">
              <a16:creationId xmlns:a16="http://schemas.microsoft.com/office/drawing/2014/main" id="{DC566D84-607D-438E-AD1E-79103E1B322A}"/>
            </a:ext>
          </a:extLst>
        </xdr:cNvPr>
        <xdr:cNvCxnSpPr/>
      </xdr:nvCxnSpPr>
      <xdr:spPr>
        <a:xfrm flipV="1">
          <a:off x="20434300" y="6519063"/>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162103</xdr:rowOff>
    </xdr:from>
    <xdr:to>
      <xdr:col>102</xdr:col>
      <xdr:colOff>165100</xdr:colOff>
      <xdr:row>38</xdr:row>
      <xdr:rowOff>92253</xdr:rowOff>
    </xdr:to>
    <xdr:sp macro="" textlink="">
      <xdr:nvSpPr>
        <xdr:cNvPr id="474" name="楕円 473">
          <a:extLst>
            <a:ext uri="{FF2B5EF4-FFF2-40B4-BE49-F238E27FC236}">
              <a16:creationId xmlns:a16="http://schemas.microsoft.com/office/drawing/2014/main" id="{A2DA8F06-7CB7-4EFC-92AA-A72B27D05FE9}"/>
            </a:ext>
          </a:extLst>
        </xdr:cNvPr>
        <xdr:cNvSpPr/>
      </xdr:nvSpPr>
      <xdr:spPr>
        <a:xfrm>
          <a:off x="19494500" y="650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14021</xdr:rowOff>
    </xdr:from>
    <xdr:to>
      <xdr:col>107</xdr:col>
      <xdr:colOff>50800</xdr:colOff>
      <xdr:row>38</xdr:row>
      <xdr:rowOff>41453</xdr:rowOff>
    </xdr:to>
    <xdr:cxnSp macro="">
      <xdr:nvCxnSpPr>
        <xdr:cNvPr id="475" name="直線コネクタ 474">
          <a:extLst>
            <a:ext uri="{FF2B5EF4-FFF2-40B4-BE49-F238E27FC236}">
              <a16:creationId xmlns:a16="http://schemas.microsoft.com/office/drawing/2014/main" id="{16D208A8-6B47-45F4-BE7C-5C5EEC79902D}"/>
            </a:ext>
          </a:extLst>
        </xdr:cNvPr>
        <xdr:cNvCxnSpPr/>
      </xdr:nvCxnSpPr>
      <xdr:spPr>
        <a:xfrm flipV="1">
          <a:off x="19545300" y="6529121"/>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160274</xdr:rowOff>
    </xdr:from>
    <xdr:to>
      <xdr:col>98</xdr:col>
      <xdr:colOff>38100</xdr:colOff>
      <xdr:row>38</xdr:row>
      <xdr:rowOff>90424</xdr:rowOff>
    </xdr:to>
    <xdr:sp macro="" textlink="">
      <xdr:nvSpPr>
        <xdr:cNvPr id="476" name="楕円 475">
          <a:extLst>
            <a:ext uri="{FF2B5EF4-FFF2-40B4-BE49-F238E27FC236}">
              <a16:creationId xmlns:a16="http://schemas.microsoft.com/office/drawing/2014/main" id="{83223F57-B4A7-483D-BCE6-BE272B1C7CF4}"/>
            </a:ext>
          </a:extLst>
        </xdr:cNvPr>
        <xdr:cNvSpPr/>
      </xdr:nvSpPr>
      <xdr:spPr>
        <a:xfrm>
          <a:off x="18605500" y="65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39624</xdr:rowOff>
    </xdr:from>
    <xdr:to>
      <xdr:col>102</xdr:col>
      <xdr:colOff>114300</xdr:colOff>
      <xdr:row>38</xdr:row>
      <xdr:rowOff>41453</xdr:rowOff>
    </xdr:to>
    <xdr:cxnSp macro="">
      <xdr:nvCxnSpPr>
        <xdr:cNvPr id="477" name="直線コネクタ 476">
          <a:extLst>
            <a:ext uri="{FF2B5EF4-FFF2-40B4-BE49-F238E27FC236}">
              <a16:creationId xmlns:a16="http://schemas.microsoft.com/office/drawing/2014/main" id="{84130C4B-D2B1-4B67-8928-D1BAC825D378}"/>
            </a:ext>
          </a:extLst>
        </xdr:cNvPr>
        <xdr:cNvCxnSpPr/>
      </xdr:nvCxnSpPr>
      <xdr:spPr>
        <a:xfrm>
          <a:off x="18656300" y="655472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134129</xdr:rowOff>
    </xdr:from>
    <xdr:ext cx="469744" cy="259045"/>
    <xdr:sp macro="" textlink="">
      <xdr:nvSpPr>
        <xdr:cNvPr id="478" name="n_1aveValue【認定こども園・幼稚園・保育所】&#10;一人当たり面積">
          <a:extLst>
            <a:ext uri="{FF2B5EF4-FFF2-40B4-BE49-F238E27FC236}">
              <a16:creationId xmlns:a16="http://schemas.microsoft.com/office/drawing/2014/main" id="{23219649-D0CB-4CE7-8508-D25FCC592133}"/>
            </a:ext>
          </a:extLst>
        </xdr:cNvPr>
        <xdr:cNvSpPr txBox="1"/>
      </xdr:nvSpPr>
      <xdr:spPr>
        <a:xfrm>
          <a:off x="210757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139616</xdr:rowOff>
    </xdr:from>
    <xdr:ext cx="469744" cy="259045"/>
    <xdr:sp macro="" textlink="">
      <xdr:nvSpPr>
        <xdr:cNvPr id="479" name="n_2aveValue【認定こども園・幼稚園・保育所】&#10;一人当たり面積">
          <a:extLst>
            <a:ext uri="{FF2B5EF4-FFF2-40B4-BE49-F238E27FC236}">
              <a16:creationId xmlns:a16="http://schemas.microsoft.com/office/drawing/2014/main" id="{A98C83D4-9745-4EE5-9DF9-982719E83584}"/>
            </a:ext>
          </a:extLst>
        </xdr:cNvPr>
        <xdr:cNvSpPr txBox="1"/>
      </xdr:nvSpPr>
      <xdr:spPr>
        <a:xfrm>
          <a:off x="20199427" y="68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148759</xdr:rowOff>
    </xdr:from>
    <xdr:ext cx="469744" cy="259045"/>
    <xdr:sp macro="" textlink="">
      <xdr:nvSpPr>
        <xdr:cNvPr id="480" name="n_3aveValue【認定こども園・幼稚園・保育所】&#10;一人当たり面積">
          <a:extLst>
            <a:ext uri="{FF2B5EF4-FFF2-40B4-BE49-F238E27FC236}">
              <a16:creationId xmlns:a16="http://schemas.microsoft.com/office/drawing/2014/main" id="{C4D81C34-018F-4094-8AF8-11E2543418C8}"/>
            </a:ext>
          </a:extLst>
        </xdr:cNvPr>
        <xdr:cNvSpPr txBox="1"/>
      </xdr:nvSpPr>
      <xdr:spPr>
        <a:xfrm>
          <a:off x="19310427" y="683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141444</xdr:rowOff>
    </xdr:from>
    <xdr:ext cx="469744" cy="259045"/>
    <xdr:sp macro="" textlink="">
      <xdr:nvSpPr>
        <xdr:cNvPr id="481" name="n_4aveValue【認定こども園・幼稚園・保育所】&#10;一人当たり面積">
          <a:extLst>
            <a:ext uri="{FF2B5EF4-FFF2-40B4-BE49-F238E27FC236}">
              <a16:creationId xmlns:a16="http://schemas.microsoft.com/office/drawing/2014/main" id="{0D23D9F0-E73F-4A67-B697-C9CA2D3677C2}"/>
            </a:ext>
          </a:extLst>
        </xdr:cNvPr>
        <xdr:cNvSpPr txBox="1"/>
      </xdr:nvSpPr>
      <xdr:spPr>
        <a:xfrm>
          <a:off x="18421427"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71290</xdr:rowOff>
    </xdr:from>
    <xdr:ext cx="469744" cy="259045"/>
    <xdr:sp macro="" textlink="">
      <xdr:nvSpPr>
        <xdr:cNvPr id="482" name="n_1mainValue【認定こども園・幼稚園・保育所】&#10;一人当たり面積">
          <a:extLst>
            <a:ext uri="{FF2B5EF4-FFF2-40B4-BE49-F238E27FC236}">
              <a16:creationId xmlns:a16="http://schemas.microsoft.com/office/drawing/2014/main" id="{139D5088-9E54-4401-841B-AD193463B556}"/>
            </a:ext>
          </a:extLst>
        </xdr:cNvPr>
        <xdr:cNvSpPr txBox="1"/>
      </xdr:nvSpPr>
      <xdr:spPr>
        <a:xfrm>
          <a:off x="21075727" y="624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81348</xdr:rowOff>
    </xdr:from>
    <xdr:ext cx="469744" cy="259045"/>
    <xdr:sp macro="" textlink="">
      <xdr:nvSpPr>
        <xdr:cNvPr id="483" name="n_2mainValue【認定こども園・幼稚園・保育所】&#10;一人当たり面積">
          <a:extLst>
            <a:ext uri="{FF2B5EF4-FFF2-40B4-BE49-F238E27FC236}">
              <a16:creationId xmlns:a16="http://schemas.microsoft.com/office/drawing/2014/main" id="{645D9DC6-DCFA-422A-938B-B588177E4C0C}"/>
            </a:ext>
          </a:extLst>
        </xdr:cNvPr>
        <xdr:cNvSpPr txBox="1"/>
      </xdr:nvSpPr>
      <xdr:spPr>
        <a:xfrm>
          <a:off x="20199427" y="625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108780</xdr:rowOff>
    </xdr:from>
    <xdr:ext cx="469744" cy="259045"/>
    <xdr:sp macro="" textlink="">
      <xdr:nvSpPr>
        <xdr:cNvPr id="484" name="n_3mainValue【認定こども園・幼稚園・保育所】&#10;一人当たり面積">
          <a:extLst>
            <a:ext uri="{FF2B5EF4-FFF2-40B4-BE49-F238E27FC236}">
              <a16:creationId xmlns:a16="http://schemas.microsoft.com/office/drawing/2014/main" id="{37750F78-D79A-42B7-AD68-2C35C2FB4528}"/>
            </a:ext>
          </a:extLst>
        </xdr:cNvPr>
        <xdr:cNvSpPr txBox="1"/>
      </xdr:nvSpPr>
      <xdr:spPr>
        <a:xfrm>
          <a:off x="19310427" y="628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106951</xdr:rowOff>
    </xdr:from>
    <xdr:ext cx="469744" cy="259045"/>
    <xdr:sp macro="" textlink="">
      <xdr:nvSpPr>
        <xdr:cNvPr id="485" name="n_4mainValue【認定こども園・幼稚園・保育所】&#10;一人当たり面積">
          <a:extLst>
            <a:ext uri="{FF2B5EF4-FFF2-40B4-BE49-F238E27FC236}">
              <a16:creationId xmlns:a16="http://schemas.microsoft.com/office/drawing/2014/main" id="{8BD71FFE-CEAA-4056-BAE2-D3D87737CF95}"/>
            </a:ext>
          </a:extLst>
        </xdr:cNvPr>
        <xdr:cNvSpPr txBox="1"/>
      </xdr:nvSpPr>
      <xdr:spPr>
        <a:xfrm>
          <a:off x="18421427" y="627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6BD0910D-221A-401E-86D7-3BCF7E63FFE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D4C73860-0922-45AE-A9DF-A03563D4B1D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AFFD08CF-C7DD-492A-B4F4-10553E5A65C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27587C23-FA33-46C4-86BA-2C3B4FA3708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FA45CE35-10BB-4F09-96A8-35DC353BCB2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F9355D3E-FA32-4E63-A3BF-F81FD56F958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ED473506-6A14-400A-BC35-71280FF967A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60ACF4B0-DCFE-4196-8389-9B9BB7D246B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05E01F4F-414B-46FD-AEBF-2DE56609BC0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11896E70-7154-4934-93AB-0CBDE74331B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CB487CA4-E635-4F93-A20D-D40DD47ACBA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7" name="直線コネクタ 496">
          <a:extLst>
            <a:ext uri="{FF2B5EF4-FFF2-40B4-BE49-F238E27FC236}">
              <a16:creationId xmlns:a16="http://schemas.microsoft.com/office/drawing/2014/main" id="{48A0CD57-59A7-46B4-8D8F-E368B09A88C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8" name="テキスト ボックス 497">
          <a:extLst>
            <a:ext uri="{FF2B5EF4-FFF2-40B4-BE49-F238E27FC236}">
              <a16:creationId xmlns:a16="http://schemas.microsoft.com/office/drawing/2014/main" id="{EC3750D7-78D2-4C9B-8CAA-EB5664E0AB85}"/>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9" name="直線コネクタ 498">
          <a:extLst>
            <a:ext uri="{FF2B5EF4-FFF2-40B4-BE49-F238E27FC236}">
              <a16:creationId xmlns:a16="http://schemas.microsoft.com/office/drawing/2014/main" id="{30571357-7C7A-4D72-A7FE-C6F2A466C38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0" name="テキスト ボックス 499">
          <a:extLst>
            <a:ext uri="{FF2B5EF4-FFF2-40B4-BE49-F238E27FC236}">
              <a16:creationId xmlns:a16="http://schemas.microsoft.com/office/drawing/2014/main" id="{BB48312C-388C-496F-ACD6-53A834990AB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1" name="直線コネクタ 500">
          <a:extLst>
            <a:ext uri="{FF2B5EF4-FFF2-40B4-BE49-F238E27FC236}">
              <a16:creationId xmlns:a16="http://schemas.microsoft.com/office/drawing/2014/main" id="{EBB83BE4-8D16-464D-BBCF-107D9EEDD6C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2" name="テキスト ボックス 501">
          <a:extLst>
            <a:ext uri="{FF2B5EF4-FFF2-40B4-BE49-F238E27FC236}">
              <a16:creationId xmlns:a16="http://schemas.microsoft.com/office/drawing/2014/main" id="{10359549-1D68-453A-AB60-47FFCD3B5C8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3" name="直線コネクタ 502">
          <a:extLst>
            <a:ext uri="{FF2B5EF4-FFF2-40B4-BE49-F238E27FC236}">
              <a16:creationId xmlns:a16="http://schemas.microsoft.com/office/drawing/2014/main" id="{6A4D0324-E67E-411D-AAF3-112F8FD2E59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4" name="テキスト ボックス 503">
          <a:extLst>
            <a:ext uri="{FF2B5EF4-FFF2-40B4-BE49-F238E27FC236}">
              <a16:creationId xmlns:a16="http://schemas.microsoft.com/office/drawing/2014/main" id="{0FCD6E00-B36C-436A-9AAB-332CBA8B54A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5" name="直線コネクタ 504">
          <a:extLst>
            <a:ext uri="{FF2B5EF4-FFF2-40B4-BE49-F238E27FC236}">
              <a16:creationId xmlns:a16="http://schemas.microsoft.com/office/drawing/2014/main" id="{5D260861-3116-4E00-95A6-079782FA75D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6" name="テキスト ボックス 505">
          <a:extLst>
            <a:ext uri="{FF2B5EF4-FFF2-40B4-BE49-F238E27FC236}">
              <a16:creationId xmlns:a16="http://schemas.microsoft.com/office/drawing/2014/main" id="{435A944F-D798-4C8D-ACEC-206CD65BC7D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7" name="直線コネクタ 506">
          <a:extLst>
            <a:ext uri="{FF2B5EF4-FFF2-40B4-BE49-F238E27FC236}">
              <a16:creationId xmlns:a16="http://schemas.microsoft.com/office/drawing/2014/main" id="{12B90B5E-8098-4BD6-8C4E-C616CFFE288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8" name="テキスト ボックス 507">
          <a:extLst>
            <a:ext uri="{FF2B5EF4-FFF2-40B4-BE49-F238E27FC236}">
              <a16:creationId xmlns:a16="http://schemas.microsoft.com/office/drawing/2014/main" id="{E0501E40-8AA8-4E44-B96F-39111AC5EE4A}"/>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a:extLst>
            <a:ext uri="{FF2B5EF4-FFF2-40B4-BE49-F238E27FC236}">
              <a16:creationId xmlns:a16="http://schemas.microsoft.com/office/drawing/2014/main" id="{B69BE69E-32F9-4ACF-9047-6DF2DA6F9D4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a:extLst>
            <a:ext uri="{FF2B5EF4-FFF2-40B4-BE49-F238E27FC236}">
              <a16:creationId xmlns:a16="http://schemas.microsoft.com/office/drawing/2014/main" id="{B573E5FC-B50F-4133-9133-4DB05D4A648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11" name="直線コネクタ 510">
          <a:extLst>
            <a:ext uri="{FF2B5EF4-FFF2-40B4-BE49-F238E27FC236}">
              <a16:creationId xmlns:a16="http://schemas.microsoft.com/office/drawing/2014/main" id="{6C72058F-7705-423C-8E1B-E52576B43B62}"/>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2" name="【学校施設】&#10;有形固定資産減価償却率最小値テキスト">
          <a:extLst>
            <a:ext uri="{FF2B5EF4-FFF2-40B4-BE49-F238E27FC236}">
              <a16:creationId xmlns:a16="http://schemas.microsoft.com/office/drawing/2014/main" id="{E6F9B437-3F92-4D1B-964F-BE027CC7619D}"/>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3" name="直線コネクタ 512">
          <a:extLst>
            <a:ext uri="{FF2B5EF4-FFF2-40B4-BE49-F238E27FC236}">
              <a16:creationId xmlns:a16="http://schemas.microsoft.com/office/drawing/2014/main" id="{0950A383-74A0-4433-B72B-71E1199B9309}"/>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14" name="【学校施設】&#10;有形固定資産減価償却率最大値テキスト">
          <a:extLst>
            <a:ext uri="{FF2B5EF4-FFF2-40B4-BE49-F238E27FC236}">
              <a16:creationId xmlns:a16="http://schemas.microsoft.com/office/drawing/2014/main" id="{5DAD1A91-69D7-49DA-8468-87CA270C172A}"/>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15" name="直線コネクタ 514">
          <a:extLst>
            <a:ext uri="{FF2B5EF4-FFF2-40B4-BE49-F238E27FC236}">
              <a16:creationId xmlns:a16="http://schemas.microsoft.com/office/drawing/2014/main" id="{883633C6-922A-4654-AE3D-53E207821972}"/>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146430</xdr:rowOff>
    </xdr:from>
    <xdr:ext cx="405111" cy="259045"/>
    <xdr:sp macro="" textlink="">
      <xdr:nvSpPr>
        <xdr:cNvPr id="516" name="【学校施設】&#10;有形固定資産減価償却率平均値テキスト">
          <a:extLst>
            <a:ext uri="{FF2B5EF4-FFF2-40B4-BE49-F238E27FC236}">
              <a16:creationId xmlns:a16="http://schemas.microsoft.com/office/drawing/2014/main" id="{F20BB610-3C2C-40E1-A003-EB644D99F5CA}"/>
            </a:ext>
          </a:extLst>
        </xdr:cNvPr>
        <xdr:cNvSpPr txBox="1"/>
      </xdr:nvSpPr>
      <xdr:spPr>
        <a:xfrm>
          <a:off x="16357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17" name="フローチャート: 判断 516">
          <a:extLst>
            <a:ext uri="{FF2B5EF4-FFF2-40B4-BE49-F238E27FC236}">
              <a16:creationId xmlns:a16="http://schemas.microsoft.com/office/drawing/2014/main" id="{3FE2CC53-2314-4CA8-B3DF-A1A86BF47415}"/>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18" name="フローチャート: 判断 517">
          <a:extLst>
            <a:ext uri="{FF2B5EF4-FFF2-40B4-BE49-F238E27FC236}">
              <a16:creationId xmlns:a16="http://schemas.microsoft.com/office/drawing/2014/main" id="{2F839C2D-E0F4-4997-973A-98931CCEDFD4}"/>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19" name="フローチャート: 判断 518">
          <a:extLst>
            <a:ext uri="{FF2B5EF4-FFF2-40B4-BE49-F238E27FC236}">
              <a16:creationId xmlns:a16="http://schemas.microsoft.com/office/drawing/2014/main" id="{45210530-8EC3-4B9D-83CD-1B0D82C0841E}"/>
            </a:ext>
          </a:extLst>
        </xdr:cNvPr>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20" name="フローチャート: 判断 519">
          <a:extLst>
            <a:ext uri="{FF2B5EF4-FFF2-40B4-BE49-F238E27FC236}">
              <a16:creationId xmlns:a16="http://schemas.microsoft.com/office/drawing/2014/main" id="{3C352BCC-28A4-434D-8FA6-96CD8AAF5C73}"/>
            </a:ext>
          </a:extLst>
        </xdr:cNvPr>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21" name="フローチャート: 判断 520">
          <a:extLst>
            <a:ext uri="{FF2B5EF4-FFF2-40B4-BE49-F238E27FC236}">
              <a16:creationId xmlns:a16="http://schemas.microsoft.com/office/drawing/2014/main" id="{AEE579D9-1C9E-4D9D-ABAE-92BDDAB07E6C}"/>
            </a:ext>
          </a:extLst>
        </xdr:cNvPr>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BFFCA8F9-48D2-449A-B72E-E31D0CD2DCF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982BCFF4-0F49-49B5-BB4C-D16C32D56C6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6705E4D9-A8E2-4BBE-ADAA-588A29B3A59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8541B1E4-EA53-4E96-95AD-042CEFF2972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02C9C0CA-9E84-44FE-A13A-BD2D599F2D4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151674</xdr:rowOff>
    </xdr:from>
    <xdr:to>
      <xdr:col>81</xdr:col>
      <xdr:colOff>101600</xdr:colOff>
      <xdr:row>58</xdr:row>
      <xdr:rowOff>81824</xdr:rowOff>
    </xdr:to>
    <xdr:sp macro="" textlink="">
      <xdr:nvSpPr>
        <xdr:cNvPr id="527" name="楕円 526">
          <a:extLst>
            <a:ext uri="{FF2B5EF4-FFF2-40B4-BE49-F238E27FC236}">
              <a16:creationId xmlns:a16="http://schemas.microsoft.com/office/drawing/2014/main" id="{72E3C361-80A4-4DB8-A97B-0EA92270FBCF}"/>
            </a:ext>
          </a:extLst>
        </xdr:cNvPr>
        <xdr:cNvSpPr/>
      </xdr:nvSpPr>
      <xdr:spPr>
        <a:xfrm>
          <a:off x="15430500" y="992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528" name="楕円 527">
          <a:extLst>
            <a:ext uri="{FF2B5EF4-FFF2-40B4-BE49-F238E27FC236}">
              <a16:creationId xmlns:a16="http://schemas.microsoft.com/office/drawing/2014/main" id="{8542545C-8F0D-4DAB-9556-63DFA55CD535}"/>
            </a:ext>
          </a:extLst>
        </xdr:cNvPr>
        <xdr:cNvSpPr/>
      </xdr:nvSpPr>
      <xdr:spPr>
        <a:xfrm>
          <a:off x="14541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31024</xdr:rowOff>
    </xdr:from>
    <xdr:to>
      <xdr:col>81</xdr:col>
      <xdr:colOff>50800</xdr:colOff>
      <xdr:row>58</xdr:row>
      <xdr:rowOff>91440</xdr:rowOff>
    </xdr:to>
    <xdr:cxnSp macro="">
      <xdr:nvCxnSpPr>
        <xdr:cNvPr id="529" name="直線コネクタ 528">
          <a:extLst>
            <a:ext uri="{FF2B5EF4-FFF2-40B4-BE49-F238E27FC236}">
              <a16:creationId xmlns:a16="http://schemas.microsoft.com/office/drawing/2014/main" id="{79A018A6-7362-41DB-82C5-AD3C0B855622}"/>
            </a:ext>
          </a:extLst>
        </xdr:cNvPr>
        <xdr:cNvCxnSpPr/>
      </xdr:nvCxnSpPr>
      <xdr:spPr>
        <a:xfrm flipV="1">
          <a:off x="14592300" y="9975124"/>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169635</xdr:rowOff>
    </xdr:from>
    <xdr:to>
      <xdr:col>72</xdr:col>
      <xdr:colOff>38100</xdr:colOff>
      <xdr:row>58</xdr:row>
      <xdr:rowOff>99785</xdr:rowOff>
    </xdr:to>
    <xdr:sp macro="" textlink="">
      <xdr:nvSpPr>
        <xdr:cNvPr id="530" name="楕円 529">
          <a:extLst>
            <a:ext uri="{FF2B5EF4-FFF2-40B4-BE49-F238E27FC236}">
              <a16:creationId xmlns:a16="http://schemas.microsoft.com/office/drawing/2014/main" id="{4B7BE8E0-1FEC-4D8A-BE30-6F51AFB2DF88}"/>
            </a:ext>
          </a:extLst>
        </xdr:cNvPr>
        <xdr:cNvSpPr/>
      </xdr:nvSpPr>
      <xdr:spPr>
        <a:xfrm>
          <a:off x="13652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48985</xdr:rowOff>
    </xdr:from>
    <xdr:to>
      <xdr:col>76</xdr:col>
      <xdr:colOff>114300</xdr:colOff>
      <xdr:row>58</xdr:row>
      <xdr:rowOff>91440</xdr:rowOff>
    </xdr:to>
    <xdr:cxnSp macro="">
      <xdr:nvCxnSpPr>
        <xdr:cNvPr id="531" name="直線コネクタ 530">
          <a:extLst>
            <a:ext uri="{FF2B5EF4-FFF2-40B4-BE49-F238E27FC236}">
              <a16:creationId xmlns:a16="http://schemas.microsoft.com/office/drawing/2014/main" id="{DF1FB502-7742-4D4F-966E-E2B3F4FAE656}"/>
            </a:ext>
          </a:extLst>
        </xdr:cNvPr>
        <xdr:cNvCxnSpPr/>
      </xdr:nvCxnSpPr>
      <xdr:spPr>
        <a:xfrm>
          <a:off x="13703300" y="9993085"/>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21046</xdr:rowOff>
    </xdr:from>
    <xdr:to>
      <xdr:col>67</xdr:col>
      <xdr:colOff>101600</xdr:colOff>
      <xdr:row>58</xdr:row>
      <xdr:rowOff>122646</xdr:rowOff>
    </xdr:to>
    <xdr:sp macro="" textlink="">
      <xdr:nvSpPr>
        <xdr:cNvPr id="532" name="楕円 531">
          <a:extLst>
            <a:ext uri="{FF2B5EF4-FFF2-40B4-BE49-F238E27FC236}">
              <a16:creationId xmlns:a16="http://schemas.microsoft.com/office/drawing/2014/main" id="{49D5BC21-1543-4B2B-9CA8-C72978237EC1}"/>
            </a:ext>
          </a:extLst>
        </xdr:cNvPr>
        <xdr:cNvSpPr/>
      </xdr:nvSpPr>
      <xdr:spPr>
        <a:xfrm>
          <a:off x="12763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48985</xdr:rowOff>
    </xdr:from>
    <xdr:to>
      <xdr:col>71</xdr:col>
      <xdr:colOff>177800</xdr:colOff>
      <xdr:row>58</xdr:row>
      <xdr:rowOff>71846</xdr:rowOff>
    </xdr:to>
    <xdr:cxnSp macro="">
      <xdr:nvCxnSpPr>
        <xdr:cNvPr id="533" name="直線コネクタ 532">
          <a:extLst>
            <a:ext uri="{FF2B5EF4-FFF2-40B4-BE49-F238E27FC236}">
              <a16:creationId xmlns:a16="http://schemas.microsoft.com/office/drawing/2014/main" id="{31A62229-ECFA-480B-9369-15BF345AE321}"/>
            </a:ext>
          </a:extLst>
        </xdr:cNvPr>
        <xdr:cNvCxnSpPr/>
      </xdr:nvCxnSpPr>
      <xdr:spPr>
        <a:xfrm flipV="1">
          <a:off x="12814300" y="999308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534" name="n_1aveValue【学校施設】&#10;有形固定資産減価償却率">
          <a:extLst>
            <a:ext uri="{FF2B5EF4-FFF2-40B4-BE49-F238E27FC236}">
              <a16:creationId xmlns:a16="http://schemas.microsoft.com/office/drawing/2014/main" id="{9BE089BA-0D5F-4EC8-9518-F9DD62782288}"/>
            </a:ext>
          </a:extLst>
        </xdr:cNvPr>
        <xdr:cNvSpPr txBox="1"/>
      </xdr:nvSpPr>
      <xdr:spPr>
        <a:xfrm>
          <a:off x="15266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22333</xdr:rowOff>
    </xdr:from>
    <xdr:ext cx="405111" cy="259045"/>
    <xdr:sp macro="" textlink="">
      <xdr:nvSpPr>
        <xdr:cNvPr id="535" name="n_2aveValue【学校施設】&#10;有形固定資産減価償却率">
          <a:extLst>
            <a:ext uri="{FF2B5EF4-FFF2-40B4-BE49-F238E27FC236}">
              <a16:creationId xmlns:a16="http://schemas.microsoft.com/office/drawing/2014/main" id="{6BB2B1F3-0C9A-4823-8078-20D77C59A9D3}"/>
            </a:ext>
          </a:extLst>
        </xdr:cNvPr>
        <xdr:cNvSpPr txBox="1"/>
      </xdr:nvSpPr>
      <xdr:spPr>
        <a:xfrm>
          <a:off x="14389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12536</xdr:rowOff>
    </xdr:from>
    <xdr:ext cx="405111" cy="259045"/>
    <xdr:sp macro="" textlink="">
      <xdr:nvSpPr>
        <xdr:cNvPr id="536" name="n_3aveValue【学校施設】&#10;有形固定資産減価償却率">
          <a:extLst>
            <a:ext uri="{FF2B5EF4-FFF2-40B4-BE49-F238E27FC236}">
              <a16:creationId xmlns:a16="http://schemas.microsoft.com/office/drawing/2014/main" id="{9A85AB84-932D-4A0B-99FA-616E8326CA22}"/>
            </a:ext>
          </a:extLst>
        </xdr:cNvPr>
        <xdr:cNvSpPr txBox="1"/>
      </xdr:nvSpPr>
      <xdr:spPr>
        <a:xfrm>
          <a:off x="13500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170923</xdr:rowOff>
    </xdr:from>
    <xdr:ext cx="405111" cy="259045"/>
    <xdr:sp macro="" textlink="">
      <xdr:nvSpPr>
        <xdr:cNvPr id="537" name="n_4aveValue【学校施設】&#10;有形固定資産減価償却率">
          <a:extLst>
            <a:ext uri="{FF2B5EF4-FFF2-40B4-BE49-F238E27FC236}">
              <a16:creationId xmlns:a16="http://schemas.microsoft.com/office/drawing/2014/main" id="{0E4FFFC5-8B91-454C-8F49-FD96EFC9A324}"/>
            </a:ext>
          </a:extLst>
        </xdr:cNvPr>
        <xdr:cNvSpPr txBox="1"/>
      </xdr:nvSpPr>
      <xdr:spPr>
        <a:xfrm>
          <a:off x="12611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98351</xdr:rowOff>
    </xdr:from>
    <xdr:ext cx="405111" cy="259045"/>
    <xdr:sp macro="" textlink="">
      <xdr:nvSpPr>
        <xdr:cNvPr id="538" name="n_1mainValue【学校施設】&#10;有形固定資産減価償却率">
          <a:extLst>
            <a:ext uri="{FF2B5EF4-FFF2-40B4-BE49-F238E27FC236}">
              <a16:creationId xmlns:a16="http://schemas.microsoft.com/office/drawing/2014/main" id="{3993A112-01F8-4014-96CB-C8AC6889B0D5}"/>
            </a:ext>
          </a:extLst>
        </xdr:cNvPr>
        <xdr:cNvSpPr txBox="1"/>
      </xdr:nvSpPr>
      <xdr:spPr>
        <a:xfrm>
          <a:off x="15266044" y="969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539" name="n_2mainValue【学校施設】&#10;有形固定資産減価償却率">
          <a:extLst>
            <a:ext uri="{FF2B5EF4-FFF2-40B4-BE49-F238E27FC236}">
              <a16:creationId xmlns:a16="http://schemas.microsoft.com/office/drawing/2014/main" id="{C2F9EB26-6C6E-4527-936A-2D2290AD27D0}"/>
            </a:ext>
          </a:extLst>
        </xdr:cNvPr>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116312</xdr:rowOff>
    </xdr:from>
    <xdr:ext cx="405111" cy="259045"/>
    <xdr:sp macro="" textlink="">
      <xdr:nvSpPr>
        <xdr:cNvPr id="540" name="n_3mainValue【学校施設】&#10;有形固定資産減価償却率">
          <a:extLst>
            <a:ext uri="{FF2B5EF4-FFF2-40B4-BE49-F238E27FC236}">
              <a16:creationId xmlns:a16="http://schemas.microsoft.com/office/drawing/2014/main" id="{4CB87771-0ECE-46E3-9E18-5739743B30D9}"/>
            </a:ext>
          </a:extLst>
        </xdr:cNvPr>
        <xdr:cNvSpPr txBox="1"/>
      </xdr:nvSpPr>
      <xdr:spPr>
        <a:xfrm>
          <a:off x="135007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139173</xdr:rowOff>
    </xdr:from>
    <xdr:ext cx="405111" cy="259045"/>
    <xdr:sp macro="" textlink="">
      <xdr:nvSpPr>
        <xdr:cNvPr id="541" name="n_4mainValue【学校施設】&#10;有形固定資産減価償却率">
          <a:extLst>
            <a:ext uri="{FF2B5EF4-FFF2-40B4-BE49-F238E27FC236}">
              <a16:creationId xmlns:a16="http://schemas.microsoft.com/office/drawing/2014/main" id="{1EE8A788-9D4B-49FE-8BE6-872CDFA854C4}"/>
            </a:ext>
          </a:extLst>
        </xdr:cNvPr>
        <xdr:cNvSpPr txBox="1"/>
      </xdr:nvSpPr>
      <xdr:spPr>
        <a:xfrm>
          <a:off x="1261174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a:extLst>
            <a:ext uri="{FF2B5EF4-FFF2-40B4-BE49-F238E27FC236}">
              <a16:creationId xmlns:a16="http://schemas.microsoft.com/office/drawing/2014/main" id="{4296715D-BB77-415D-8324-0494ED3C86E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a:extLst>
            <a:ext uri="{FF2B5EF4-FFF2-40B4-BE49-F238E27FC236}">
              <a16:creationId xmlns:a16="http://schemas.microsoft.com/office/drawing/2014/main" id="{DFE1E044-292B-4A14-9E42-E689E9F5B23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a:extLst>
            <a:ext uri="{FF2B5EF4-FFF2-40B4-BE49-F238E27FC236}">
              <a16:creationId xmlns:a16="http://schemas.microsoft.com/office/drawing/2014/main" id="{2A9E1530-047E-4CD3-8BC5-60F164EAF95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a:extLst>
            <a:ext uri="{FF2B5EF4-FFF2-40B4-BE49-F238E27FC236}">
              <a16:creationId xmlns:a16="http://schemas.microsoft.com/office/drawing/2014/main" id="{66FEC557-EFCD-4805-91CD-724EA419F8C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a:extLst>
            <a:ext uri="{FF2B5EF4-FFF2-40B4-BE49-F238E27FC236}">
              <a16:creationId xmlns:a16="http://schemas.microsoft.com/office/drawing/2014/main" id="{B3CBBC1A-FB52-4B17-B747-CFBDD276143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a:extLst>
            <a:ext uri="{FF2B5EF4-FFF2-40B4-BE49-F238E27FC236}">
              <a16:creationId xmlns:a16="http://schemas.microsoft.com/office/drawing/2014/main" id="{82B149CA-3AD6-4C17-888A-72A9A5BA0AA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a:extLst>
            <a:ext uri="{FF2B5EF4-FFF2-40B4-BE49-F238E27FC236}">
              <a16:creationId xmlns:a16="http://schemas.microsoft.com/office/drawing/2014/main" id="{A61D3F10-61F5-4175-B7AB-D719182A8B5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a:extLst>
            <a:ext uri="{FF2B5EF4-FFF2-40B4-BE49-F238E27FC236}">
              <a16:creationId xmlns:a16="http://schemas.microsoft.com/office/drawing/2014/main" id="{0879EF86-CD84-4C20-A431-CE9E705D79E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a:extLst>
            <a:ext uri="{FF2B5EF4-FFF2-40B4-BE49-F238E27FC236}">
              <a16:creationId xmlns:a16="http://schemas.microsoft.com/office/drawing/2014/main" id="{1F72441F-422F-4A6A-BF0B-9070C633B9F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a:extLst>
            <a:ext uri="{FF2B5EF4-FFF2-40B4-BE49-F238E27FC236}">
              <a16:creationId xmlns:a16="http://schemas.microsoft.com/office/drawing/2014/main" id="{5D19A9B1-2053-4282-AF47-FC294D62B4B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2" name="直線コネクタ 551">
          <a:extLst>
            <a:ext uri="{FF2B5EF4-FFF2-40B4-BE49-F238E27FC236}">
              <a16:creationId xmlns:a16="http://schemas.microsoft.com/office/drawing/2014/main" id="{A05054D4-9382-488C-BB8D-3A338CC6C78B}"/>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3" name="テキスト ボックス 552">
          <a:extLst>
            <a:ext uri="{FF2B5EF4-FFF2-40B4-BE49-F238E27FC236}">
              <a16:creationId xmlns:a16="http://schemas.microsoft.com/office/drawing/2014/main" id="{A4443381-C301-4C4D-8708-13023233161D}"/>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4" name="直線コネクタ 553">
          <a:extLst>
            <a:ext uri="{FF2B5EF4-FFF2-40B4-BE49-F238E27FC236}">
              <a16:creationId xmlns:a16="http://schemas.microsoft.com/office/drawing/2014/main" id="{762258AB-98E7-4771-B0C5-7FA90B1C9BDD}"/>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55" name="テキスト ボックス 554">
          <a:extLst>
            <a:ext uri="{FF2B5EF4-FFF2-40B4-BE49-F238E27FC236}">
              <a16:creationId xmlns:a16="http://schemas.microsoft.com/office/drawing/2014/main" id="{46BC551B-5CC7-4231-B86E-0859F4C1E5D9}"/>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6" name="直線コネクタ 555">
          <a:extLst>
            <a:ext uri="{FF2B5EF4-FFF2-40B4-BE49-F238E27FC236}">
              <a16:creationId xmlns:a16="http://schemas.microsoft.com/office/drawing/2014/main" id="{845A2D0D-3BC5-4905-8CC0-BE596A156ACC}"/>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57" name="テキスト ボックス 556">
          <a:extLst>
            <a:ext uri="{FF2B5EF4-FFF2-40B4-BE49-F238E27FC236}">
              <a16:creationId xmlns:a16="http://schemas.microsoft.com/office/drawing/2014/main" id="{5975966C-3916-47C7-8677-0FC7D7850E09}"/>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8" name="直線コネクタ 557">
          <a:extLst>
            <a:ext uri="{FF2B5EF4-FFF2-40B4-BE49-F238E27FC236}">
              <a16:creationId xmlns:a16="http://schemas.microsoft.com/office/drawing/2014/main" id="{312E58C4-DF85-40B0-94CD-B0634927F39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59" name="テキスト ボックス 558">
          <a:extLst>
            <a:ext uri="{FF2B5EF4-FFF2-40B4-BE49-F238E27FC236}">
              <a16:creationId xmlns:a16="http://schemas.microsoft.com/office/drawing/2014/main" id="{96DDDEB1-CD40-42AE-9B32-D685AB8B2EDF}"/>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a:extLst>
            <a:ext uri="{FF2B5EF4-FFF2-40B4-BE49-F238E27FC236}">
              <a16:creationId xmlns:a16="http://schemas.microsoft.com/office/drawing/2014/main" id="{8DFB4AAD-D699-49EA-8A8C-200EC14E07B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1" name="テキスト ボックス 560">
          <a:extLst>
            <a:ext uri="{FF2B5EF4-FFF2-40B4-BE49-F238E27FC236}">
              <a16:creationId xmlns:a16="http://schemas.microsoft.com/office/drawing/2014/main" id="{4738DA21-517A-4BE1-97E5-E3D40D2800B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学校施設】&#10;一人当たり面積グラフ枠">
          <a:extLst>
            <a:ext uri="{FF2B5EF4-FFF2-40B4-BE49-F238E27FC236}">
              <a16:creationId xmlns:a16="http://schemas.microsoft.com/office/drawing/2014/main" id="{961593A3-D6C8-43E5-913B-85BD195E4A5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63" name="直線コネクタ 562">
          <a:extLst>
            <a:ext uri="{FF2B5EF4-FFF2-40B4-BE49-F238E27FC236}">
              <a16:creationId xmlns:a16="http://schemas.microsoft.com/office/drawing/2014/main" id="{4FD816B2-14E9-4650-912D-E05BC9B1ABA9}"/>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64" name="【学校施設】&#10;一人当たり面積最小値テキスト">
          <a:extLst>
            <a:ext uri="{FF2B5EF4-FFF2-40B4-BE49-F238E27FC236}">
              <a16:creationId xmlns:a16="http://schemas.microsoft.com/office/drawing/2014/main" id="{C1DEAB34-4FD8-44AC-8022-02CA51F9274F}"/>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65" name="直線コネクタ 564">
          <a:extLst>
            <a:ext uri="{FF2B5EF4-FFF2-40B4-BE49-F238E27FC236}">
              <a16:creationId xmlns:a16="http://schemas.microsoft.com/office/drawing/2014/main" id="{293F988B-FA25-4CAA-8F05-9358D21D66A8}"/>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66" name="【学校施設】&#10;一人当たり面積最大値テキスト">
          <a:extLst>
            <a:ext uri="{FF2B5EF4-FFF2-40B4-BE49-F238E27FC236}">
              <a16:creationId xmlns:a16="http://schemas.microsoft.com/office/drawing/2014/main" id="{C0CCFB89-4B6C-477B-83C7-BB8EA01F478F}"/>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67" name="直線コネクタ 566">
          <a:extLst>
            <a:ext uri="{FF2B5EF4-FFF2-40B4-BE49-F238E27FC236}">
              <a16:creationId xmlns:a16="http://schemas.microsoft.com/office/drawing/2014/main" id="{2ABD195F-8A3C-4B15-8D08-8DAFC0895B96}"/>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75074</xdr:rowOff>
    </xdr:from>
    <xdr:ext cx="469744" cy="259045"/>
    <xdr:sp macro="" textlink="">
      <xdr:nvSpPr>
        <xdr:cNvPr id="568" name="【学校施設】&#10;一人当たり面積平均値テキスト">
          <a:extLst>
            <a:ext uri="{FF2B5EF4-FFF2-40B4-BE49-F238E27FC236}">
              <a16:creationId xmlns:a16="http://schemas.microsoft.com/office/drawing/2014/main" id="{A79D5D87-8B50-423B-B10D-769794E5EF30}"/>
            </a:ext>
          </a:extLst>
        </xdr:cNvPr>
        <xdr:cNvSpPr txBox="1"/>
      </xdr:nvSpPr>
      <xdr:spPr>
        <a:xfrm>
          <a:off x="22199600" y="10704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69" name="フローチャート: 判断 568">
          <a:extLst>
            <a:ext uri="{FF2B5EF4-FFF2-40B4-BE49-F238E27FC236}">
              <a16:creationId xmlns:a16="http://schemas.microsoft.com/office/drawing/2014/main" id="{B281EA24-D720-41E8-ABA0-42EFA0C2E688}"/>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70" name="フローチャート: 判断 569">
          <a:extLst>
            <a:ext uri="{FF2B5EF4-FFF2-40B4-BE49-F238E27FC236}">
              <a16:creationId xmlns:a16="http://schemas.microsoft.com/office/drawing/2014/main" id="{62100628-29C9-4C69-BD79-22F2EF987220}"/>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71" name="フローチャート: 判断 570">
          <a:extLst>
            <a:ext uri="{FF2B5EF4-FFF2-40B4-BE49-F238E27FC236}">
              <a16:creationId xmlns:a16="http://schemas.microsoft.com/office/drawing/2014/main" id="{A1C7A840-954A-48F2-8BC8-5997BC70E6F9}"/>
            </a:ext>
          </a:extLst>
        </xdr:cNvPr>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72" name="フローチャート: 判断 571">
          <a:extLst>
            <a:ext uri="{FF2B5EF4-FFF2-40B4-BE49-F238E27FC236}">
              <a16:creationId xmlns:a16="http://schemas.microsoft.com/office/drawing/2014/main" id="{C6B4C3B9-5A9B-4B5C-8E63-DB379D94D3DC}"/>
            </a:ext>
          </a:extLst>
        </xdr:cNvPr>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573" name="フローチャート: 判断 572">
          <a:extLst>
            <a:ext uri="{FF2B5EF4-FFF2-40B4-BE49-F238E27FC236}">
              <a16:creationId xmlns:a16="http://schemas.microsoft.com/office/drawing/2014/main" id="{4861F4EF-6ADF-49CD-BC73-5520DE37C699}"/>
            </a:ext>
          </a:extLst>
        </xdr:cNvPr>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13BDA475-188C-46C7-930C-B78619761C0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6914A3B1-57CE-4195-800A-85742BADF76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19354683-30EC-4204-8E75-6EA3B1DCDA5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DE97AD45-CEB7-456C-8A83-FFE3018BABB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92D37C80-C632-415A-8196-08CFF84ECD1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171171</xdr:rowOff>
    </xdr:from>
    <xdr:to>
      <xdr:col>112</xdr:col>
      <xdr:colOff>38100</xdr:colOff>
      <xdr:row>62</xdr:row>
      <xdr:rowOff>101321</xdr:rowOff>
    </xdr:to>
    <xdr:sp macro="" textlink="">
      <xdr:nvSpPr>
        <xdr:cNvPr id="579" name="楕円 578">
          <a:extLst>
            <a:ext uri="{FF2B5EF4-FFF2-40B4-BE49-F238E27FC236}">
              <a16:creationId xmlns:a16="http://schemas.microsoft.com/office/drawing/2014/main" id="{84461321-B854-469D-BF17-51E6DB32E969}"/>
            </a:ext>
          </a:extLst>
        </xdr:cNvPr>
        <xdr:cNvSpPr/>
      </xdr:nvSpPr>
      <xdr:spPr>
        <a:xfrm>
          <a:off x="21272500" y="1062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4659</xdr:rowOff>
    </xdr:from>
    <xdr:to>
      <xdr:col>107</xdr:col>
      <xdr:colOff>101600</xdr:colOff>
      <xdr:row>62</xdr:row>
      <xdr:rowOff>106259</xdr:rowOff>
    </xdr:to>
    <xdr:sp macro="" textlink="">
      <xdr:nvSpPr>
        <xdr:cNvPr id="580" name="楕円 579">
          <a:extLst>
            <a:ext uri="{FF2B5EF4-FFF2-40B4-BE49-F238E27FC236}">
              <a16:creationId xmlns:a16="http://schemas.microsoft.com/office/drawing/2014/main" id="{086BDFEE-303E-408C-AC68-121615D609AD}"/>
            </a:ext>
          </a:extLst>
        </xdr:cNvPr>
        <xdr:cNvSpPr/>
      </xdr:nvSpPr>
      <xdr:spPr>
        <a:xfrm>
          <a:off x="20383500" y="1063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50521</xdr:rowOff>
    </xdr:from>
    <xdr:to>
      <xdr:col>111</xdr:col>
      <xdr:colOff>177800</xdr:colOff>
      <xdr:row>62</xdr:row>
      <xdr:rowOff>55459</xdr:rowOff>
    </xdr:to>
    <xdr:cxnSp macro="">
      <xdr:nvCxnSpPr>
        <xdr:cNvPr id="581" name="直線コネクタ 580">
          <a:extLst>
            <a:ext uri="{FF2B5EF4-FFF2-40B4-BE49-F238E27FC236}">
              <a16:creationId xmlns:a16="http://schemas.microsoft.com/office/drawing/2014/main" id="{916C5719-75A1-4D3C-8F9A-C0F0CEEA5945}"/>
            </a:ext>
          </a:extLst>
        </xdr:cNvPr>
        <xdr:cNvCxnSpPr/>
      </xdr:nvCxnSpPr>
      <xdr:spPr>
        <a:xfrm flipV="1">
          <a:off x="20434300" y="10680421"/>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16911</xdr:rowOff>
    </xdr:from>
    <xdr:to>
      <xdr:col>102</xdr:col>
      <xdr:colOff>165100</xdr:colOff>
      <xdr:row>62</xdr:row>
      <xdr:rowOff>118511</xdr:rowOff>
    </xdr:to>
    <xdr:sp macro="" textlink="">
      <xdr:nvSpPr>
        <xdr:cNvPr id="582" name="楕円 581">
          <a:extLst>
            <a:ext uri="{FF2B5EF4-FFF2-40B4-BE49-F238E27FC236}">
              <a16:creationId xmlns:a16="http://schemas.microsoft.com/office/drawing/2014/main" id="{A1DB22EA-0493-4D2B-942F-95043BA07241}"/>
            </a:ext>
          </a:extLst>
        </xdr:cNvPr>
        <xdr:cNvSpPr/>
      </xdr:nvSpPr>
      <xdr:spPr>
        <a:xfrm>
          <a:off x="19494500" y="1064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55459</xdr:rowOff>
    </xdr:from>
    <xdr:to>
      <xdr:col>107</xdr:col>
      <xdr:colOff>50800</xdr:colOff>
      <xdr:row>62</xdr:row>
      <xdr:rowOff>67711</xdr:rowOff>
    </xdr:to>
    <xdr:cxnSp macro="">
      <xdr:nvCxnSpPr>
        <xdr:cNvPr id="583" name="直線コネクタ 582">
          <a:extLst>
            <a:ext uri="{FF2B5EF4-FFF2-40B4-BE49-F238E27FC236}">
              <a16:creationId xmlns:a16="http://schemas.microsoft.com/office/drawing/2014/main" id="{9C9D6FB8-3452-4677-8CBA-1FA59C41D5E3}"/>
            </a:ext>
          </a:extLst>
        </xdr:cNvPr>
        <xdr:cNvCxnSpPr/>
      </xdr:nvCxnSpPr>
      <xdr:spPr>
        <a:xfrm flipV="1">
          <a:off x="19545300" y="10685359"/>
          <a:ext cx="889000" cy="1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16225</xdr:rowOff>
    </xdr:from>
    <xdr:to>
      <xdr:col>98</xdr:col>
      <xdr:colOff>38100</xdr:colOff>
      <xdr:row>62</xdr:row>
      <xdr:rowOff>117825</xdr:rowOff>
    </xdr:to>
    <xdr:sp macro="" textlink="">
      <xdr:nvSpPr>
        <xdr:cNvPr id="584" name="楕円 583">
          <a:extLst>
            <a:ext uri="{FF2B5EF4-FFF2-40B4-BE49-F238E27FC236}">
              <a16:creationId xmlns:a16="http://schemas.microsoft.com/office/drawing/2014/main" id="{87F459E0-C49F-4DF0-86AD-490AB22BFA2D}"/>
            </a:ext>
          </a:extLst>
        </xdr:cNvPr>
        <xdr:cNvSpPr/>
      </xdr:nvSpPr>
      <xdr:spPr>
        <a:xfrm>
          <a:off x="18605500" y="106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67025</xdr:rowOff>
    </xdr:from>
    <xdr:to>
      <xdr:col>102</xdr:col>
      <xdr:colOff>114300</xdr:colOff>
      <xdr:row>62</xdr:row>
      <xdr:rowOff>67711</xdr:rowOff>
    </xdr:to>
    <xdr:cxnSp macro="">
      <xdr:nvCxnSpPr>
        <xdr:cNvPr id="585" name="直線コネクタ 584">
          <a:extLst>
            <a:ext uri="{FF2B5EF4-FFF2-40B4-BE49-F238E27FC236}">
              <a16:creationId xmlns:a16="http://schemas.microsoft.com/office/drawing/2014/main" id="{AE93A83A-90A9-4E7B-A632-D626C25E22C7}"/>
            </a:ext>
          </a:extLst>
        </xdr:cNvPr>
        <xdr:cNvCxnSpPr/>
      </xdr:nvCxnSpPr>
      <xdr:spPr>
        <a:xfrm>
          <a:off x="18656300" y="1069692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25285</xdr:rowOff>
    </xdr:from>
    <xdr:ext cx="469744" cy="259045"/>
    <xdr:sp macro="" textlink="">
      <xdr:nvSpPr>
        <xdr:cNvPr id="586" name="n_1aveValue【学校施設】&#10;一人当たり面積">
          <a:extLst>
            <a:ext uri="{FF2B5EF4-FFF2-40B4-BE49-F238E27FC236}">
              <a16:creationId xmlns:a16="http://schemas.microsoft.com/office/drawing/2014/main" id="{01FEB025-C3CF-43AF-9043-37EFD45610B4}"/>
            </a:ext>
          </a:extLst>
        </xdr:cNvPr>
        <xdr:cNvSpPr txBox="1"/>
      </xdr:nvSpPr>
      <xdr:spPr>
        <a:xfrm>
          <a:off x="21075727" y="1082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27753</xdr:rowOff>
    </xdr:from>
    <xdr:ext cx="469744" cy="259045"/>
    <xdr:sp macro="" textlink="">
      <xdr:nvSpPr>
        <xdr:cNvPr id="587" name="n_2aveValue【学校施設】&#10;一人当たり面積">
          <a:extLst>
            <a:ext uri="{FF2B5EF4-FFF2-40B4-BE49-F238E27FC236}">
              <a16:creationId xmlns:a16="http://schemas.microsoft.com/office/drawing/2014/main" id="{A55F3918-22B3-4160-A315-C81EF2549606}"/>
            </a:ext>
          </a:extLst>
        </xdr:cNvPr>
        <xdr:cNvSpPr txBox="1"/>
      </xdr:nvSpPr>
      <xdr:spPr>
        <a:xfrm>
          <a:off x="20199427" y="1082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17512</xdr:rowOff>
    </xdr:from>
    <xdr:ext cx="469744" cy="259045"/>
    <xdr:sp macro="" textlink="">
      <xdr:nvSpPr>
        <xdr:cNvPr id="588" name="n_3aveValue【学校施設】&#10;一人当たり面積">
          <a:extLst>
            <a:ext uri="{FF2B5EF4-FFF2-40B4-BE49-F238E27FC236}">
              <a16:creationId xmlns:a16="http://schemas.microsoft.com/office/drawing/2014/main" id="{8C5B7CAB-E1B7-4226-8F41-7253362171C3}"/>
            </a:ext>
          </a:extLst>
        </xdr:cNvPr>
        <xdr:cNvSpPr txBox="1"/>
      </xdr:nvSpPr>
      <xdr:spPr>
        <a:xfrm>
          <a:off x="19310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12437</xdr:rowOff>
    </xdr:from>
    <xdr:ext cx="469744" cy="259045"/>
    <xdr:sp macro="" textlink="">
      <xdr:nvSpPr>
        <xdr:cNvPr id="589" name="n_4aveValue【学校施設】&#10;一人当たり面積">
          <a:extLst>
            <a:ext uri="{FF2B5EF4-FFF2-40B4-BE49-F238E27FC236}">
              <a16:creationId xmlns:a16="http://schemas.microsoft.com/office/drawing/2014/main" id="{28A5E001-C1FD-4BC2-955B-8FE83752DF09}"/>
            </a:ext>
          </a:extLst>
        </xdr:cNvPr>
        <xdr:cNvSpPr txBox="1"/>
      </xdr:nvSpPr>
      <xdr:spPr>
        <a:xfrm>
          <a:off x="18421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117848</xdr:rowOff>
    </xdr:from>
    <xdr:ext cx="469744" cy="259045"/>
    <xdr:sp macro="" textlink="">
      <xdr:nvSpPr>
        <xdr:cNvPr id="590" name="n_1mainValue【学校施設】&#10;一人当たり面積">
          <a:extLst>
            <a:ext uri="{FF2B5EF4-FFF2-40B4-BE49-F238E27FC236}">
              <a16:creationId xmlns:a16="http://schemas.microsoft.com/office/drawing/2014/main" id="{24E4B587-64F4-4FBA-A809-BB797415BE02}"/>
            </a:ext>
          </a:extLst>
        </xdr:cNvPr>
        <xdr:cNvSpPr txBox="1"/>
      </xdr:nvSpPr>
      <xdr:spPr>
        <a:xfrm>
          <a:off x="21075727" y="1040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122786</xdr:rowOff>
    </xdr:from>
    <xdr:ext cx="469744" cy="259045"/>
    <xdr:sp macro="" textlink="">
      <xdr:nvSpPr>
        <xdr:cNvPr id="591" name="n_2mainValue【学校施設】&#10;一人当たり面積">
          <a:extLst>
            <a:ext uri="{FF2B5EF4-FFF2-40B4-BE49-F238E27FC236}">
              <a16:creationId xmlns:a16="http://schemas.microsoft.com/office/drawing/2014/main" id="{6BCD5C77-334F-4536-8950-EC096B6EE7DE}"/>
            </a:ext>
          </a:extLst>
        </xdr:cNvPr>
        <xdr:cNvSpPr txBox="1"/>
      </xdr:nvSpPr>
      <xdr:spPr>
        <a:xfrm>
          <a:off x="20199427" y="10409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135038</xdr:rowOff>
    </xdr:from>
    <xdr:ext cx="469744" cy="259045"/>
    <xdr:sp macro="" textlink="">
      <xdr:nvSpPr>
        <xdr:cNvPr id="592" name="n_3mainValue【学校施設】&#10;一人当たり面積">
          <a:extLst>
            <a:ext uri="{FF2B5EF4-FFF2-40B4-BE49-F238E27FC236}">
              <a16:creationId xmlns:a16="http://schemas.microsoft.com/office/drawing/2014/main" id="{DB3132F8-5ACD-44EF-B936-9C75127D9B26}"/>
            </a:ext>
          </a:extLst>
        </xdr:cNvPr>
        <xdr:cNvSpPr txBox="1"/>
      </xdr:nvSpPr>
      <xdr:spPr>
        <a:xfrm>
          <a:off x="19310427" y="1042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134352</xdr:rowOff>
    </xdr:from>
    <xdr:ext cx="469744" cy="259045"/>
    <xdr:sp macro="" textlink="">
      <xdr:nvSpPr>
        <xdr:cNvPr id="593" name="n_4mainValue【学校施設】&#10;一人当たり面積">
          <a:extLst>
            <a:ext uri="{FF2B5EF4-FFF2-40B4-BE49-F238E27FC236}">
              <a16:creationId xmlns:a16="http://schemas.microsoft.com/office/drawing/2014/main" id="{3F375E4A-3FD1-478D-96D5-FC6D8C1BE5BB}"/>
            </a:ext>
          </a:extLst>
        </xdr:cNvPr>
        <xdr:cNvSpPr txBox="1"/>
      </xdr:nvSpPr>
      <xdr:spPr>
        <a:xfrm>
          <a:off x="18421427" y="1042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a:extLst>
            <a:ext uri="{FF2B5EF4-FFF2-40B4-BE49-F238E27FC236}">
              <a16:creationId xmlns:a16="http://schemas.microsoft.com/office/drawing/2014/main" id="{B26BE73A-1DE7-4439-B646-C2C2598CACB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a:extLst>
            <a:ext uri="{FF2B5EF4-FFF2-40B4-BE49-F238E27FC236}">
              <a16:creationId xmlns:a16="http://schemas.microsoft.com/office/drawing/2014/main" id="{5CC2309B-4711-4860-AB55-D211E1DEBEF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a:extLst>
            <a:ext uri="{FF2B5EF4-FFF2-40B4-BE49-F238E27FC236}">
              <a16:creationId xmlns:a16="http://schemas.microsoft.com/office/drawing/2014/main" id="{EBC5A70C-6613-4DBF-838E-10C30F58C31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a:extLst>
            <a:ext uri="{FF2B5EF4-FFF2-40B4-BE49-F238E27FC236}">
              <a16:creationId xmlns:a16="http://schemas.microsoft.com/office/drawing/2014/main" id="{68EB64AF-C4F4-44D5-A12D-BF1DFC40B5F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a:extLst>
            <a:ext uri="{FF2B5EF4-FFF2-40B4-BE49-F238E27FC236}">
              <a16:creationId xmlns:a16="http://schemas.microsoft.com/office/drawing/2014/main" id="{257E5AB2-4037-4FFC-9FAC-70CFA6075F4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a:extLst>
            <a:ext uri="{FF2B5EF4-FFF2-40B4-BE49-F238E27FC236}">
              <a16:creationId xmlns:a16="http://schemas.microsoft.com/office/drawing/2014/main" id="{B2EE4564-BB29-40BF-8324-3896ADA7C32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a:extLst>
            <a:ext uri="{FF2B5EF4-FFF2-40B4-BE49-F238E27FC236}">
              <a16:creationId xmlns:a16="http://schemas.microsoft.com/office/drawing/2014/main" id="{0BF00E2A-2A6A-40E3-9B29-BC0BF30F9DD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a:extLst>
            <a:ext uri="{FF2B5EF4-FFF2-40B4-BE49-F238E27FC236}">
              <a16:creationId xmlns:a16="http://schemas.microsoft.com/office/drawing/2014/main" id="{33637E7F-5C60-47E0-BA5D-1C1A0BF698B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2" name="正方形/長方形 601">
          <a:extLst>
            <a:ext uri="{FF2B5EF4-FFF2-40B4-BE49-F238E27FC236}">
              <a16:creationId xmlns:a16="http://schemas.microsoft.com/office/drawing/2014/main" id="{060002DE-BE20-4847-98C6-7688A7D275E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3" name="正方形/長方形 602">
          <a:extLst>
            <a:ext uri="{FF2B5EF4-FFF2-40B4-BE49-F238E27FC236}">
              <a16:creationId xmlns:a16="http://schemas.microsoft.com/office/drawing/2014/main" id="{C3D03D20-D2FE-49C7-B044-B70CF033F9D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4" name="正方形/長方形 603">
          <a:extLst>
            <a:ext uri="{FF2B5EF4-FFF2-40B4-BE49-F238E27FC236}">
              <a16:creationId xmlns:a16="http://schemas.microsoft.com/office/drawing/2014/main" id="{EAD1C496-88A8-484C-AFB7-27BB589574A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5" name="正方形/長方形 604">
          <a:extLst>
            <a:ext uri="{FF2B5EF4-FFF2-40B4-BE49-F238E27FC236}">
              <a16:creationId xmlns:a16="http://schemas.microsoft.com/office/drawing/2014/main" id="{33C592B3-EF08-47DF-8B01-6F27A1FAD63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6" name="正方形/長方形 605">
          <a:extLst>
            <a:ext uri="{FF2B5EF4-FFF2-40B4-BE49-F238E27FC236}">
              <a16:creationId xmlns:a16="http://schemas.microsoft.com/office/drawing/2014/main" id="{35732321-E3F2-47BE-86F5-B4EBBDA8007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7" name="正方形/長方形 606">
          <a:extLst>
            <a:ext uri="{FF2B5EF4-FFF2-40B4-BE49-F238E27FC236}">
              <a16:creationId xmlns:a16="http://schemas.microsoft.com/office/drawing/2014/main" id="{15A09D79-BD8A-4AD2-8ED4-3413844877D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8" name="正方形/長方形 607">
          <a:extLst>
            <a:ext uri="{FF2B5EF4-FFF2-40B4-BE49-F238E27FC236}">
              <a16:creationId xmlns:a16="http://schemas.microsoft.com/office/drawing/2014/main" id="{D51C6C24-AD4F-4634-B807-201D1B2DAFC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9" name="正方形/長方形 608">
          <a:extLst>
            <a:ext uri="{FF2B5EF4-FFF2-40B4-BE49-F238E27FC236}">
              <a16:creationId xmlns:a16="http://schemas.microsoft.com/office/drawing/2014/main" id="{35F075A4-74B6-43AB-AA98-6886E3F1327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a:extLst>
            <a:ext uri="{FF2B5EF4-FFF2-40B4-BE49-F238E27FC236}">
              <a16:creationId xmlns:a16="http://schemas.microsoft.com/office/drawing/2014/main" id="{6140387B-BB70-4878-B2EE-9140C3437A9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a:extLst>
            <a:ext uri="{FF2B5EF4-FFF2-40B4-BE49-F238E27FC236}">
              <a16:creationId xmlns:a16="http://schemas.microsoft.com/office/drawing/2014/main" id="{DFEBBC24-D55A-4848-A9A1-363558DA618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a:extLst>
            <a:ext uri="{FF2B5EF4-FFF2-40B4-BE49-F238E27FC236}">
              <a16:creationId xmlns:a16="http://schemas.microsoft.com/office/drawing/2014/main" id="{BCA583D8-0A4B-4A04-B096-270D4DA307B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a:extLst>
            <a:ext uri="{FF2B5EF4-FFF2-40B4-BE49-F238E27FC236}">
              <a16:creationId xmlns:a16="http://schemas.microsoft.com/office/drawing/2014/main" id="{9514EBA2-43B6-47A3-8686-9CCF5C3F83E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a:extLst>
            <a:ext uri="{FF2B5EF4-FFF2-40B4-BE49-F238E27FC236}">
              <a16:creationId xmlns:a16="http://schemas.microsoft.com/office/drawing/2014/main" id="{D11B30C4-3119-43A2-ABF2-4A9809583DC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a:extLst>
            <a:ext uri="{FF2B5EF4-FFF2-40B4-BE49-F238E27FC236}">
              <a16:creationId xmlns:a16="http://schemas.microsoft.com/office/drawing/2014/main" id="{3F3275DD-B705-4A5C-9425-0F5FAC252C6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a:extLst>
            <a:ext uri="{FF2B5EF4-FFF2-40B4-BE49-F238E27FC236}">
              <a16:creationId xmlns:a16="http://schemas.microsoft.com/office/drawing/2014/main" id="{D1DFBB73-B2DF-4CCF-B650-E26E56C214D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a:extLst>
            <a:ext uri="{FF2B5EF4-FFF2-40B4-BE49-F238E27FC236}">
              <a16:creationId xmlns:a16="http://schemas.microsoft.com/office/drawing/2014/main" id="{D4558879-8F52-4FD6-A159-F3F7C6EE6A6B}"/>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18" name="正方形/長方形 617">
          <a:extLst>
            <a:ext uri="{FF2B5EF4-FFF2-40B4-BE49-F238E27FC236}">
              <a16:creationId xmlns:a16="http://schemas.microsoft.com/office/drawing/2014/main" id="{B7C3ECD5-BD25-4E6A-9FA3-FC9EDF65063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9" name="正方形/長方形 618">
          <a:extLst>
            <a:ext uri="{FF2B5EF4-FFF2-40B4-BE49-F238E27FC236}">
              <a16:creationId xmlns:a16="http://schemas.microsoft.com/office/drawing/2014/main" id="{5D0C91F3-3A64-4577-BB5A-3A2082CD341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0" name="正方形/長方形 619">
          <a:extLst>
            <a:ext uri="{FF2B5EF4-FFF2-40B4-BE49-F238E27FC236}">
              <a16:creationId xmlns:a16="http://schemas.microsoft.com/office/drawing/2014/main" id="{1552D46B-A7B7-4256-93AA-79CB18A16DD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1" name="正方形/長方形 620">
          <a:extLst>
            <a:ext uri="{FF2B5EF4-FFF2-40B4-BE49-F238E27FC236}">
              <a16:creationId xmlns:a16="http://schemas.microsoft.com/office/drawing/2014/main" id="{886E88BC-0962-4738-921B-81F86D94C68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2" name="正方形/長方形 621">
          <a:extLst>
            <a:ext uri="{FF2B5EF4-FFF2-40B4-BE49-F238E27FC236}">
              <a16:creationId xmlns:a16="http://schemas.microsoft.com/office/drawing/2014/main" id="{15CD661B-5330-4B80-916E-14C58BD4E7C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3" name="正方形/長方形 622">
          <a:extLst>
            <a:ext uri="{FF2B5EF4-FFF2-40B4-BE49-F238E27FC236}">
              <a16:creationId xmlns:a16="http://schemas.microsoft.com/office/drawing/2014/main" id="{AF8F2162-652B-4D26-A541-4040C3E310A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4" name="正方形/長方形 623">
          <a:extLst>
            <a:ext uri="{FF2B5EF4-FFF2-40B4-BE49-F238E27FC236}">
              <a16:creationId xmlns:a16="http://schemas.microsoft.com/office/drawing/2014/main" id="{1287B0B4-562E-4802-BA90-A1F93022652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5" name="正方形/長方形 624">
          <a:extLst>
            <a:ext uri="{FF2B5EF4-FFF2-40B4-BE49-F238E27FC236}">
              <a16:creationId xmlns:a16="http://schemas.microsoft.com/office/drawing/2014/main" id="{F366A205-4C73-400C-88E2-5EADBF577AF8}"/>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26" name="正方形/長方形 625">
          <a:extLst>
            <a:ext uri="{FF2B5EF4-FFF2-40B4-BE49-F238E27FC236}">
              <a16:creationId xmlns:a16="http://schemas.microsoft.com/office/drawing/2014/main" id="{1419CEEE-4470-44FA-A5AE-07BBAA4D8B7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7" name="正方形/長方形 626">
          <a:extLst>
            <a:ext uri="{FF2B5EF4-FFF2-40B4-BE49-F238E27FC236}">
              <a16:creationId xmlns:a16="http://schemas.microsoft.com/office/drawing/2014/main" id="{D14B6F37-DC3B-4D1C-BCD7-465B0B9F9EE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8" name="テキスト ボックス 627">
          <a:extLst>
            <a:ext uri="{FF2B5EF4-FFF2-40B4-BE49-F238E27FC236}">
              <a16:creationId xmlns:a16="http://schemas.microsoft.com/office/drawing/2014/main" id="{4C75620B-0978-48D7-977B-F101BCAC7DB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年度については多くの資産区分において有形固定資産減価償却率が類似団体平均を下回っているが、いずれも数値としては上昇している。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道路改良工事など固定資産にかかる工事も予定されていることを踏まえ、策定済の個別管理計画、また上位計画である公共施設等総合管理計画を活用し、社会情勢の変化や事業の進捗状況と財政状況を加味しながら、システムやデータを活用した公共施設マネジメントを推進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以下、有形固定資産減価償却率・一人当たりの値　の順に記載</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】56.6%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148.534m</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】30.8%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0.712</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】61.2%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6,616</a:t>
          </a:r>
          <a:r>
            <a:rPr kumimoji="1" lang="ja-JP" altLang="en-US" sz="1300">
              <a:latin typeface="ＭＳ Ｐゴシック" panose="020B0600070205080204" pitchFamily="50" charset="-128"/>
              <a:ea typeface="ＭＳ Ｐゴシック" panose="020B0600070205080204" pitchFamily="50" charset="-128"/>
            </a:rPr>
            <a:t>円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】33.7%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6.460</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】42.2%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7.066</a:t>
          </a:r>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329C126-4355-42BF-B218-150A06BFD6C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F01C395-BDA7-4893-AEE3-9C22AB106CE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04BB8D9-7062-442A-8AFF-84AFFEC2484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5CE760E-E414-4669-9880-50B828F45CC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AA41407-E27D-4FDC-849C-2EA2AE0D097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9909526-4759-4639-AADB-6D09726F3A6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17374D9-7018-4DC1-AB98-EE642EAD7D0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AE0A0D8-846F-4334-89F0-7D834FD3FF6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D025FFC-F4EC-46B1-8174-29BFD7EA64A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6ECC469-794B-4194-BCAA-26B56D93931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1,092
1,080
22.00
4,210,176
3,987,435
170,870
1,251,086
1,878,328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B3EE741-9D57-4B0C-AF97-F5206C54212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06E74F5-F618-4478-BBDB-D164D29A511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7E8C959-B573-4643-B00A-6B5274C040D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AFD9D32-5694-4EB4-A04C-A8370FEF8E9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3E7BE09-DDDC-432E-A402-C1D9698D53F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6576934-BB64-48F5-AEEE-AE032A9AB4F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B970614-0674-4CB0-9970-3371BCB0205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DF1DAF1-985A-4228-B8C3-29AE1611FC7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8F5F398-59FB-4385-B496-0405AD18F87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87924ED-3DB0-4D62-9450-D887DBE8713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74505E8-4137-4F56-8D36-F5E3EEE079A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A185687-F566-4F9E-BFBF-ECE71137E99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636462B-976B-4DD4-9674-C354A934C7A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C63C66D-A0FD-4ACA-AC40-E66F9132BD8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744BB40-1ED4-47FF-BC30-E940100A211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C0D9EBF-DE2D-48E8-AA4B-534C0A93B10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1F0ADDA-E8D8-4A4A-8952-AAEB4A90034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180D26D-4A19-4E33-9989-75C399746A7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B806110-4439-48BE-990A-D6A730DCD6F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1841527-CFE6-42E0-86A2-0784FEB0E01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E1AB2B4-0C68-4A42-BA81-8C1D5EDB8A5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9F3211C-D5C0-4548-A84C-511CD092061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56EC8C9-DDCE-4AF9-8E73-C4F65E8CB12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3D1DD67-4DA7-4796-91EB-C1CC2F4BC6C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D870276-413A-4966-B7BA-43472DADAE7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E82AA93-A990-4053-92E8-F136DDEA96B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7635C1C-50E5-4712-A5C5-E56F40D0442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EE7272A-E5E3-4776-A61E-02026FC0144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7E14B1E-A28B-4972-B4AE-B735A837DDE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A0287DC-1F31-48FA-95B0-882925BE3AF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556FB61-2734-4FF0-BB37-214DE577E91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7CDF93A-E9AA-4F59-BFF8-6E2B27005B0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4A6BA74-133F-4FEB-AD59-CF907B48419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22885EBE-76E4-4A6A-A08E-F2F9A214B04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C0AA2FD-A3A1-4302-91E0-86F5EE4CD3C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CA60E42-D8A4-449B-89C5-01E09912716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F2FE29C-278C-4BA5-B11C-C23BBE81AE5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ADAB940-BA2B-48F9-9A4B-EF8B02514CD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2ED40471-33A9-4E6B-AC08-2775BE9E4D3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118C274-3F58-4309-95D0-5989517913E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B4A600A-AEEA-4137-B6EE-2C2F97CCBD8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7F613445-20B8-4E76-A60F-8122968F1283}"/>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D96D2A8-0C18-46F1-84C8-EAE57FCE6D7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AC8B4C69-E261-48C9-9C54-06A9E15844B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946A8070-4FEA-406D-8D97-E05F19CCF592}"/>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716DA335-0FDC-4CD8-AC8B-7DD46BF48278}"/>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2FFB09AA-6F15-4DF2-9126-9760A793F3F6}"/>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8532EAC2-4131-4E77-B762-D39549FD117C}"/>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0DAA9BB4-B9C1-4442-B715-D154FE7DDAEA}"/>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153687</xdr:rowOff>
    </xdr:from>
    <xdr:ext cx="405111" cy="259045"/>
    <xdr:sp macro="" textlink="">
      <xdr:nvSpPr>
        <xdr:cNvPr id="61" name="【図書館】&#10;有形固定資産減価償却率平均値テキスト">
          <a:extLst>
            <a:ext uri="{FF2B5EF4-FFF2-40B4-BE49-F238E27FC236}">
              <a16:creationId xmlns:a16="http://schemas.microsoft.com/office/drawing/2014/main" id="{91BF6C90-3ACB-424F-8D6F-230D7A8DD191}"/>
            </a:ext>
          </a:extLst>
        </xdr:cNvPr>
        <xdr:cNvSpPr txBox="1"/>
      </xdr:nvSpPr>
      <xdr:spPr>
        <a:xfrm>
          <a:off x="4673600" y="6325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3810</xdr:rowOff>
    </xdr:from>
    <xdr:to>
      <xdr:col>24</xdr:col>
      <xdr:colOff>114300</xdr:colOff>
      <xdr:row>37</xdr:row>
      <xdr:rowOff>105410</xdr:rowOff>
    </xdr:to>
    <xdr:sp macro="" textlink="">
      <xdr:nvSpPr>
        <xdr:cNvPr id="62" name="フローチャート: 判断 61">
          <a:extLst>
            <a:ext uri="{FF2B5EF4-FFF2-40B4-BE49-F238E27FC236}">
              <a16:creationId xmlns:a16="http://schemas.microsoft.com/office/drawing/2014/main" id="{520CADC5-DDA9-40D9-8EE6-5FB27E555D29}"/>
            </a:ext>
          </a:extLst>
        </xdr:cNvPr>
        <xdr:cNvSpPr/>
      </xdr:nvSpPr>
      <xdr:spPr>
        <a:xfrm>
          <a:off x="45847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90170</xdr:rowOff>
    </xdr:from>
    <xdr:to>
      <xdr:col>20</xdr:col>
      <xdr:colOff>38100</xdr:colOff>
      <xdr:row>37</xdr:row>
      <xdr:rowOff>20320</xdr:rowOff>
    </xdr:to>
    <xdr:sp macro="" textlink="">
      <xdr:nvSpPr>
        <xdr:cNvPr id="63" name="フローチャート: 判断 62">
          <a:extLst>
            <a:ext uri="{FF2B5EF4-FFF2-40B4-BE49-F238E27FC236}">
              <a16:creationId xmlns:a16="http://schemas.microsoft.com/office/drawing/2014/main" id="{E50A20D7-63F6-491D-8424-8D943514CBE1}"/>
            </a:ext>
          </a:extLst>
        </xdr:cNvPr>
        <xdr:cNvSpPr/>
      </xdr:nvSpPr>
      <xdr:spPr>
        <a:xfrm>
          <a:off x="3746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74930</xdr:rowOff>
    </xdr:from>
    <xdr:to>
      <xdr:col>15</xdr:col>
      <xdr:colOff>101600</xdr:colOff>
      <xdr:row>37</xdr:row>
      <xdr:rowOff>5080</xdr:rowOff>
    </xdr:to>
    <xdr:sp macro="" textlink="">
      <xdr:nvSpPr>
        <xdr:cNvPr id="64" name="フローチャート: 判断 63">
          <a:extLst>
            <a:ext uri="{FF2B5EF4-FFF2-40B4-BE49-F238E27FC236}">
              <a16:creationId xmlns:a16="http://schemas.microsoft.com/office/drawing/2014/main" id="{908D4337-F05C-459C-827D-3B5E21220E0A}"/>
            </a:ext>
          </a:extLst>
        </xdr:cNvPr>
        <xdr:cNvSpPr/>
      </xdr:nvSpPr>
      <xdr:spPr>
        <a:xfrm>
          <a:off x="2857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26670</xdr:rowOff>
    </xdr:from>
    <xdr:to>
      <xdr:col>10</xdr:col>
      <xdr:colOff>165100</xdr:colOff>
      <xdr:row>36</xdr:row>
      <xdr:rowOff>128270</xdr:rowOff>
    </xdr:to>
    <xdr:sp macro="" textlink="">
      <xdr:nvSpPr>
        <xdr:cNvPr id="65" name="フローチャート: 判断 64">
          <a:extLst>
            <a:ext uri="{FF2B5EF4-FFF2-40B4-BE49-F238E27FC236}">
              <a16:creationId xmlns:a16="http://schemas.microsoft.com/office/drawing/2014/main" id="{CCC2DCD3-2AAE-4A58-9C88-2DC27477913B}"/>
            </a:ext>
          </a:extLst>
        </xdr:cNvPr>
        <xdr:cNvSpPr/>
      </xdr:nvSpPr>
      <xdr:spPr>
        <a:xfrm>
          <a:off x="1968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166370</xdr:rowOff>
    </xdr:from>
    <xdr:to>
      <xdr:col>6</xdr:col>
      <xdr:colOff>38100</xdr:colOff>
      <xdr:row>36</xdr:row>
      <xdr:rowOff>96520</xdr:rowOff>
    </xdr:to>
    <xdr:sp macro="" textlink="">
      <xdr:nvSpPr>
        <xdr:cNvPr id="66" name="フローチャート: 判断 65">
          <a:extLst>
            <a:ext uri="{FF2B5EF4-FFF2-40B4-BE49-F238E27FC236}">
              <a16:creationId xmlns:a16="http://schemas.microsoft.com/office/drawing/2014/main" id="{39302FA2-1202-474A-BA7C-626AB72A258A}"/>
            </a:ext>
          </a:extLst>
        </xdr:cNvPr>
        <xdr:cNvSpPr/>
      </xdr:nvSpPr>
      <xdr:spPr>
        <a:xfrm>
          <a:off x="1079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50CF5FC-78B5-45ED-80BE-0A8D3C869A8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95AC304-CF03-4DD9-823D-806A7446088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E4938C5-8335-43D6-8618-269C6E704CF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6F4AB57-E598-4ACD-A165-DC3652C6983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9E8EE10-A6FC-43AE-81DE-CE79D49483C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39370</xdr:rowOff>
    </xdr:from>
    <xdr:to>
      <xdr:col>20</xdr:col>
      <xdr:colOff>38100</xdr:colOff>
      <xdr:row>39</xdr:row>
      <xdr:rowOff>140970</xdr:rowOff>
    </xdr:to>
    <xdr:sp macro="" textlink="">
      <xdr:nvSpPr>
        <xdr:cNvPr id="72" name="楕円 71">
          <a:extLst>
            <a:ext uri="{FF2B5EF4-FFF2-40B4-BE49-F238E27FC236}">
              <a16:creationId xmlns:a16="http://schemas.microsoft.com/office/drawing/2014/main" id="{DD01D1EF-DDB0-4039-B065-E5A039F63B89}"/>
            </a:ext>
          </a:extLst>
        </xdr:cNvPr>
        <xdr:cNvSpPr/>
      </xdr:nvSpPr>
      <xdr:spPr>
        <a:xfrm>
          <a:off x="3746500" y="67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11430</xdr:rowOff>
    </xdr:from>
    <xdr:to>
      <xdr:col>15</xdr:col>
      <xdr:colOff>101600</xdr:colOff>
      <xdr:row>39</xdr:row>
      <xdr:rowOff>113030</xdr:rowOff>
    </xdr:to>
    <xdr:sp macro="" textlink="">
      <xdr:nvSpPr>
        <xdr:cNvPr id="73" name="楕円 72">
          <a:extLst>
            <a:ext uri="{FF2B5EF4-FFF2-40B4-BE49-F238E27FC236}">
              <a16:creationId xmlns:a16="http://schemas.microsoft.com/office/drawing/2014/main" id="{E274F6B4-3E3E-4DD7-8DA8-4AFAB150157B}"/>
            </a:ext>
          </a:extLst>
        </xdr:cNvPr>
        <xdr:cNvSpPr/>
      </xdr:nvSpPr>
      <xdr:spPr>
        <a:xfrm>
          <a:off x="28575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62230</xdr:rowOff>
    </xdr:from>
    <xdr:to>
      <xdr:col>19</xdr:col>
      <xdr:colOff>177800</xdr:colOff>
      <xdr:row>39</xdr:row>
      <xdr:rowOff>90170</xdr:rowOff>
    </xdr:to>
    <xdr:cxnSp macro="">
      <xdr:nvCxnSpPr>
        <xdr:cNvPr id="74" name="直線コネクタ 73">
          <a:extLst>
            <a:ext uri="{FF2B5EF4-FFF2-40B4-BE49-F238E27FC236}">
              <a16:creationId xmlns:a16="http://schemas.microsoft.com/office/drawing/2014/main" id="{E5DFB5D6-8626-4FCB-B940-6EC23AE7B18B}"/>
            </a:ext>
          </a:extLst>
        </xdr:cNvPr>
        <xdr:cNvCxnSpPr/>
      </xdr:nvCxnSpPr>
      <xdr:spPr>
        <a:xfrm>
          <a:off x="2908300" y="67487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154940</xdr:rowOff>
    </xdr:from>
    <xdr:to>
      <xdr:col>10</xdr:col>
      <xdr:colOff>165100</xdr:colOff>
      <xdr:row>39</xdr:row>
      <xdr:rowOff>85090</xdr:rowOff>
    </xdr:to>
    <xdr:sp macro="" textlink="">
      <xdr:nvSpPr>
        <xdr:cNvPr id="75" name="楕円 74">
          <a:extLst>
            <a:ext uri="{FF2B5EF4-FFF2-40B4-BE49-F238E27FC236}">
              <a16:creationId xmlns:a16="http://schemas.microsoft.com/office/drawing/2014/main" id="{DCA02378-4E42-4598-9E24-C9466AF15DBE}"/>
            </a:ext>
          </a:extLst>
        </xdr:cNvPr>
        <xdr:cNvSpPr/>
      </xdr:nvSpPr>
      <xdr:spPr>
        <a:xfrm>
          <a:off x="1968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34290</xdr:rowOff>
    </xdr:from>
    <xdr:to>
      <xdr:col>15</xdr:col>
      <xdr:colOff>50800</xdr:colOff>
      <xdr:row>39</xdr:row>
      <xdr:rowOff>62230</xdr:rowOff>
    </xdr:to>
    <xdr:cxnSp macro="">
      <xdr:nvCxnSpPr>
        <xdr:cNvPr id="76" name="直線コネクタ 75">
          <a:extLst>
            <a:ext uri="{FF2B5EF4-FFF2-40B4-BE49-F238E27FC236}">
              <a16:creationId xmlns:a16="http://schemas.microsoft.com/office/drawing/2014/main" id="{0FC290B3-875F-48C9-8B0A-096BC9F0F82C}"/>
            </a:ext>
          </a:extLst>
        </xdr:cNvPr>
        <xdr:cNvCxnSpPr/>
      </xdr:nvCxnSpPr>
      <xdr:spPr>
        <a:xfrm>
          <a:off x="2019300" y="672084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127000</xdr:rowOff>
    </xdr:from>
    <xdr:to>
      <xdr:col>6</xdr:col>
      <xdr:colOff>38100</xdr:colOff>
      <xdr:row>39</xdr:row>
      <xdr:rowOff>57150</xdr:rowOff>
    </xdr:to>
    <xdr:sp macro="" textlink="">
      <xdr:nvSpPr>
        <xdr:cNvPr id="77" name="楕円 76">
          <a:extLst>
            <a:ext uri="{FF2B5EF4-FFF2-40B4-BE49-F238E27FC236}">
              <a16:creationId xmlns:a16="http://schemas.microsoft.com/office/drawing/2014/main" id="{A3AA58EE-35F5-4378-836F-9C8CEF7AD140}"/>
            </a:ext>
          </a:extLst>
        </xdr:cNvPr>
        <xdr:cNvSpPr/>
      </xdr:nvSpPr>
      <xdr:spPr>
        <a:xfrm>
          <a:off x="1079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6350</xdr:rowOff>
    </xdr:from>
    <xdr:to>
      <xdr:col>10</xdr:col>
      <xdr:colOff>114300</xdr:colOff>
      <xdr:row>39</xdr:row>
      <xdr:rowOff>34290</xdr:rowOff>
    </xdr:to>
    <xdr:cxnSp macro="">
      <xdr:nvCxnSpPr>
        <xdr:cNvPr id="78" name="直線コネクタ 77">
          <a:extLst>
            <a:ext uri="{FF2B5EF4-FFF2-40B4-BE49-F238E27FC236}">
              <a16:creationId xmlns:a16="http://schemas.microsoft.com/office/drawing/2014/main" id="{F7BB83C9-A2B0-4A55-A455-82C1E67F7538}"/>
            </a:ext>
          </a:extLst>
        </xdr:cNvPr>
        <xdr:cNvCxnSpPr/>
      </xdr:nvCxnSpPr>
      <xdr:spPr>
        <a:xfrm>
          <a:off x="1130300" y="669290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36847</xdr:rowOff>
    </xdr:from>
    <xdr:ext cx="405111" cy="259045"/>
    <xdr:sp macro="" textlink="">
      <xdr:nvSpPr>
        <xdr:cNvPr id="79" name="n_1aveValue【図書館】&#10;有形固定資産減価償却率">
          <a:extLst>
            <a:ext uri="{FF2B5EF4-FFF2-40B4-BE49-F238E27FC236}">
              <a16:creationId xmlns:a16="http://schemas.microsoft.com/office/drawing/2014/main" id="{B811E5DA-5FFC-488B-86E3-9DA131BE9B24}"/>
            </a:ext>
          </a:extLst>
        </xdr:cNvPr>
        <xdr:cNvSpPr txBox="1"/>
      </xdr:nvSpPr>
      <xdr:spPr>
        <a:xfrm>
          <a:off x="35820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21607</xdr:rowOff>
    </xdr:from>
    <xdr:ext cx="405111" cy="259045"/>
    <xdr:sp macro="" textlink="">
      <xdr:nvSpPr>
        <xdr:cNvPr id="80" name="n_2aveValue【図書館】&#10;有形固定資産減価償却率">
          <a:extLst>
            <a:ext uri="{FF2B5EF4-FFF2-40B4-BE49-F238E27FC236}">
              <a16:creationId xmlns:a16="http://schemas.microsoft.com/office/drawing/2014/main" id="{CA4BFBEC-B418-4856-A357-094E25C79FC3}"/>
            </a:ext>
          </a:extLst>
        </xdr:cNvPr>
        <xdr:cNvSpPr txBox="1"/>
      </xdr:nvSpPr>
      <xdr:spPr>
        <a:xfrm>
          <a:off x="2705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144797</xdr:rowOff>
    </xdr:from>
    <xdr:ext cx="405111" cy="259045"/>
    <xdr:sp macro="" textlink="">
      <xdr:nvSpPr>
        <xdr:cNvPr id="81" name="n_3aveValue【図書館】&#10;有形固定資産減価償却率">
          <a:extLst>
            <a:ext uri="{FF2B5EF4-FFF2-40B4-BE49-F238E27FC236}">
              <a16:creationId xmlns:a16="http://schemas.microsoft.com/office/drawing/2014/main" id="{F686DE14-DBD2-4DB0-A926-2F39EAE7CE0B}"/>
            </a:ext>
          </a:extLst>
        </xdr:cNvPr>
        <xdr:cNvSpPr txBox="1"/>
      </xdr:nvSpPr>
      <xdr:spPr>
        <a:xfrm>
          <a:off x="1816744" y="597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113047</xdr:rowOff>
    </xdr:from>
    <xdr:ext cx="405111" cy="259045"/>
    <xdr:sp macro="" textlink="">
      <xdr:nvSpPr>
        <xdr:cNvPr id="82" name="n_4aveValue【図書館】&#10;有形固定資産減価償却率">
          <a:extLst>
            <a:ext uri="{FF2B5EF4-FFF2-40B4-BE49-F238E27FC236}">
              <a16:creationId xmlns:a16="http://schemas.microsoft.com/office/drawing/2014/main" id="{128335B0-006A-4853-9F3F-B3C3E0AD3131}"/>
            </a:ext>
          </a:extLst>
        </xdr:cNvPr>
        <xdr:cNvSpPr txBox="1"/>
      </xdr:nvSpPr>
      <xdr:spPr>
        <a:xfrm>
          <a:off x="927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132097</xdr:rowOff>
    </xdr:from>
    <xdr:ext cx="405111" cy="259045"/>
    <xdr:sp macro="" textlink="">
      <xdr:nvSpPr>
        <xdr:cNvPr id="83" name="n_1mainValue【図書館】&#10;有形固定資産減価償却率">
          <a:extLst>
            <a:ext uri="{FF2B5EF4-FFF2-40B4-BE49-F238E27FC236}">
              <a16:creationId xmlns:a16="http://schemas.microsoft.com/office/drawing/2014/main" id="{48C4EEE9-3F1D-4079-9AB7-07C2F25FE763}"/>
            </a:ext>
          </a:extLst>
        </xdr:cNvPr>
        <xdr:cNvSpPr txBox="1"/>
      </xdr:nvSpPr>
      <xdr:spPr>
        <a:xfrm>
          <a:off x="3582044" y="6818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104157</xdr:rowOff>
    </xdr:from>
    <xdr:ext cx="405111" cy="259045"/>
    <xdr:sp macro="" textlink="">
      <xdr:nvSpPr>
        <xdr:cNvPr id="84" name="n_2mainValue【図書館】&#10;有形固定資産減価償却率">
          <a:extLst>
            <a:ext uri="{FF2B5EF4-FFF2-40B4-BE49-F238E27FC236}">
              <a16:creationId xmlns:a16="http://schemas.microsoft.com/office/drawing/2014/main" id="{C8E39462-00CA-4C06-BD8B-292B2368053D}"/>
            </a:ext>
          </a:extLst>
        </xdr:cNvPr>
        <xdr:cNvSpPr txBox="1"/>
      </xdr:nvSpPr>
      <xdr:spPr>
        <a:xfrm>
          <a:off x="2705744" y="679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76217</xdr:rowOff>
    </xdr:from>
    <xdr:ext cx="405111" cy="259045"/>
    <xdr:sp macro="" textlink="">
      <xdr:nvSpPr>
        <xdr:cNvPr id="85" name="n_3mainValue【図書館】&#10;有形固定資産減価償却率">
          <a:extLst>
            <a:ext uri="{FF2B5EF4-FFF2-40B4-BE49-F238E27FC236}">
              <a16:creationId xmlns:a16="http://schemas.microsoft.com/office/drawing/2014/main" id="{BF00A380-7D22-4B65-8F95-2559FDFBF2D3}"/>
            </a:ext>
          </a:extLst>
        </xdr:cNvPr>
        <xdr:cNvSpPr txBox="1"/>
      </xdr:nvSpPr>
      <xdr:spPr>
        <a:xfrm>
          <a:off x="1816744"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48277</xdr:rowOff>
    </xdr:from>
    <xdr:ext cx="405111" cy="259045"/>
    <xdr:sp macro="" textlink="">
      <xdr:nvSpPr>
        <xdr:cNvPr id="86" name="n_4mainValue【図書館】&#10;有形固定資産減価償却率">
          <a:extLst>
            <a:ext uri="{FF2B5EF4-FFF2-40B4-BE49-F238E27FC236}">
              <a16:creationId xmlns:a16="http://schemas.microsoft.com/office/drawing/2014/main" id="{45ACD77F-1EF1-4F3B-BA4B-D9C351325EF5}"/>
            </a:ext>
          </a:extLst>
        </xdr:cNvPr>
        <xdr:cNvSpPr txBox="1"/>
      </xdr:nvSpPr>
      <xdr:spPr>
        <a:xfrm>
          <a:off x="927744" y="673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9D2D3829-DA33-4300-A6C4-8442B078A07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A2463DAE-D50B-4268-AE05-6E1F868489B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A8BF36AA-E563-4080-A930-4B18DBC5FFA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39C8405A-597F-4882-86C0-CE5DCEF0D2F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21D551BF-06CD-483A-AFAE-EB578E1EDCA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7F4CA757-9551-49C9-A144-48E209CC5CC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C6204C69-D219-4B4E-A46A-B9AA8F9E745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D263171F-DF92-4CD6-A414-9183FFA6010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a:extLst>
            <a:ext uri="{FF2B5EF4-FFF2-40B4-BE49-F238E27FC236}">
              <a16:creationId xmlns:a16="http://schemas.microsoft.com/office/drawing/2014/main" id="{32D908EB-E06E-4554-BB7D-77F2851760C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948DB10F-6199-4A40-9E27-6D61947CB5E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7" name="直線コネクタ 96">
          <a:extLst>
            <a:ext uri="{FF2B5EF4-FFF2-40B4-BE49-F238E27FC236}">
              <a16:creationId xmlns:a16="http://schemas.microsoft.com/office/drawing/2014/main" id="{6530B56C-D7FA-45A9-8632-9291DE9D0BC4}"/>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8" name="テキスト ボックス 97">
          <a:extLst>
            <a:ext uri="{FF2B5EF4-FFF2-40B4-BE49-F238E27FC236}">
              <a16:creationId xmlns:a16="http://schemas.microsoft.com/office/drawing/2014/main" id="{4B4961EA-6C79-43DD-855D-1DAAF1CA1007}"/>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9" name="直線コネクタ 98">
          <a:extLst>
            <a:ext uri="{FF2B5EF4-FFF2-40B4-BE49-F238E27FC236}">
              <a16:creationId xmlns:a16="http://schemas.microsoft.com/office/drawing/2014/main" id="{1A8A16F5-B483-47A1-9657-18FAC1F84107}"/>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0" name="テキスト ボックス 99">
          <a:extLst>
            <a:ext uri="{FF2B5EF4-FFF2-40B4-BE49-F238E27FC236}">
              <a16:creationId xmlns:a16="http://schemas.microsoft.com/office/drawing/2014/main" id="{E9C91EE5-3ADD-4CE4-9555-6855EE4E9BDA}"/>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1" name="直線コネクタ 100">
          <a:extLst>
            <a:ext uri="{FF2B5EF4-FFF2-40B4-BE49-F238E27FC236}">
              <a16:creationId xmlns:a16="http://schemas.microsoft.com/office/drawing/2014/main" id="{AE8F7D79-E205-422C-820F-9CDD37BCBC3F}"/>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2" name="テキスト ボックス 101">
          <a:extLst>
            <a:ext uri="{FF2B5EF4-FFF2-40B4-BE49-F238E27FC236}">
              <a16:creationId xmlns:a16="http://schemas.microsoft.com/office/drawing/2014/main" id="{71773EB3-541F-401D-A18B-DF7F7EF0EDA6}"/>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3" name="直線コネクタ 102">
          <a:extLst>
            <a:ext uri="{FF2B5EF4-FFF2-40B4-BE49-F238E27FC236}">
              <a16:creationId xmlns:a16="http://schemas.microsoft.com/office/drawing/2014/main" id="{D3FF63AC-AF10-4130-9D8D-6B98ABC415D8}"/>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4" name="テキスト ボックス 103">
          <a:extLst>
            <a:ext uri="{FF2B5EF4-FFF2-40B4-BE49-F238E27FC236}">
              <a16:creationId xmlns:a16="http://schemas.microsoft.com/office/drawing/2014/main" id="{B0B8F6C6-2783-4A62-8553-EE6D54585AE9}"/>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B65DB2BB-AED7-4B04-827D-F7772AE9086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886BB389-D318-4C42-BC3E-9D90B4D51BDC}"/>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684D38BA-B27F-4B1E-906C-35A7696CE5D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112776</xdr:rowOff>
    </xdr:from>
    <xdr:to>
      <xdr:col>54</xdr:col>
      <xdr:colOff>189865</xdr:colOff>
      <xdr:row>41</xdr:row>
      <xdr:rowOff>131064</xdr:rowOff>
    </xdr:to>
    <xdr:cxnSp macro="">
      <xdr:nvCxnSpPr>
        <xdr:cNvPr id="108" name="直線コネクタ 107">
          <a:extLst>
            <a:ext uri="{FF2B5EF4-FFF2-40B4-BE49-F238E27FC236}">
              <a16:creationId xmlns:a16="http://schemas.microsoft.com/office/drawing/2014/main" id="{D8F51874-BB18-4177-87CC-3B69DF9C932D}"/>
            </a:ext>
          </a:extLst>
        </xdr:cNvPr>
        <xdr:cNvCxnSpPr/>
      </xdr:nvCxnSpPr>
      <xdr:spPr>
        <a:xfrm flipV="1">
          <a:off x="10476865" y="5770626"/>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134891</xdr:rowOff>
    </xdr:from>
    <xdr:ext cx="469744" cy="259045"/>
    <xdr:sp macro="" textlink="">
      <xdr:nvSpPr>
        <xdr:cNvPr id="109" name="【図書館】&#10;一人当たり面積最小値テキスト">
          <a:extLst>
            <a:ext uri="{FF2B5EF4-FFF2-40B4-BE49-F238E27FC236}">
              <a16:creationId xmlns:a16="http://schemas.microsoft.com/office/drawing/2014/main" id="{A119C370-8687-4807-A219-5A3CB50BA49D}"/>
            </a:ext>
          </a:extLst>
        </xdr:cNvPr>
        <xdr:cNvSpPr txBox="1"/>
      </xdr:nvSpPr>
      <xdr:spPr>
        <a:xfrm>
          <a:off x="10515600" y="716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131064</xdr:rowOff>
    </xdr:from>
    <xdr:to>
      <xdr:col>55</xdr:col>
      <xdr:colOff>88900</xdr:colOff>
      <xdr:row>41</xdr:row>
      <xdr:rowOff>131064</xdr:rowOff>
    </xdr:to>
    <xdr:cxnSp macro="">
      <xdr:nvCxnSpPr>
        <xdr:cNvPr id="110" name="直線コネクタ 109">
          <a:extLst>
            <a:ext uri="{FF2B5EF4-FFF2-40B4-BE49-F238E27FC236}">
              <a16:creationId xmlns:a16="http://schemas.microsoft.com/office/drawing/2014/main" id="{C15F9B31-C9EA-4013-BD1B-D1055A95B98E}"/>
            </a:ext>
          </a:extLst>
        </xdr:cNvPr>
        <xdr:cNvCxnSpPr/>
      </xdr:nvCxnSpPr>
      <xdr:spPr>
        <a:xfrm>
          <a:off x="10388600" y="716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59453</xdr:rowOff>
    </xdr:from>
    <xdr:ext cx="469744" cy="259045"/>
    <xdr:sp macro="" textlink="">
      <xdr:nvSpPr>
        <xdr:cNvPr id="111" name="【図書館】&#10;一人当たり面積最大値テキスト">
          <a:extLst>
            <a:ext uri="{FF2B5EF4-FFF2-40B4-BE49-F238E27FC236}">
              <a16:creationId xmlns:a16="http://schemas.microsoft.com/office/drawing/2014/main" id="{EB783F77-3A85-4953-9668-AD6FEB3593D1}"/>
            </a:ext>
          </a:extLst>
        </xdr:cNvPr>
        <xdr:cNvSpPr txBox="1"/>
      </xdr:nvSpPr>
      <xdr:spPr>
        <a:xfrm>
          <a:off x="10515600" y="554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112776</xdr:rowOff>
    </xdr:from>
    <xdr:to>
      <xdr:col>55</xdr:col>
      <xdr:colOff>88900</xdr:colOff>
      <xdr:row>33</xdr:row>
      <xdr:rowOff>112776</xdr:rowOff>
    </xdr:to>
    <xdr:cxnSp macro="">
      <xdr:nvCxnSpPr>
        <xdr:cNvPr id="112" name="直線コネクタ 111">
          <a:extLst>
            <a:ext uri="{FF2B5EF4-FFF2-40B4-BE49-F238E27FC236}">
              <a16:creationId xmlns:a16="http://schemas.microsoft.com/office/drawing/2014/main" id="{DA15440A-E5B8-432F-9132-2A48D1CFAD2A}"/>
            </a:ext>
          </a:extLst>
        </xdr:cNvPr>
        <xdr:cNvCxnSpPr/>
      </xdr:nvCxnSpPr>
      <xdr:spPr>
        <a:xfrm>
          <a:off x="10388600" y="577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111269</xdr:rowOff>
    </xdr:from>
    <xdr:ext cx="469744" cy="259045"/>
    <xdr:sp macro="" textlink="">
      <xdr:nvSpPr>
        <xdr:cNvPr id="113" name="【図書館】&#10;一人当たり面積平均値テキスト">
          <a:extLst>
            <a:ext uri="{FF2B5EF4-FFF2-40B4-BE49-F238E27FC236}">
              <a16:creationId xmlns:a16="http://schemas.microsoft.com/office/drawing/2014/main" id="{6BE4A673-6385-4DD9-AB10-0A87C2880ECA}"/>
            </a:ext>
          </a:extLst>
        </xdr:cNvPr>
        <xdr:cNvSpPr txBox="1"/>
      </xdr:nvSpPr>
      <xdr:spPr>
        <a:xfrm>
          <a:off x="10515600" y="66263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132842</xdr:rowOff>
    </xdr:from>
    <xdr:to>
      <xdr:col>55</xdr:col>
      <xdr:colOff>50800</xdr:colOff>
      <xdr:row>39</xdr:row>
      <xdr:rowOff>62992</xdr:rowOff>
    </xdr:to>
    <xdr:sp macro="" textlink="">
      <xdr:nvSpPr>
        <xdr:cNvPr id="114" name="フローチャート: 判断 113">
          <a:extLst>
            <a:ext uri="{FF2B5EF4-FFF2-40B4-BE49-F238E27FC236}">
              <a16:creationId xmlns:a16="http://schemas.microsoft.com/office/drawing/2014/main" id="{DE424829-D15E-49A9-A534-0AFB570D8FD2}"/>
            </a:ext>
          </a:extLst>
        </xdr:cNvPr>
        <xdr:cNvSpPr/>
      </xdr:nvSpPr>
      <xdr:spPr>
        <a:xfrm>
          <a:off x="10426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96266</xdr:rowOff>
    </xdr:from>
    <xdr:to>
      <xdr:col>50</xdr:col>
      <xdr:colOff>165100</xdr:colOff>
      <xdr:row>39</xdr:row>
      <xdr:rowOff>26416</xdr:rowOff>
    </xdr:to>
    <xdr:sp macro="" textlink="">
      <xdr:nvSpPr>
        <xdr:cNvPr id="115" name="フローチャート: 判断 114">
          <a:extLst>
            <a:ext uri="{FF2B5EF4-FFF2-40B4-BE49-F238E27FC236}">
              <a16:creationId xmlns:a16="http://schemas.microsoft.com/office/drawing/2014/main" id="{ACB1F456-829F-47E7-9D1A-ECCB406FECB2}"/>
            </a:ext>
          </a:extLst>
        </xdr:cNvPr>
        <xdr:cNvSpPr/>
      </xdr:nvSpPr>
      <xdr:spPr>
        <a:xfrm>
          <a:off x="958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16" name="フローチャート: 判断 115">
          <a:extLst>
            <a:ext uri="{FF2B5EF4-FFF2-40B4-BE49-F238E27FC236}">
              <a16:creationId xmlns:a16="http://schemas.microsoft.com/office/drawing/2014/main" id="{073AED2F-7C1F-4084-81D4-93FCD5F028FE}"/>
            </a:ext>
          </a:extLst>
        </xdr:cNvPr>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66548</xdr:rowOff>
    </xdr:from>
    <xdr:to>
      <xdr:col>41</xdr:col>
      <xdr:colOff>101600</xdr:colOff>
      <xdr:row>38</xdr:row>
      <xdr:rowOff>168148</xdr:rowOff>
    </xdr:to>
    <xdr:sp macro="" textlink="">
      <xdr:nvSpPr>
        <xdr:cNvPr id="117" name="フローチャート: 判断 116">
          <a:extLst>
            <a:ext uri="{FF2B5EF4-FFF2-40B4-BE49-F238E27FC236}">
              <a16:creationId xmlns:a16="http://schemas.microsoft.com/office/drawing/2014/main" id="{6C5F8CE0-D825-46A1-A368-B4338CC71EC7}"/>
            </a:ext>
          </a:extLst>
        </xdr:cNvPr>
        <xdr:cNvSpPr/>
      </xdr:nvSpPr>
      <xdr:spPr>
        <a:xfrm>
          <a:off x="7810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91694</xdr:rowOff>
    </xdr:from>
    <xdr:to>
      <xdr:col>36</xdr:col>
      <xdr:colOff>165100</xdr:colOff>
      <xdr:row>39</xdr:row>
      <xdr:rowOff>21844</xdr:rowOff>
    </xdr:to>
    <xdr:sp macro="" textlink="">
      <xdr:nvSpPr>
        <xdr:cNvPr id="118" name="フローチャート: 判断 117">
          <a:extLst>
            <a:ext uri="{FF2B5EF4-FFF2-40B4-BE49-F238E27FC236}">
              <a16:creationId xmlns:a16="http://schemas.microsoft.com/office/drawing/2014/main" id="{F96EE1F4-B48C-4141-8A5D-780ACE870786}"/>
            </a:ext>
          </a:extLst>
        </xdr:cNvPr>
        <xdr:cNvSpPr/>
      </xdr:nvSpPr>
      <xdr:spPr>
        <a:xfrm>
          <a:off x="69215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F8B95103-D08B-46FF-9557-C5F4E7B832F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3DF91024-78E4-48C8-B6D8-FE5B78DBE97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DD462497-812B-4A72-975D-E2DBA78E2E8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27E5C619-4F71-4B9B-89F4-1BF03331443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810849FC-C987-4E98-95A6-494710DFCA9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169418</xdr:rowOff>
    </xdr:from>
    <xdr:to>
      <xdr:col>50</xdr:col>
      <xdr:colOff>165100</xdr:colOff>
      <xdr:row>34</xdr:row>
      <xdr:rowOff>99568</xdr:rowOff>
    </xdr:to>
    <xdr:sp macro="" textlink="">
      <xdr:nvSpPr>
        <xdr:cNvPr id="124" name="楕円 123">
          <a:extLst>
            <a:ext uri="{FF2B5EF4-FFF2-40B4-BE49-F238E27FC236}">
              <a16:creationId xmlns:a16="http://schemas.microsoft.com/office/drawing/2014/main" id="{1B85F721-387A-46D8-82A6-1500BB6DAC93}"/>
            </a:ext>
          </a:extLst>
        </xdr:cNvPr>
        <xdr:cNvSpPr/>
      </xdr:nvSpPr>
      <xdr:spPr>
        <a:xfrm>
          <a:off x="9588500" y="582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34</xdr:row>
      <xdr:rowOff>18542</xdr:rowOff>
    </xdr:from>
    <xdr:to>
      <xdr:col>46</xdr:col>
      <xdr:colOff>38100</xdr:colOff>
      <xdr:row>34</xdr:row>
      <xdr:rowOff>120142</xdr:rowOff>
    </xdr:to>
    <xdr:sp macro="" textlink="">
      <xdr:nvSpPr>
        <xdr:cNvPr id="125" name="楕円 124">
          <a:extLst>
            <a:ext uri="{FF2B5EF4-FFF2-40B4-BE49-F238E27FC236}">
              <a16:creationId xmlns:a16="http://schemas.microsoft.com/office/drawing/2014/main" id="{8E74D270-8C99-4AAF-A46E-7FA89D2E33EE}"/>
            </a:ext>
          </a:extLst>
        </xdr:cNvPr>
        <xdr:cNvSpPr/>
      </xdr:nvSpPr>
      <xdr:spPr>
        <a:xfrm>
          <a:off x="8699500" y="584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48768</xdr:rowOff>
    </xdr:from>
    <xdr:to>
      <xdr:col>50</xdr:col>
      <xdr:colOff>114300</xdr:colOff>
      <xdr:row>34</xdr:row>
      <xdr:rowOff>69342</xdr:rowOff>
    </xdr:to>
    <xdr:cxnSp macro="">
      <xdr:nvCxnSpPr>
        <xdr:cNvPr id="126" name="直線コネクタ 125">
          <a:extLst>
            <a:ext uri="{FF2B5EF4-FFF2-40B4-BE49-F238E27FC236}">
              <a16:creationId xmlns:a16="http://schemas.microsoft.com/office/drawing/2014/main" id="{2BC6ED23-3229-4C78-95AB-CB5F8AD25344}"/>
            </a:ext>
          </a:extLst>
        </xdr:cNvPr>
        <xdr:cNvCxnSpPr/>
      </xdr:nvCxnSpPr>
      <xdr:spPr>
        <a:xfrm flipV="1">
          <a:off x="8750300" y="587806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73406</xdr:rowOff>
    </xdr:from>
    <xdr:to>
      <xdr:col>41</xdr:col>
      <xdr:colOff>101600</xdr:colOff>
      <xdr:row>35</xdr:row>
      <xdr:rowOff>3556</xdr:rowOff>
    </xdr:to>
    <xdr:sp macro="" textlink="">
      <xdr:nvSpPr>
        <xdr:cNvPr id="127" name="楕円 126">
          <a:extLst>
            <a:ext uri="{FF2B5EF4-FFF2-40B4-BE49-F238E27FC236}">
              <a16:creationId xmlns:a16="http://schemas.microsoft.com/office/drawing/2014/main" id="{B6160C4E-8B29-40B0-A544-BA8D917C6C27}"/>
            </a:ext>
          </a:extLst>
        </xdr:cNvPr>
        <xdr:cNvSpPr/>
      </xdr:nvSpPr>
      <xdr:spPr>
        <a:xfrm>
          <a:off x="7810500" y="590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69342</xdr:rowOff>
    </xdr:from>
    <xdr:to>
      <xdr:col>45</xdr:col>
      <xdr:colOff>177800</xdr:colOff>
      <xdr:row>34</xdr:row>
      <xdr:rowOff>124206</xdr:rowOff>
    </xdr:to>
    <xdr:cxnSp macro="">
      <xdr:nvCxnSpPr>
        <xdr:cNvPr id="128" name="直線コネクタ 127">
          <a:extLst>
            <a:ext uri="{FF2B5EF4-FFF2-40B4-BE49-F238E27FC236}">
              <a16:creationId xmlns:a16="http://schemas.microsoft.com/office/drawing/2014/main" id="{9257784F-D541-4189-8AD6-AB3D4F880C7A}"/>
            </a:ext>
          </a:extLst>
        </xdr:cNvPr>
        <xdr:cNvCxnSpPr/>
      </xdr:nvCxnSpPr>
      <xdr:spPr>
        <a:xfrm flipV="1">
          <a:off x="7861300" y="589864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71120</xdr:rowOff>
    </xdr:from>
    <xdr:to>
      <xdr:col>36</xdr:col>
      <xdr:colOff>165100</xdr:colOff>
      <xdr:row>35</xdr:row>
      <xdr:rowOff>1270</xdr:rowOff>
    </xdr:to>
    <xdr:sp macro="" textlink="">
      <xdr:nvSpPr>
        <xdr:cNvPr id="129" name="楕円 128">
          <a:extLst>
            <a:ext uri="{FF2B5EF4-FFF2-40B4-BE49-F238E27FC236}">
              <a16:creationId xmlns:a16="http://schemas.microsoft.com/office/drawing/2014/main" id="{7CF19D85-4820-4DA0-8E04-03C617F78933}"/>
            </a:ext>
          </a:extLst>
        </xdr:cNvPr>
        <xdr:cNvSpPr/>
      </xdr:nvSpPr>
      <xdr:spPr>
        <a:xfrm>
          <a:off x="6921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121920</xdr:rowOff>
    </xdr:from>
    <xdr:to>
      <xdr:col>41</xdr:col>
      <xdr:colOff>50800</xdr:colOff>
      <xdr:row>34</xdr:row>
      <xdr:rowOff>124206</xdr:rowOff>
    </xdr:to>
    <xdr:cxnSp macro="">
      <xdr:nvCxnSpPr>
        <xdr:cNvPr id="130" name="直線コネクタ 129">
          <a:extLst>
            <a:ext uri="{FF2B5EF4-FFF2-40B4-BE49-F238E27FC236}">
              <a16:creationId xmlns:a16="http://schemas.microsoft.com/office/drawing/2014/main" id="{5C68CEC6-D944-4ECD-8131-8043994088A3}"/>
            </a:ext>
          </a:extLst>
        </xdr:cNvPr>
        <xdr:cNvCxnSpPr/>
      </xdr:nvCxnSpPr>
      <xdr:spPr>
        <a:xfrm>
          <a:off x="6972300" y="59512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17543</xdr:rowOff>
    </xdr:from>
    <xdr:ext cx="469744" cy="259045"/>
    <xdr:sp macro="" textlink="">
      <xdr:nvSpPr>
        <xdr:cNvPr id="131" name="n_1aveValue【図書館】&#10;一人当たり面積">
          <a:extLst>
            <a:ext uri="{FF2B5EF4-FFF2-40B4-BE49-F238E27FC236}">
              <a16:creationId xmlns:a16="http://schemas.microsoft.com/office/drawing/2014/main" id="{B2C48D20-3A91-4B33-A823-C7553CAD0FED}"/>
            </a:ext>
          </a:extLst>
        </xdr:cNvPr>
        <xdr:cNvSpPr txBox="1"/>
      </xdr:nvSpPr>
      <xdr:spPr>
        <a:xfrm>
          <a:off x="9391727" y="670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159275</xdr:rowOff>
    </xdr:from>
    <xdr:ext cx="469744" cy="259045"/>
    <xdr:sp macro="" textlink="">
      <xdr:nvSpPr>
        <xdr:cNvPr id="132" name="n_2aveValue【図書館】&#10;一人当たり面積">
          <a:extLst>
            <a:ext uri="{FF2B5EF4-FFF2-40B4-BE49-F238E27FC236}">
              <a16:creationId xmlns:a16="http://schemas.microsoft.com/office/drawing/2014/main" id="{34D1CF2C-9B41-4B8F-88F6-917517F39E0E}"/>
            </a:ext>
          </a:extLst>
        </xdr:cNvPr>
        <xdr:cNvSpPr txBox="1"/>
      </xdr:nvSpPr>
      <xdr:spPr>
        <a:xfrm>
          <a:off x="85154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159275</xdr:rowOff>
    </xdr:from>
    <xdr:ext cx="469744" cy="259045"/>
    <xdr:sp macro="" textlink="">
      <xdr:nvSpPr>
        <xdr:cNvPr id="133" name="n_3aveValue【図書館】&#10;一人当たり面積">
          <a:extLst>
            <a:ext uri="{FF2B5EF4-FFF2-40B4-BE49-F238E27FC236}">
              <a16:creationId xmlns:a16="http://schemas.microsoft.com/office/drawing/2014/main" id="{0BBBA7D5-78E5-4B9C-B9C0-FB37CB499C70}"/>
            </a:ext>
          </a:extLst>
        </xdr:cNvPr>
        <xdr:cNvSpPr txBox="1"/>
      </xdr:nvSpPr>
      <xdr:spPr>
        <a:xfrm>
          <a:off x="76264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12971</xdr:rowOff>
    </xdr:from>
    <xdr:ext cx="469744" cy="259045"/>
    <xdr:sp macro="" textlink="">
      <xdr:nvSpPr>
        <xdr:cNvPr id="134" name="n_4aveValue【図書館】&#10;一人当たり面積">
          <a:extLst>
            <a:ext uri="{FF2B5EF4-FFF2-40B4-BE49-F238E27FC236}">
              <a16:creationId xmlns:a16="http://schemas.microsoft.com/office/drawing/2014/main" id="{65C89DCC-5C43-494E-84CC-A6847AF8573F}"/>
            </a:ext>
          </a:extLst>
        </xdr:cNvPr>
        <xdr:cNvSpPr txBox="1"/>
      </xdr:nvSpPr>
      <xdr:spPr>
        <a:xfrm>
          <a:off x="6737427" y="669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116095</xdr:rowOff>
    </xdr:from>
    <xdr:ext cx="469744" cy="259045"/>
    <xdr:sp macro="" textlink="">
      <xdr:nvSpPr>
        <xdr:cNvPr id="135" name="n_1mainValue【図書館】&#10;一人当たり面積">
          <a:extLst>
            <a:ext uri="{FF2B5EF4-FFF2-40B4-BE49-F238E27FC236}">
              <a16:creationId xmlns:a16="http://schemas.microsoft.com/office/drawing/2014/main" id="{49815AB7-8724-42D7-ADF9-2B91220BA2BC}"/>
            </a:ext>
          </a:extLst>
        </xdr:cNvPr>
        <xdr:cNvSpPr txBox="1"/>
      </xdr:nvSpPr>
      <xdr:spPr>
        <a:xfrm>
          <a:off x="9391727" y="560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136669</xdr:rowOff>
    </xdr:from>
    <xdr:ext cx="469744" cy="259045"/>
    <xdr:sp macro="" textlink="">
      <xdr:nvSpPr>
        <xdr:cNvPr id="136" name="n_2mainValue【図書館】&#10;一人当たり面積">
          <a:extLst>
            <a:ext uri="{FF2B5EF4-FFF2-40B4-BE49-F238E27FC236}">
              <a16:creationId xmlns:a16="http://schemas.microsoft.com/office/drawing/2014/main" id="{008C09E2-7189-4C77-B02D-E825F16E664F}"/>
            </a:ext>
          </a:extLst>
        </xdr:cNvPr>
        <xdr:cNvSpPr txBox="1"/>
      </xdr:nvSpPr>
      <xdr:spPr>
        <a:xfrm>
          <a:off x="8515427" y="562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20083</xdr:rowOff>
    </xdr:from>
    <xdr:ext cx="469744" cy="259045"/>
    <xdr:sp macro="" textlink="">
      <xdr:nvSpPr>
        <xdr:cNvPr id="137" name="n_3mainValue【図書館】&#10;一人当たり面積">
          <a:extLst>
            <a:ext uri="{FF2B5EF4-FFF2-40B4-BE49-F238E27FC236}">
              <a16:creationId xmlns:a16="http://schemas.microsoft.com/office/drawing/2014/main" id="{1F74BF27-25AE-465B-AFEA-5C9AA2247A3B}"/>
            </a:ext>
          </a:extLst>
        </xdr:cNvPr>
        <xdr:cNvSpPr txBox="1"/>
      </xdr:nvSpPr>
      <xdr:spPr>
        <a:xfrm>
          <a:off x="7626427" y="567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17797</xdr:rowOff>
    </xdr:from>
    <xdr:ext cx="469744" cy="259045"/>
    <xdr:sp macro="" textlink="">
      <xdr:nvSpPr>
        <xdr:cNvPr id="138" name="n_4mainValue【図書館】&#10;一人当たり面積">
          <a:extLst>
            <a:ext uri="{FF2B5EF4-FFF2-40B4-BE49-F238E27FC236}">
              <a16:creationId xmlns:a16="http://schemas.microsoft.com/office/drawing/2014/main" id="{4D37528D-B387-433C-847B-FE29F25BB1B2}"/>
            </a:ext>
          </a:extLst>
        </xdr:cNvPr>
        <xdr:cNvSpPr txBox="1"/>
      </xdr:nvSpPr>
      <xdr:spPr>
        <a:xfrm>
          <a:off x="6737427" y="56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6679B9C7-C0D1-46E7-A624-6034F951567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42D42ED6-34E1-4A99-BEE4-1980264C09D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AA331ACB-DB35-4D24-857E-D8C95705BFB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87488E71-0151-44B8-BBDC-DFB78D35B3D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7A3DD669-6AE2-499C-899A-A381866B777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725BA9AD-2160-4EA8-A300-637147BB1BE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73DD4946-6C68-4B17-B402-D2169B36D31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E5C67052-F387-431E-AC5B-16095862888A}"/>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47" name="正方形/長方形 146">
          <a:extLst>
            <a:ext uri="{FF2B5EF4-FFF2-40B4-BE49-F238E27FC236}">
              <a16:creationId xmlns:a16="http://schemas.microsoft.com/office/drawing/2014/main" id="{DF46C616-9D8E-4936-827E-4D47A54161A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8" name="正方形/長方形 147">
          <a:extLst>
            <a:ext uri="{FF2B5EF4-FFF2-40B4-BE49-F238E27FC236}">
              <a16:creationId xmlns:a16="http://schemas.microsoft.com/office/drawing/2014/main" id="{91105A17-E76C-451D-9FFF-E5A178BDD27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9" name="正方形/長方形 148">
          <a:extLst>
            <a:ext uri="{FF2B5EF4-FFF2-40B4-BE49-F238E27FC236}">
              <a16:creationId xmlns:a16="http://schemas.microsoft.com/office/drawing/2014/main" id="{5B946593-61A1-4A83-947F-B78F9BFE6EA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0" name="正方形/長方形 149">
          <a:extLst>
            <a:ext uri="{FF2B5EF4-FFF2-40B4-BE49-F238E27FC236}">
              <a16:creationId xmlns:a16="http://schemas.microsoft.com/office/drawing/2014/main" id="{F244C7E1-723D-4E2C-9FDC-E3DB4C3DCC5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1" name="正方形/長方形 150">
          <a:extLst>
            <a:ext uri="{FF2B5EF4-FFF2-40B4-BE49-F238E27FC236}">
              <a16:creationId xmlns:a16="http://schemas.microsoft.com/office/drawing/2014/main" id="{E43A2B04-B252-4516-A687-B8D4A47155D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2" name="正方形/長方形 151">
          <a:extLst>
            <a:ext uri="{FF2B5EF4-FFF2-40B4-BE49-F238E27FC236}">
              <a16:creationId xmlns:a16="http://schemas.microsoft.com/office/drawing/2014/main" id="{9DBB8F78-A8A3-4080-9616-0880093EF81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3" name="正方形/長方形 152">
          <a:extLst>
            <a:ext uri="{FF2B5EF4-FFF2-40B4-BE49-F238E27FC236}">
              <a16:creationId xmlns:a16="http://schemas.microsoft.com/office/drawing/2014/main" id="{A1E0D3FF-28D6-4947-B42D-B63B472C3F0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4" name="正方形/長方形 153">
          <a:extLst>
            <a:ext uri="{FF2B5EF4-FFF2-40B4-BE49-F238E27FC236}">
              <a16:creationId xmlns:a16="http://schemas.microsoft.com/office/drawing/2014/main" id="{3B2A9098-AA74-4003-9480-F459C4527654}"/>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id="{5564B3CD-E2D9-4DCF-A389-35AEAAFCF66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id="{86D66C91-3CF9-46CE-8492-095DAE37BD0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id="{38163C47-D673-437B-B49C-4F57598BD6F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id="{E6DAD68E-C0D3-4229-884A-39E84E27380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id="{0FA22554-0B52-4695-8BA7-EE50EA53CA3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id="{3293767A-F6AE-4E00-AE6F-515969B3FCA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id="{77FAB6D2-29D0-4CE1-8C55-15B9E57544F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id="{3A01A9E8-0D34-4D32-9E5A-8CE3A214A76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a:extLst>
            <a:ext uri="{FF2B5EF4-FFF2-40B4-BE49-F238E27FC236}">
              <a16:creationId xmlns:a16="http://schemas.microsoft.com/office/drawing/2014/main" id="{0ADB042D-8FC6-4EA1-889D-E7480F426D6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a:extLst>
            <a:ext uri="{FF2B5EF4-FFF2-40B4-BE49-F238E27FC236}">
              <a16:creationId xmlns:a16="http://schemas.microsoft.com/office/drawing/2014/main" id="{D7C06BB4-FD8D-4A57-8126-C7CBEB1F23D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5" name="テキスト ボックス 164">
          <a:extLst>
            <a:ext uri="{FF2B5EF4-FFF2-40B4-BE49-F238E27FC236}">
              <a16:creationId xmlns:a16="http://schemas.microsoft.com/office/drawing/2014/main" id="{ACB04FDF-AB29-4CC3-8F99-648B2A8B76D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66" name="直線コネクタ 165">
          <a:extLst>
            <a:ext uri="{FF2B5EF4-FFF2-40B4-BE49-F238E27FC236}">
              <a16:creationId xmlns:a16="http://schemas.microsoft.com/office/drawing/2014/main" id="{DC5C5FCD-0841-431E-BF1D-CA6663F8EDC9}"/>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67" name="テキスト ボックス 166">
          <a:extLst>
            <a:ext uri="{FF2B5EF4-FFF2-40B4-BE49-F238E27FC236}">
              <a16:creationId xmlns:a16="http://schemas.microsoft.com/office/drawing/2014/main" id="{6947E9E2-1A77-4F0D-992E-ECBAC951B94E}"/>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8" name="直線コネクタ 167">
          <a:extLst>
            <a:ext uri="{FF2B5EF4-FFF2-40B4-BE49-F238E27FC236}">
              <a16:creationId xmlns:a16="http://schemas.microsoft.com/office/drawing/2014/main" id="{3CA51849-D7C1-4599-96A5-B7DDB48AEBA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9" name="テキスト ボックス 168">
          <a:extLst>
            <a:ext uri="{FF2B5EF4-FFF2-40B4-BE49-F238E27FC236}">
              <a16:creationId xmlns:a16="http://schemas.microsoft.com/office/drawing/2014/main" id="{BA1927CC-0692-438A-BE9F-32AEA4A180D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0" name="直線コネクタ 169">
          <a:extLst>
            <a:ext uri="{FF2B5EF4-FFF2-40B4-BE49-F238E27FC236}">
              <a16:creationId xmlns:a16="http://schemas.microsoft.com/office/drawing/2014/main" id="{030C67ED-DF27-487B-8344-3308E09D02B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1" name="テキスト ボックス 170">
          <a:extLst>
            <a:ext uri="{FF2B5EF4-FFF2-40B4-BE49-F238E27FC236}">
              <a16:creationId xmlns:a16="http://schemas.microsoft.com/office/drawing/2014/main" id="{A2AE62D5-7257-4FBC-AB3E-23BA738F3C6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2" name="直線コネクタ 171">
          <a:extLst>
            <a:ext uri="{FF2B5EF4-FFF2-40B4-BE49-F238E27FC236}">
              <a16:creationId xmlns:a16="http://schemas.microsoft.com/office/drawing/2014/main" id="{48F949EF-36B9-46A2-AB16-BF253DB51B4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3" name="テキスト ボックス 172">
          <a:extLst>
            <a:ext uri="{FF2B5EF4-FFF2-40B4-BE49-F238E27FC236}">
              <a16:creationId xmlns:a16="http://schemas.microsoft.com/office/drawing/2014/main" id="{2466EC9F-5A30-4436-823B-E240A28317C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4" name="直線コネクタ 173">
          <a:extLst>
            <a:ext uri="{FF2B5EF4-FFF2-40B4-BE49-F238E27FC236}">
              <a16:creationId xmlns:a16="http://schemas.microsoft.com/office/drawing/2014/main" id="{0EDA0C31-0F6B-4D89-B513-0FF9C7D80D6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5" name="テキスト ボックス 174">
          <a:extLst>
            <a:ext uri="{FF2B5EF4-FFF2-40B4-BE49-F238E27FC236}">
              <a16:creationId xmlns:a16="http://schemas.microsoft.com/office/drawing/2014/main" id="{5C01CB93-677A-46E7-BA3A-73613B95A89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6" name="直線コネクタ 175">
          <a:extLst>
            <a:ext uri="{FF2B5EF4-FFF2-40B4-BE49-F238E27FC236}">
              <a16:creationId xmlns:a16="http://schemas.microsoft.com/office/drawing/2014/main" id="{94D96510-AD6E-44D5-8F7A-DC5A876556C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77" name="テキスト ボックス 176">
          <a:extLst>
            <a:ext uri="{FF2B5EF4-FFF2-40B4-BE49-F238E27FC236}">
              <a16:creationId xmlns:a16="http://schemas.microsoft.com/office/drawing/2014/main" id="{8A050916-F538-4B6C-A394-C24D89283F0F}"/>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8" name="直線コネクタ 177">
          <a:extLst>
            <a:ext uri="{FF2B5EF4-FFF2-40B4-BE49-F238E27FC236}">
              <a16:creationId xmlns:a16="http://schemas.microsoft.com/office/drawing/2014/main" id="{59266469-F0AB-4A72-A887-70CB0D06040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a:extLst>
            <a:ext uri="{FF2B5EF4-FFF2-40B4-BE49-F238E27FC236}">
              <a16:creationId xmlns:a16="http://schemas.microsoft.com/office/drawing/2014/main" id="{7899E746-8691-4FC5-B15B-8DCF74A31A3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80" name="直線コネクタ 179">
          <a:extLst>
            <a:ext uri="{FF2B5EF4-FFF2-40B4-BE49-F238E27FC236}">
              <a16:creationId xmlns:a16="http://schemas.microsoft.com/office/drawing/2014/main" id="{640513AF-0888-4887-8142-60BDBA97A053}"/>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1" name="【福祉施設】&#10;有形固定資産減価償却率最小値テキスト">
          <a:extLst>
            <a:ext uri="{FF2B5EF4-FFF2-40B4-BE49-F238E27FC236}">
              <a16:creationId xmlns:a16="http://schemas.microsoft.com/office/drawing/2014/main" id="{CC9E10C6-C1C4-4E5B-8E63-27B86844F47A}"/>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2" name="直線コネクタ 181">
          <a:extLst>
            <a:ext uri="{FF2B5EF4-FFF2-40B4-BE49-F238E27FC236}">
              <a16:creationId xmlns:a16="http://schemas.microsoft.com/office/drawing/2014/main" id="{054B5757-2426-4EF8-A80C-9B6C247F4365}"/>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83" name="【福祉施設】&#10;有形固定資産減価償却率最大値テキスト">
          <a:extLst>
            <a:ext uri="{FF2B5EF4-FFF2-40B4-BE49-F238E27FC236}">
              <a16:creationId xmlns:a16="http://schemas.microsoft.com/office/drawing/2014/main" id="{20BC4616-804E-48A9-ADF0-5243876B14F6}"/>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84" name="直線コネクタ 183">
          <a:extLst>
            <a:ext uri="{FF2B5EF4-FFF2-40B4-BE49-F238E27FC236}">
              <a16:creationId xmlns:a16="http://schemas.microsoft.com/office/drawing/2014/main" id="{EBD429A4-96EC-4CE8-8ADE-A2A62A512142}"/>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52269</xdr:rowOff>
    </xdr:from>
    <xdr:ext cx="405111" cy="259045"/>
    <xdr:sp macro="" textlink="">
      <xdr:nvSpPr>
        <xdr:cNvPr id="185" name="【福祉施設】&#10;有形固定資産減価償却率平均値テキスト">
          <a:extLst>
            <a:ext uri="{FF2B5EF4-FFF2-40B4-BE49-F238E27FC236}">
              <a16:creationId xmlns:a16="http://schemas.microsoft.com/office/drawing/2014/main" id="{3C311F3E-DCA2-41A7-831F-8BDF66AEB0C8}"/>
            </a:ext>
          </a:extLst>
        </xdr:cNvPr>
        <xdr:cNvSpPr txBox="1"/>
      </xdr:nvSpPr>
      <xdr:spPr>
        <a:xfrm>
          <a:off x="4673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186" name="フローチャート: 判断 185">
          <a:extLst>
            <a:ext uri="{FF2B5EF4-FFF2-40B4-BE49-F238E27FC236}">
              <a16:creationId xmlns:a16="http://schemas.microsoft.com/office/drawing/2014/main" id="{788ECF11-9E63-4CF4-88D1-893D137AAC31}"/>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187" name="フローチャート: 判断 186">
          <a:extLst>
            <a:ext uri="{FF2B5EF4-FFF2-40B4-BE49-F238E27FC236}">
              <a16:creationId xmlns:a16="http://schemas.microsoft.com/office/drawing/2014/main" id="{66C7BA40-A810-4842-B3FD-575B3FCAF025}"/>
            </a:ext>
          </a:extLst>
        </xdr:cNvPr>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188" name="フローチャート: 判断 187">
          <a:extLst>
            <a:ext uri="{FF2B5EF4-FFF2-40B4-BE49-F238E27FC236}">
              <a16:creationId xmlns:a16="http://schemas.microsoft.com/office/drawing/2014/main" id="{2FBDAE0D-7200-42A9-BE95-29212E4F5E6C}"/>
            </a:ext>
          </a:extLst>
        </xdr:cNvPr>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189" name="フローチャート: 判断 188">
          <a:extLst>
            <a:ext uri="{FF2B5EF4-FFF2-40B4-BE49-F238E27FC236}">
              <a16:creationId xmlns:a16="http://schemas.microsoft.com/office/drawing/2014/main" id="{CFE9989D-CD1F-4ADE-9BFA-8A23A0E22A22}"/>
            </a:ext>
          </a:extLst>
        </xdr:cNvPr>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190" name="フローチャート: 判断 189">
          <a:extLst>
            <a:ext uri="{FF2B5EF4-FFF2-40B4-BE49-F238E27FC236}">
              <a16:creationId xmlns:a16="http://schemas.microsoft.com/office/drawing/2014/main" id="{98141904-88A0-449E-8B53-21EC7D064D67}"/>
            </a:ext>
          </a:extLst>
        </xdr:cNvPr>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9E7F877D-97A5-4DF9-8852-F05618E0BC8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EFF3F01F-0F8B-4196-896A-6A2CC431997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67F3F66F-46B1-4A5D-84D9-B593AF9BCAD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DF77F3F8-1855-4BD8-9FCB-67F441472AF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99F178F6-13A5-4A00-8122-C6C8982B36C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135889</xdr:rowOff>
    </xdr:from>
    <xdr:to>
      <xdr:col>20</xdr:col>
      <xdr:colOff>38100</xdr:colOff>
      <xdr:row>84</xdr:row>
      <xdr:rowOff>66039</xdr:rowOff>
    </xdr:to>
    <xdr:sp macro="" textlink="">
      <xdr:nvSpPr>
        <xdr:cNvPr id="196" name="楕円 195">
          <a:extLst>
            <a:ext uri="{FF2B5EF4-FFF2-40B4-BE49-F238E27FC236}">
              <a16:creationId xmlns:a16="http://schemas.microsoft.com/office/drawing/2014/main" id="{CC0FBF60-4354-4811-94BA-41E4EAA77113}"/>
            </a:ext>
          </a:extLst>
        </xdr:cNvPr>
        <xdr:cNvSpPr/>
      </xdr:nvSpPr>
      <xdr:spPr>
        <a:xfrm>
          <a:off x="3746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99968</xdr:rowOff>
    </xdr:from>
    <xdr:to>
      <xdr:col>15</xdr:col>
      <xdr:colOff>101600</xdr:colOff>
      <xdr:row>84</xdr:row>
      <xdr:rowOff>30118</xdr:rowOff>
    </xdr:to>
    <xdr:sp macro="" textlink="">
      <xdr:nvSpPr>
        <xdr:cNvPr id="197" name="楕円 196">
          <a:extLst>
            <a:ext uri="{FF2B5EF4-FFF2-40B4-BE49-F238E27FC236}">
              <a16:creationId xmlns:a16="http://schemas.microsoft.com/office/drawing/2014/main" id="{2505FF67-B024-4DC7-8F1E-A0680E8B2C35}"/>
            </a:ext>
          </a:extLst>
        </xdr:cNvPr>
        <xdr:cNvSpPr/>
      </xdr:nvSpPr>
      <xdr:spPr>
        <a:xfrm>
          <a:off x="28575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150768</xdr:rowOff>
    </xdr:from>
    <xdr:to>
      <xdr:col>19</xdr:col>
      <xdr:colOff>177800</xdr:colOff>
      <xdr:row>84</xdr:row>
      <xdr:rowOff>15239</xdr:rowOff>
    </xdr:to>
    <xdr:cxnSp macro="">
      <xdr:nvCxnSpPr>
        <xdr:cNvPr id="198" name="直線コネクタ 197">
          <a:extLst>
            <a:ext uri="{FF2B5EF4-FFF2-40B4-BE49-F238E27FC236}">
              <a16:creationId xmlns:a16="http://schemas.microsoft.com/office/drawing/2014/main" id="{A907AE25-ABC7-48AD-A799-C1146BFE7A6F}"/>
            </a:ext>
          </a:extLst>
        </xdr:cNvPr>
        <xdr:cNvCxnSpPr/>
      </xdr:nvCxnSpPr>
      <xdr:spPr>
        <a:xfrm>
          <a:off x="2908300" y="143811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64044</xdr:rowOff>
    </xdr:from>
    <xdr:to>
      <xdr:col>10</xdr:col>
      <xdr:colOff>165100</xdr:colOff>
      <xdr:row>83</xdr:row>
      <xdr:rowOff>165644</xdr:rowOff>
    </xdr:to>
    <xdr:sp macro="" textlink="">
      <xdr:nvSpPr>
        <xdr:cNvPr id="199" name="楕円 198">
          <a:extLst>
            <a:ext uri="{FF2B5EF4-FFF2-40B4-BE49-F238E27FC236}">
              <a16:creationId xmlns:a16="http://schemas.microsoft.com/office/drawing/2014/main" id="{F5617F9B-8CA2-4330-BE1B-D0728DD1FE2B}"/>
            </a:ext>
          </a:extLst>
        </xdr:cNvPr>
        <xdr:cNvSpPr/>
      </xdr:nvSpPr>
      <xdr:spPr>
        <a:xfrm>
          <a:off x="1968500" y="142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114844</xdr:rowOff>
    </xdr:from>
    <xdr:to>
      <xdr:col>15</xdr:col>
      <xdr:colOff>50800</xdr:colOff>
      <xdr:row>83</xdr:row>
      <xdr:rowOff>150768</xdr:rowOff>
    </xdr:to>
    <xdr:cxnSp macro="">
      <xdr:nvCxnSpPr>
        <xdr:cNvPr id="200" name="直線コネクタ 199">
          <a:extLst>
            <a:ext uri="{FF2B5EF4-FFF2-40B4-BE49-F238E27FC236}">
              <a16:creationId xmlns:a16="http://schemas.microsoft.com/office/drawing/2014/main" id="{2128AB72-538D-4D71-91E6-5B7FC4FD711C}"/>
            </a:ext>
          </a:extLst>
        </xdr:cNvPr>
        <xdr:cNvCxnSpPr/>
      </xdr:nvCxnSpPr>
      <xdr:spPr>
        <a:xfrm>
          <a:off x="2019300" y="143451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28121</xdr:rowOff>
    </xdr:from>
    <xdr:to>
      <xdr:col>6</xdr:col>
      <xdr:colOff>38100</xdr:colOff>
      <xdr:row>83</xdr:row>
      <xdr:rowOff>129721</xdr:rowOff>
    </xdr:to>
    <xdr:sp macro="" textlink="">
      <xdr:nvSpPr>
        <xdr:cNvPr id="201" name="楕円 200">
          <a:extLst>
            <a:ext uri="{FF2B5EF4-FFF2-40B4-BE49-F238E27FC236}">
              <a16:creationId xmlns:a16="http://schemas.microsoft.com/office/drawing/2014/main" id="{EDB9C495-5AC1-4D6D-8DD3-D9E49874991D}"/>
            </a:ext>
          </a:extLst>
        </xdr:cNvPr>
        <xdr:cNvSpPr/>
      </xdr:nvSpPr>
      <xdr:spPr>
        <a:xfrm>
          <a:off x="1079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78921</xdr:rowOff>
    </xdr:from>
    <xdr:to>
      <xdr:col>10</xdr:col>
      <xdr:colOff>114300</xdr:colOff>
      <xdr:row>83</xdr:row>
      <xdr:rowOff>114844</xdr:rowOff>
    </xdr:to>
    <xdr:cxnSp macro="">
      <xdr:nvCxnSpPr>
        <xdr:cNvPr id="202" name="直線コネクタ 201">
          <a:extLst>
            <a:ext uri="{FF2B5EF4-FFF2-40B4-BE49-F238E27FC236}">
              <a16:creationId xmlns:a16="http://schemas.microsoft.com/office/drawing/2014/main" id="{95D07F24-4C36-41AC-814A-64D6DD8704A8}"/>
            </a:ext>
          </a:extLst>
        </xdr:cNvPr>
        <xdr:cNvCxnSpPr/>
      </xdr:nvCxnSpPr>
      <xdr:spPr>
        <a:xfrm>
          <a:off x="1130300" y="1430927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152779</xdr:rowOff>
    </xdr:from>
    <xdr:ext cx="405111" cy="259045"/>
    <xdr:sp macro="" textlink="">
      <xdr:nvSpPr>
        <xdr:cNvPr id="203" name="n_1aveValue【福祉施設】&#10;有形固定資産減価償却率">
          <a:extLst>
            <a:ext uri="{FF2B5EF4-FFF2-40B4-BE49-F238E27FC236}">
              <a16:creationId xmlns:a16="http://schemas.microsoft.com/office/drawing/2014/main" id="{6C81E28C-4BF9-460D-8D11-D8CCFC9025CE}"/>
            </a:ext>
          </a:extLst>
        </xdr:cNvPr>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141350</xdr:rowOff>
    </xdr:from>
    <xdr:ext cx="405111" cy="259045"/>
    <xdr:sp macro="" textlink="">
      <xdr:nvSpPr>
        <xdr:cNvPr id="204" name="n_2aveValue【福祉施設】&#10;有形固定資産減価償却率">
          <a:extLst>
            <a:ext uri="{FF2B5EF4-FFF2-40B4-BE49-F238E27FC236}">
              <a16:creationId xmlns:a16="http://schemas.microsoft.com/office/drawing/2014/main" id="{F53D5219-4C44-4D87-A2EB-01F06B43212E}"/>
            </a:ext>
          </a:extLst>
        </xdr:cNvPr>
        <xdr:cNvSpPr txBox="1"/>
      </xdr:nvSpPr>
      <xdr:spPr>
        <a:xfrm>
          <a:off x="2705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205" name="n_3aveValue【福祉施設】&#10;有形固定資産減価償却率">
          <a:extLst>
            <a:ext uri="{FF2B5EF4-FFF2-40B4-BE49-F238E27FC236}">
              <a16:creationId xmlns:a16="http://schemas.microsoft.com/office/drawing/2014/main" id="{0FB6421A-90CB-45C9-9BAC-BDC99959F51E}"/>
            </a:ext>
          </a:extLst>
        </xdr:cNvPr>
        <xdr:cNvSpPr txBox="1"/>
      </xdr:nvSpPr>
      <xdr:spPr>
        <a:xfrm>
          <a:off x="1816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49909</xdr:rowOff>
    </xdr:from>
    <xdr:ext cx="405111" cy="259045"/>
    <xdr:sp macro="" textlink="">
      <xdr:nvSpPr>
        <xdr:cNvPr id="206" name="n_4aveValue【福祉施設】&#10;有形固定資産減価償却率">
          <a:extLst>
            <a:ext uri="{FF2B5EF4-FFF2-40B4-BE49-F238E27FC236}">
              <a16:creationId xmlns:a16="http://schemas.microsoft.com/office/drawing/2014/main" id="{B23A7CD2-9D16-4232-AB9F-2129D88A6653}"/>
            </a:ext>
          </a:extLst>
        </xdr:cNvPr>
        <xdr:cNvSpPr txBox="1"/>
      </xdr:nvSpPr>
      <xdr:spPr>
        <a:xfrm>
          <a:off x="927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57166</xdr:rowOff>
    </xdr:from>
    <xdr:ext cx="405111" cy="259045"/>
    <xdr:sp macro="" textlink="">
      <xdr:nvSpPr>
        <xdr:cNvPr id="207" name="n_1mainValue【福祉施設】&#10;有形固定資産減価償却率">
          <a:extLst>
            <a:ext uri="{FF2B5EF4-FFF2-40B4-BE49-F238E27FC236}">
              <a16:creationId xmlns:a16="http://schemas.microsoft.com/office/drawing/2014/main" id="{A4DBD50A-36F3-44F9-9843-D4E34BB5FF7F}"/>
            </a:ext>
          </a:extLst>
        </xdr:cNvPr>
        <xdr:cNvSpPr txBox="1"/>
      </xdr:nvSpPr>
      <xdr:spPr>
        <a:xfrm>
          <a:off x="3582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21245</xdr:rowOff>
    </xdr:from>
    <xdr:ext cx="405111" cy="259045"/>
    <xdr:sp macro="" textlink="">
      <xdr:nvSpPr>
        <xdr:cNvPr id="208" name="n_2mainValue【福祉施設】&#10;有形固定資産減価償却率">
          <a:extLst>
            <a:ext uri="{FF2B5EF4-FFF2-40B4-BE49-F238E27FC236}">
              <a16:creationId xmlns:a16="http://schemas.microsoft.com/office/drawing/2014/main" id="{D4E6892D-9569-495D-A567-C404A2C88405}"/>
            </a:ext>
          </a:extLst>
        </xdr:cNvPr>
        <xdr:cNvSpPr txBox="1"/>
      </xdr:nvSpPr>
      <xdr:spPr>
        <a:xfrm>
          <a:off x="27057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156771</xdr:rowOff>
    </xdr:from>
    <xdr:ext cx="405111" cy="259045"/>
    <xdr:sp macro="" textlink="">
      <xdr:nvSpPr>
        <xdr:cNvPr id="209" name="n_3mainValue【福祉施設】&#10;有形固定資産減価償却率">
          <a:extLst>
            <a:ext uri="{FF2B5EF4-FFF2-40B4-BE49-F238E27FC236}">
              <a16:creationId xmlns:a16="http://schemas.microsoft.com/office/drawing/2014/main" id="{3A44A5DC-DAC0-4293-A182-7E52DD7A4A97}"/>
            </a:ext>
          </a:extLst>
        </xdr:cNvPr>
        <xdr:cNvSpPr txBox="1"/>
      </xdr:nvSpPr>
      <xdr:spPr>
        <a:xfrm>
          <a:off x="18167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120848</xdr:rowOff>
    </xdr:from>
    <xdr:ext cx="405111" cy="259045"/>
    <xdr:sp macro="" textlink="">
      <xdr:nvSpPr>
        <xdr:cNvPr id="210" name="n_4mainValue【福祉施設】&#10;有形固定資産減価償却率">
          <a:extLst>
            <a:ext uri="{FF2B5EF4-FFF2-40B4-BE49-F238E27FC236}">
              <a16:creationId xmlns:a16="http://schemas.microsoft.com/office/drawing/2014/main" id="{5122BF6A-B865-48D1-A73A-6E2941624D19}"/>
            </a:ext>
          </a:extLst>
        </xdr:cNvPr>
        <xdr:cNvSpPr txBox="1"/>
      </xdr:nvSpPr>
      <xdr:spPr>
        <a:xfrm>
          <a:off x="927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1" name="正方形/長方形 210">
          <a:extLst>
            <a:ext uri="{FF2B5EF4-FFF2-40B4-BE49-F238E27FC236}">
              <a16:creationId xmlns:a16="http://schemas.microsoft.com/office/drawing/2014/main" id="{ACAE483D-7830-48C1-AC25-E1C9B92660A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2" name="正方形/長方形 211">
          <a:extLst>
            <a:ext uri="{FF2B5EF4-FFF2-40B4-BE49-F238E27FC236}">
              <a16:creationId xmlns:a16="http://schemas.microsoft.com/office/drawing/2014/main" id="{772A55C1-1C09-4BCD-9A20-9156C1231C8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3" name="正方形/長方形 212">
          <a:extLst>
            <a:ext uri="{FF2B5EF4-FFF2-40B4-BE49-F238E27FC236}">
              <a16:creationId xmlns:a16="http://schemas.microsoft.com/office/drawing/2014/main" id="{43014B39-B241-4BDF-B17E-EA21ADBB1E0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4" name="正方形/長方形 213">
          <a:extLst>
            <a:ext uri="{FF2B5EF4-FFF2-40B4-BE49-F238E27FC236}">
              <a16:creationId xmlns:a16="http://schemas.microsoft.com/office/drawing/2014/main" id="{B65E6B3A-7746-4C27-94A4-402E9FB03CD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5" name="正方形/長方形 214">
          <a:extLst>
            <a:ext uri="{FF2B5EF4-FFF2-40B4-BE49-F238E27FC236}">
              <a16:creationId xmlns:a16="http://schemas.microsoft.com/office/drawing/2014/main" id="{AB363695-F57B-4B68-8651-E67C848E351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6" name="正方形/長方形 215">
          <a:extLst>
            <a:ext uri="{FF2B5EF4-FFF2-40B4-BE49-F238E27FC236}">
              <a16:creationId xmlns:a16="http://schemas.microsoft.com/office/drawing/2014/main" id="{360E9AD1-6975-4376-AD65-657F629868E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7" name="正方形/長方形 216">
          <a:extLst>
            <a:ext uri="{FF2B5EF4-FFF2-40B4-BE49-F238E27FC236}">
              <a16:creationId xmlns:a16="http://schemas.microsoft.com/office/drawing/2014/main" id="{B1A67829-3317-48E2-B401-2690933ABF5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8" name="正方形/長方形 217">
          <a:extLst>
            <a:ext uri="{FF2B5EF4-FFF2-40B4-BE49-F238E27FC236}">
              <a16:creationId xmlns:a16="http://schemas.microsoft.com/office/drawing/2014/main" id="{4A53847F-81C1-4509-B083-BCB7C7E4839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9" name="テキスト ボックス 218">
          <a:extLst>
            <a:ext uri="{FF2B5EF4-FFF2-40B4-BE49-F238E27FC236}">
              <a16:creationId xmlns:a16="http://schemas.microsoft.com/office/drawing/2014/main" id="{02C5D2A7-4783-4BE0-B5DC-3EDAE6CC560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0" name="直線コネクタ 219">
          <a:extLst>
            <a:ext uri="{FF2B5EF4-FFF2-40B4-BE49-F238E27FC236}">
              <a16:creationId xmlns:a16="http://schemas.microsoft.com/office/drawing/2014/main" id="{B0681C1D-70A1-47C4-A6F1-987CAF9F23D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1" name="直線コネクタ 220">
          <a:extLst>
            <a:ext uri="{FF2B5EF4-FFF2-40B4-BE49-F238E27FC236}">
              <a16:creationId xmlns:a16="http://schemas.microsoft.com/office/drawing/2014/main" id="{1C69359C-858E-4ADB-AF51-5110AF876CC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2" name="テキスト ボックス 221">
          <a:extLst>
            <a:ext uri="{FF2B5EF4-FFF2-40B4-BE49-F238E27FC236}">
              <a16:creationId xmlns:a16="http://schemas.microsoft.com/office/drawing/2014/main" id="{248F48F2-7B47-49A2-A451-A3318DFC85D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3" name="直線コネクタ 222">
          <a:extLst>
            <a:ext uri="{FF2B5EF4-FFF2-40B4-BE49-F238E27FC236}">
              <a16:creationId xmlns:a16="http://schemas.microsoft.com/office/drawing/2014/main" id="{F7538719-9EDC-48EE-9888-F55B26D8F4F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4" name="テキスト ボックス 223">
          <a:extLst>
            <a:ext uri="{FF2B5EF4-FFF2-40B4-BE49-F238E27FC236}">
              <a16:creationId xmlns:a16="http://schemas.microsoft.com/office/drawing/2014/main" id="{8F40CF08-9D0D-4ED3-8004-9DFBCB55DA5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5" name="直線コネクタ 224">
          <a:extLst>
            <a:ext uri="{FF2B5EF4-FFF2-40B4-BE49-F238E27FC236}">
              <a16:creationId xmlns:a16="http://schemas.microsoft.com/office/drawing/2014/main" id="{E08452F7-E409-48E9-9108-EFAE704E8F2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6" name="テキスト ボックス 225">
          <a:extLst>
            <a:ext uri="{FF2B5EF4-FFF2-40B4-BE49-F238E27FC236}">
              <a16:creationId xmlns:a16="http://schemas.microsoft.com/office/drawing/2014/main" id="{66437858-C330-4A54-8D32-E1E3DDABDD4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7" name="直線コネクタ 226">
          <a:extLst>
            <a:ext uri="{FF2B5EF4-FFF2-40B4-BE49-F238E27FC236}">
              <a16:creationId xmlns:a16="http://schemas.microsoft.com/office/drawing/2014/main" id="{9457F015-D314-4185-B661-B3D5226BBB8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8" name="テキスト ボックス 227">
          <a:extLst>
            <a:ext uri="{FF2B5EF4-FFF2-40B4-BE49-F238E27FC236}">
              <a16:creationId xmlns:a16="http://schemas.microsoft.com/office/drawing/2014/main" id="{347C74FD-17E7-4123-B77D-4B71C0EF303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9" name="直線コネクタ 228">
          <a:extLst>
            <a:ext uri="{FF2B5EF4-FFF2-40B4-BE49-F238E27FC236}">
              <a16:creationId xmlns:a16="http://schemas.microsoft.com/office/drawing/2014/main" id="{006211CD-8FEA-4ED3-A188-4F13A6B2AB8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0" name="テキスト ボックス 229">
          <a:extLst>
            <a:ext uri="{FF2B5EF4-FFF2-40B4-BE49-F238E27FC236}">
              <a16:creationId xmlns:a16="http://schemas.microsoft.com/office/drawing/2014/main" id="{313036E1-8EEC-42B2-AF4C-400DFE59ADA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1" name="直線コネクタ 230">
          <a:extLst>
            <a:ext uri="{FF2B5EF4-FFF2-40B4-BE49-F238E27FC236}">
              <a16:creationId xmlns:a16="http://schemas.microsoft.com/office/drawing/2014/main" id="{58BBDF14-1F4E-4F83-8547-27D43C313B1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2" name="テキスト ボックス 231">
          <a:extLst>
            <a:ext uri="{FF2B5EF4-FFF2-40B4-BE49-F238E27FC236}">
              <a16:creationId xmlns:a16="http://schemas.microsoft.com/office/drawing/2014/main" id="{0501DBFB-ABA7-445E-895F-1196328A638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3" name="【福祉施設】&#10;一人当たり面積グラフ枠">
          <a:extLst>
            <a:ext uri="{FF2B5EF4-FFF2-40B4-BE49-F238E27FC236}">
              <a16:creationId xmlns:a16="http://schemas.microsoft.com/office/drawing/2014/main" id="{3007C432-CCA7-46D2-83AE-AB68A5193E2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234" name="直線コネクタ 233">
          <a:extLst>
            <a:ext uri="{FF2B5EF4-FFF2-40B4-BE49-F238E27FC236}">
              <a16:creationId xmlns:a16="http://schemas.microsoft.com/office/drawing/2014/main" id="{6DEBD4CB-F15E-47EA-8FA3-D48D10921545}"/>
            </a:ext>
          </a:extLst>
        </xdr:cNvPr>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235" name="【福祉施設】&#10;一人当たり面積最小値テキスト">
          <a:extLst>
            <a:ext uri="{FF2B5EF4-FFF2-40B4-BE49-F238E27FC236}">
              <a16:creationId xmlns:a16="http://schemas.microsoft.com/office/drawing/2014/main" id="{075AB63C-BD25-41DF-9080-DB554E53362E}"/>
            </a:ext>
          </a:extLst>
        </xdr:cNvPr>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236" name="直線コネクタ 235">
          <a:extLst>
            <a:ext uri="{FF2B5EF4-FFF2-40B4-BE49-F238E27FC236}">
              <a16:creationId xmlns:a16="http://schemas.microsoft.com/office/drawing/2014/main" id="{2995278E-2441-45F6-AC08-7A949A0914BE}"/>
            </a:ext>
          </a:extLst>
        </xdr:cNvPr>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237" name="【福祉施設】&#10;一人当たり面積最大値テキスト">
          <a:extLst>
            <a:ext uri="{FF2B5EF4-FFF2-40B4-BE49-F238E27FC236}">
              <a16:creationId xmlns:a16="http://schemas.microsoft.com/office/drawing/2014/main" id="{7E4C6437-F687-4175-9A4E-54F883531F0B}"/>
            </a:ext>
          </a:extLst>
        </xdr:cNvPr>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238" name="直線コネクタ 237">
          <a:extLst>
            <a:ext uri="{FF2B5EF4-FFF2-40B4-BE49-F238E27FC236}">
              <a16:creationId xmlns:a16="http://schemas.microsoft.com/office/drawing/2014/main" id="{DA3D02AB-8660-451C-AB3B-497C56A38353}"/>
            </a:ext>
          </a:extLst>
        </xdr:cNvPr>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88789</xdr:rowOff>
    </xdr:from>
    <xdr:ext cx="469744" cy="259045"/>
    <xdr:sp macro="" textlink="">
      <xdr:nvSpPr>
        <xdr:cNvPr id="239" name="【福祉施設】&#10;一人当たり面積平均値テキスト">
          <a:extLst>
            <a:ext uri="{FF2B5EF4-FFF2-40B4-BE49-F238E27FC236}">
              <a16:creationId xmlns:a16="http://schemas.microsoft.com/office/drawing/2014/main" id="{74033E16-5B4D-4C0A-8449-33A7A3C88667}"/>
            </a:ext>
          </a:extLst>
        </xdr:cNvPr>
        <xdr:cNvSpPr txBox="1"/>
      </xdr:nvSpPr>
      <xdr:spPr>
        <a:xfrm>
          <a:off x="10515600" y="14490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240" name="フローチャート: 判断 239">
          <a:extLst>
            <a:ext uri="{FF2B5EF4-FFF2-40B4-BE49-F238E27FC236}">
              <a16:creationId xmlns:a16="http://schemas.microsoft.com/office/drawing/2014/main" id="{82AADDA5-951A-4535-9628-4ED65CC40095}"/>
            </a:ext>
          </a:extLst>
        </xdr:cNvPr>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241" name="フローチャート: 判断 240">
          <a:extLst>
            <a:ext uri="{FF2B5EF4-FFF2-40B4-BE49-F238E27FC236}">
              <a16:creationId xmlns:a16="http://schemas.microsoft.com/office/drawing/2014/main" id="{7BF9C234-94C5-478D-A982-CA0ECD2C0F23}"/>
            </a:ext>
          </a:extLst>
        </xdr:cNvPr>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42" name="フローチャート: 判断 241">
          <a:extLst>
            <a:ext uri="{FF2B5EF4-FFF2-40B4-BE49-F238E27FC236}">
              <a16:creationId xmlns:a16="http://schemas.microsoft.com/office/drawing/2014/main" id="{FC031BB2-0896-47BF-BB86-FDD3265C19BC}"/>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243" name="フローチャート: 判断 242">
          <a:extLst>
            <a:ext uri="{FF2B5EF4-FFF2-40B4-BE49-F238E27FC236}">
              <a16:creationId xmlns:a16="http://schemas.microsoft.com/office/drawing/2014/main" id="{3EC199C0-E1B1-47B5-9791-F94EB01D9E46}"/>
            </a:ext>
          </a:extLst>
        </xdr:cNvPr>
        <xdr:cNvSpPr/>
      </xdr:nvSpPr>
      <xdr:spPr>
        <a:xfrm>
          <a:off x="7810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244" name="フローチャート: 判断 243">
          <a:extLst>
            <a:ext uri="{FF2B5EF4-FFF2-40B4-BE49-F238E27FC236}">
              <a16:creationId xmlns:a16="http://schemas.microsoft.com/office/drawing/2014/main" id="{1DB0A77A-28F3-4E0A-A16E-B3E239A0DD6C}"/>
            </a:ext>
          </a:extLst>
        </xdr:cNvPr>
        <xdr:cNvSpPr/>
      </xdr:nvSpPr>
      <xdr:spPr>
        <a:xfrm>
          <a:off x="6921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9F0B5607-C49D-4BF9-8D14-2613A309E61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657DED48-F97A-4137-8219-44177E380ED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78725EC1-18F3-43DC-A470-68FE5F5F2F3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F1F97DEF-279A-4378-9AE8-6689EDA3E74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03D4EB27-3F2B-4AA0-9FA5-CE5CD65B9D4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149606</xdr:rowOff>
    </xdr:from>
    <xdr:to>
      <xdr:col>50</xdr:col>
      <xdr:colOff>165100</xdr:colOff>
      <xdr:row>84</xdr:row>
      <xdr:rowOff>79756</xdr:rowOff>
    </xdr:to>
    <xdr:sp macro="" textlink="">
      <xdr:nvSpPr>
        <xdr:cNvPr id="250" name="楕円 249">
          <a:extLst>
            <a:ext uri="{FF2B5EF4-FFF2-40B4-BE49-F238E27FC236}">
              <a16:creationId xmlns:a16="http://schemas.microsoft.com/office/drawing/2014/main" id="{D242272D-E117-42AA-B010-973BED53211A}"/>
            </a:ext>
          </a:extLst>
        </xdr:cNvPr>
        <xdr:cNvSpPr/>
      </xdr:nvSpPr>
      <xdr:spPr>
        <a:xfrm>
          <a:off x="9588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156845</xdr:rowOff>
    </xdr:from>
    <xdr:to>
      <xdr:col>46</xdr:col>
      <xdr:colOff>38100</xdr:colOff>
      <xdr:row>84</xdr:row>
      <xdr:rowOff>86995</xdr:rowOff>
    </xdr:to>
    <xdr:sp macro="" textlink="">
      <xdr:nvSpPr>
        <xdr:cNvPr id="251" name="楕円 250">
          <a:extLst>
            <a:ext uri="{FF2B5EF4-FFF2-40B4-BE49-F238E27FC236}">
              <a16:creationId xmlns:a16="http://schemas.microsoft.com/office/drawing/2014/main" id="{BF9F0BC2-FA66-4D05-8C2E-B9305A4A36BA}"/>
            </a:ext>
          </a:extLst>
        </xdr:cNvPr>
        <xdr:cNvSpPr/>
      </xdr:nvSpPr>
      <xdr:spPr>
        <a:xfrm>
          <a:off x="86995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28956</xdr:rowOff>
    </xdr:from>
    <xdr:to>
      <xdr:col>50</xdr:col>
      <xdr:colOff>114300</xdr:colOff>
      <xdr:row>84</xdr:row>
      <xdr:rowOff>36195</xdr:rowOff>
    </xdr:to>
    <xdr:cxnSp macro="">
      <xdr:nvCxnSpPr>
        <xdr:cNvPr id="252" name="直線コネクタ 251">
          <a:extLst>
            <a:ext uri="{FF2B5EF4-FFF2-40B4-BE49-F238E27FC236}">
              <a16:creationId xmlns:a16="http://schemas.microsoft.com/office/drawing/2014/main" id="{FBEA4166-633E-447B-8100-6F1E554DFADD}"/>
            </a:ext>
          </a:extLst>
        </xdr:cNvPr>
        <xdr:cNvCxnSpPr/>
      </xdr:nvCxnSpPr>
      <xdr:spPr>
        <a:xfrm flipV="1">
          <a:off x="8750300" y="1443075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3302</xdr:rowOff>
    </xdr:from>
    <xdr:to>
      <xdr:col>41</xdr:col>
      <xdr:colOff>101600</xdr:colOff>
      <xdr:row>84</xdr:row>
      <xdr:rowOff>104902</xdr:rowOff>
    </xdr:to>
    <xdr:sp macro="" textlink="">
      <xdr:nvSpPr>
        <xdr:cNvPr id="253" name="楕円 252">
          <a:extLst>
            <a:ext uri="{FF2B5EF4-FFF2-40B4-BE49-F238E27FC236}">
              <a16:creationId xmlns:a16="http://schemas.microsoft.com/office/drawing/2014/main" id="{06F10CD0-F76E-49F8-B8C0-30E237A50DB1}"/>
            </a:ext>
          </a:extLst>
        </xdr:cNvPr>
        <xdr:cNvSpPr/>
      </xdr:nvSpPr>
      <xdr:spPr>
        <a:xfrm>
          <a:off x="7810500" y="1440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36195</xdr:rowOff>
    </xdr:from>
    <xdr:to>
      <xdr:col>45</xdr:col>
      <xdr:colOff>177800</xdr:colOff>
      <xdr:row>84</xdr:row>
      <xdr:rowOff>54102</xdr:rowOff>
    </xdr:to>
    <xdr:cxnSp macro="">
      <xdr:nvCxnSpPr>
        <xdr:cNvPr id="254" name="直線コネクタ 253">
          <a:extLst>
            <a:ext uri="{FF2B5EF4-FFF2-40B4-BE49-F238E27FC236}">
              <a16:creationId xmlns:a16="http://schemas.microsoft.com/office/drawing/2014/main" id="{B42D77CE-9C1E-43C9-8AA1-98E84BEC1F41}"/>
            </a:ext>
          </a:extLst>
        </xdr:cNvPr>
        <xdr:cNvCxnSpPr/>
      </xdr:nvCxnSpPr>
      <xdr:spPr>
        <a:xfrm flipV="1">
          <a:off x="7861300" y="14437995"/>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2160</xdr:rowOff>
    </xdr:from>
    <xdr:to>
      <xdr:col>36</xdr:col>
      <xdr:colOff>165100</xdr:colOff>
      <xdr:row>84</xdr:row>
      <xdr:rowOff>103760</xdr:rowOff>
    </xdr:to>
    <xdr:sp macro="" textlink="">
      <xdr:nvSpPr>
        <xdr:cNvPr id="255" name="楕円 254">
          <a:extLst>
            <a:ext uri="{FF2B5EF4-FFF2-40B4-BE49-F238E27FC236}">
              <a16:creationId xmlns:a16="http://schemas.microsoft.com/office/drawing/2014/main" id="{10704C5D-7B01-41EE-8819-95F09535E018}"/>
            </a:ext>
          </a:extLst>
        </xdr:cNvPr>
        <xdr:cNvSpPr/>
      </xdr:nvSpPr>
      <xdr:spPr>
        <a:xfrm>
          <a:off x="6921500" y="1440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52960</xdr:rowOff>
    </xdr:from>
    <xdr:to>
      <xdr:col>41</xdr:col>
      <xdr:colOff>50800</xdr:colOff>
      <xdr:row>84</xdr:row>
      <xdr:rowOff>54102</xdr:rowOff>
    </xdr:to>
    <xdr:cxnSp macro="">
      <xdr:nvCxnSpPr>
        <xdr:cNvPr id="256" name="直線コネクタ 255">
          <a:extLst>
            <a:ext uri="{FF2B5EF4-FFF2-40B4-BE49-F238E27FC236}">
              <a16:creationId xmlns:a16="http://schemas.microsoft.com/office/drawing/2014/main" id="{86DCACA2-45DE-4C0B-BC9B-8993A0E8FB7F}"/>
            </a:ext>
          </a:extLst>
        </xdr:cNvPr>
        <xdr:cNvCxnSpPr/>
      </xdr:nvCxnSpPr>
      <xdr:spPr>
        <a:xfrm>
          <a:off x="6972300" y="14454760"/>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30878</xdr:rowOff>
    </xdr:from>
    <xdr:ext cx="469744" cy="259045"/>
    <xdr:sp macro="" textlink="">
      <xdr:nvSpPr>
        <xdr:cNvPr id="257" name="n_1aveValue【福祉施設】&#10;一人当たり面積">
          <a:extLst>
            <a:ext uri="{FF2B5EF4-FFF2-40B4-BE49-F238E27FC236}">
              <a16:creationId xmlns:a16="http://schemas.microsoft.com/office/drawing/2014/main" id="{5213B9F0-9AB2-4E99-9701-043746F80156}"/>
            </a:ext>
          </a:extLst>
        </xdr:cNvPr>
        <xdr:cNvSpPr txBox="1"/>
      </xdr:nvSpPr>
      <xdr:spPr>
        <a:xfrm>
          <a:off x="9391727" y="1460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162323</xdr:rowOff>
    </xdr:from>
    <xdr:ext cx="469744" cy="259045"/>
    <xdr:sp macro="" textlink="">
      <xdr:nvSpPr>
        <xdr:cNvPr id="258" name="n_2aveValue【福祉施設】&#10;一人当たり面積">
          <a:extLst>
            <a:ext uri="{FF2B5EF4-FFF2-40B4-BE49-F238E27FC236}">
              <a16:creationId xmlns:a16="http://schemas.microsoft.com/office/drawing/2014/main" id="{24C6E19B-0A05-4D72-969B-9E5180AA4F48}"/>
            </a:ext>
          </a:extLst>
        </xdr:cNvPr>
        <xdr:cNvSpPr txBox="1"/>
      </xdr:nvSpPr>
      <xdr:spPr>
        <a:xfrm>
          <a:off x="8515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139464</xdr:rowOff>
    </xdr:from>
    <xdr:ext cx="469744" cy="259045"/>
    <xdr:sp macro="" textlink="">
      <xdr:nvSpPr>
        <xdr:cNvPr id="259" name="n_3aveValue【福祉施設】&#10;一人当たり面積">
          <a:extLst>
            <a:ext uri="{FF2B5EF4-FFF2-40B4-BE49-F238E27FC236}">
              <a16:creationId xmlns:a16="http://schemas.microsoft.com/office/drawing/2014/main" id="{5B73AF91-D4D8-4CC6-B9CE-D37A4990C8CF}"/>
            </a:ext>
          </a:extLst>
        </xdr:cNvPr>
        <xdr:cNvSpPr txBox="1"/>
      </xdr:nvSpPr>
      <xdr:spPr>
        <a:xfrm>
          <a:off x="7626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162323</xdr:rowOff>
    </xdr:from>
    <xdr:ext cx="469744" cy="259045"/>
    <xdr:sp macro="" textlink="">
      <xdr:nvSpPr>
        <xdr:cNvPr id="260" name="n_4aveValue【福祉施設】&#10;一人当たり面積">
          <a:extLst>
            <a:ext uri="{FF2B5EF4-FFF2-40B4-BE49-F238E27FC236}">
              <a16:creationId xmlns:a16="http://schemas.microsoft.com/office/drawing/2014/main" id="{6FE4C09D-AFBC-4E28-8AAA-ACE89496CAC8}"/>
            </a:ext>
          </a:extLst>
        </xdr:cNvPr>
        <xdr:cNvSpPr txBox="1"/>
      </xdr:nvSpPr>
      <xdr:spPr>
        <a:xfrm>
          <a:off x="6737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96283</xdr:rowOff>
    </xdr:from>
    <xdr:ext cx="469744" cy="259045"/>
    <xdr:sp macro="" textlink="">
      <xdr:nvSpPr>
        <xdr:cNvPr id="261" name="n_1mainValue【福祉施設】&#10;一人当たり面積">
          <a:extLst>
            <a:ext uri="{FF2B5EF4-FFF2-40B4-BE49-F238E27FC236}">
              <a16:creationId xmlns:a16="http://schemas.microsoft.com/office/drawing/2014/main" id="{B9654D05-42B0-4028-8002-BDDBC29B8D5B}"/>
            </a:ext>
          </a:extLst>
        </xdr:cNvPr>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103522</xdr:rowOff>
    </xdr:from>
    <xdr:ext cx="469744" cy="259045"/>
    <xdr:sp macro="" textlink="">
      <xdr:nvSpPr>
        <xdr:cNvPr id="262" name="n_2mainValue【福祉施設】&#10;一人当たり面積">
          <a:extLst>
            <a:ext uri="{FF2B5EF4-FFF2-40B4-BE49-F238E27FC236}">
              <a16:creationId xmlns:a16="http://schemas.microsoft.com/office/drawing/2014/main" id="{73F02E09-1D69-48CE-B0CD-BA982F109A38}"/>
            </a:ext>
          </a:extLst>
        </xdr:cNvPr>
        <xdr:cNvSpPr txBox="1"/>
      </xdr:nvSpPr>
      <xdr:spPr>
        <a:xfrm>
          <a:off x="8515427" y="1416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121429</xdr:rowOff>
    </xdr:from>
    <xdr:ext cx="469744" cy="259045"/>
    <xdr:sp macro="" textlink="">
      <xdr:nvSpPr>
        <xdr:cNvPr id="263" name="n_3mainValue【福祉施設】&#10;一人当たり面積">
          <a:extLst>
            <a:ext uri="{FF2B5EF4-FFF2-40B4-BE49-F238E27FC236}">
              <a16:creationId xmlns:a16="http://schemas.microsoft.com/office/drawing/2014/main" id="{32DF553F-1913-4A25-9790-2045DE4C5EE7}"/>
            </a:ext>
          </a:extLst>
        </xdr:cNvPr>
        <xdr:cNvSpPr txBox="1"/>
      </xdr:nvSpPr>
      <xdr:spPr>
        <a:xfrm>
          <a:off x="7626427" y="1418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120287</xdr:rowOff>
    </xdr:from>
    <xdr:ext cx="469744" cy="259045"/>
    <xdr:sp macro="" textlink="">
      <xdr:nvSpPr>
        <xdr:cNvPr id="264" name="n_4mainValue【福祉施設】&#10;一人当たり面積">
          <a:extLst>
            <a:ext uri="{FF2B5EF4-FFF2-40B4-BE49-F238E27FC236}">
              <a16:creationId xmlns:a16="http://schemas.microsoft.com/office/drawing/2014/main" id="{01088A21-4D98-43B2-95A0-61C786DBB25A}"/>
            </a:ext>
          </a:extLst>
        </xdr:cNvPr>
        <xdr:cNvSpPr txBox="1"/>
      </xdr:nvSpPr>
      <xdr:spPr>
        <a:xfrm>
          <a:off x="6737427" y="1417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5" name="正方形/長方形 264">
          <a:extLst>
            <a:ext uri="{FF2B5EF4-FFF2-40B4-BE49-F238E27FC236}">
              <a16:creationId xmlns:a16="http://schemas.microsoft.com/office/drawing/2014/main" id="{1C27FE56-01AC-493A-A560-D3C968A9A7A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6" name="正方形/長方形 265">
          <a:extLst>
            <a:ext uri="{FF2B5EF4-FFF2-40B4-BE49-F238E27FC236}">
              <a16:creationId xmlns:a16="http://schemas.microsoft.com/office/drawing/2014/main" id="{8B798D66-9DDE-4C69-A6E3-24180436246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7" name="正方形/長方形 266">
          <a:extLst>
            <a:ext uri="{FF2B5EF4-FFF2-40B4-BE49-F238E27FC236}">
              <a16:creationId xmlns:a16="http://schemas.microsoft.com/office/drawing/2014/main" id="{1FDB65AA-ADEA-4B82-924A-835312E1A53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8" name="正方形/長方形 267">
          <a:extLst>
            <a:ext uri="{FF2B5EF4-FFF2-40B4-BE49-F238E27FC236}">
              <a16:creationId xmlns:a16="http://schemas.microsoft.com/office/drawing/2014/main" id="{67AB27BD-C64C-4B9B-9054-52F02BC16C4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9" name="正方形/長方形 268">
          <a:extLst>
            <a:ext uri="{FF2B5EF4-FFF2-40B4-BE49-F238E27FC236}">
              <a16:creationId xmlns:a16="http://schemas.microsoft.com/office/drawing/2014/main" id="{F2157066-B7CD-4ADB-8962-992E071B76E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0" name="正方形/長方形 269">
          <a:extLst>
            <a:ext uri="{FF2B5EF4-FFF2-40B4-BE49-F238E27FC236}">
              <a16:creationId xmlns:a16="http://schemas.microsoft.com/office/drawing/2014/main" id="{80CD3643-A99F-41FC-AF6E-F0DB487415C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1" name="正方形/長方形 270">
          <a:extLst>
            <a:ext uri="{FF2B5EF4-FFF2-40B4-BE49-F238E27FC236}">
              <a16:creationId xmlns:a16="http://schemas.microsoft.com/office/drawing/2014/main" id="{757C05A4-6395-4235-87B3-5FAFF0D462C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2" name="正方形/長方形 271">
          <a:extLst>
            <a:ext uri="{FF2B5EF4-FFF2-40B4-BE49-F238E27FC236}">
              <a16:creationId xmlns:a16="http://schemas.microsoft.com/office/drawing/2014/main" id="{C6F086D3-9B3D-4D47-A4C4-475B7FB0877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3" name="正方形/長方形 272">
          <a:extLst>
            <a:ext uri="{FF2B5EF4-FFF2-40B4-BE49-F238E27FC236}">
              <a16:creationId xmlns:a16="http://schemas.microsoft.com/office/drawing/2014/main" id="{95E84B3F-C02C-466D-9825-8CCC5E6115D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4" name="正方形/長方形 273">
          <a:extLst>
            <a:ext uri="{FF2B5EF4-FFF2-40B4-BE49-F238E27FC236}">
              <a16:creationId xmlns:a16="http://schemas.microsoft.com/office/drawing/2014/main" id="{925291A7-8104-4203-BCAF-5C64EDED596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5" name="正方形/長方形 274">
          <a:extLst>
            <a:ext uri="{FF2B5EF4-FFF2-40B4-BE49-F238E27FC236}">
              <a16:creationId xmlns:a16="http://schemas.microsoft.com/office/drawing/2014/main" id="{9C8F8A4B-818D-402B-A634-35128268557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6" name="正方形/長方形 275">
          <a:extLst>
            <a:ext uri="{FF2B5EF4-FFF2-40B4-BE49-F238E27FC236}">
              <a16:creationId xmlns:a16="http://schemas.microsoft.com/office/drawing/2014/main" id="{865AD757-3A42-4BA5-90D7-C2EF8FE5699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7" name="正方形/長方形 276">
          <a:extLst>
            <a:ext uri="{FF2B5EF4-FFF2-40B4-BE49-F238E27FC236}">
              <a16:creationId xmlns:a16="http://schemas.microsoft.com/office/drawing/2014/main" id="{C9F5F0A9-C828-4FF7-B477-59955649D29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8" name="正方形/長方形 277">
          <a:extLst>
            <a:ext uri="{FF2B5EF4-FFF2-40B4-BE49-F238E27FC236}">
              <a16:creationId xmlns:a16="http://schemas.microsoft.com/office/drawing/2014/main" id="{7E6DE709-6E4A-4013-89F7-B3FAEA8BAC0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9" name="正方形/長方形 278">
          <a:extLst>
            <a:ext uri="{FF2B5EF4-FFF2-40B4-BE49-F238E27FC236}">
              <a16:creationId xmlns:a16="http://schemas.microsoft.com/office/drawing/2014/main" id="{D71E02F8-6532-475F-877A-3311C9F6B3E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0" name="正方形/長方形 279">
          <a:extLst>
            <a:ext uri="{FF2B5EF4-FFF2-40B4-BE49-F238E27FC236}">
              <a16:creationId xmlns:a16="http://schemas.microsoft.com/office/drawing/2014/main" id="{45960406-1578-421B-B090-3EDE168BB48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1" name="正方形/長方形 280">
          <a:extLst>
            <a:ext uri="{FF2B5EF4-FFF2-40B4-BE49-F238E27FC236}">
              <a16:creationId xmlns:a16="http://schemas.microsoft.com/office/drawing/2014/main" id="{352845FF-219D-417A-ADD9-E42023F3371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2" name="正方形/長方形 281">
          <a:extLst>
            <a:ext uri="{FF2B5EF4-FFF2-40B4-BE49-F238E27FC236}">
              <a16:creationId xmlns:a16="http://schemas.microsoft.com/office/drawing/2014/main" id="{2AEE7CF8-6267-43D8-BF50-2CE5C87BAD5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3" name="正方形/長方形 282">
          <a:extLst>
            <a:ext uri="{FF2B5EF4-FFF2-40B4-BE49-F238E27FC236}">
              <a16:creationId xmlns:a16="http://schemas.microsoft.com/office/drawing/2014/main" id="{6B0622FA-6208-485B-9672-E137AD28922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4" name="正方形/長方形 283">
          <a:extLst>
            <a:ext uri="{FF2B5EF4-FFF2-40B4-BE49-F238E27FC236}">
              <a16:creationId xmlns:a16="http://schemas.microsoft.com/office/drawing/2014/main" id="{27743BB3-4C09-4A5D-9270-BBD362F5240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5" name="正方形/長方形 284">
          <a:extLst>
            <a:ext uri="{FF2B5EF4-FFF2-40B4-BE49-F238E27FC236}">
              <a16:creationId xmlns:a16="http://schemas.microsoft.com/office/drawing/2014/main" id="{6222283C-6500-43B4-A1C3-81ADA409E1C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6" name="正方形/長方形 285">
          <a:extLst>
            <a:ext uri="{FF2B5EF4-FFF2-40B4-BE49-F238E27FC236}">
              <a16:creationId xmlns:a16="http://schemas.microsoft.com/office/drawing/2014/main" id="{0EF37E02-6B75-4B34-8BCB-FD2463324F5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7" name="正方形/長方形 286">
          <a:extLst>
            <a:ext uri="{FF2B5EF4-FFF2-40B4-BE49-F238E27FC236}">
              <a16:creationId xmlns:a16="http://schemas.microsoft.com/office/drawing/2014/main" id="{8B556F9E-EEEB-4DAF-B677-D6565B10275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8" name="正方形/長方形 287">
          <a:extLst>
            <a:ext uri="{FF2B5EF4-FFF2-40B4-BE49-F238E27FC236}">
              <a16:creationId xmlns:a16="http://schemas.microsoft.com/office/drawing/2014/main" id="{460ACB5C-92F8-4A05-8387-1C9FE96E4B1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9" name="テキスト ボックス 288">
          <a:extLst>
            <a:ext uri="{FF2B5EF4-FFF2-40B4-BE49-F238E27FC236}">
              <a16:creationId xmlns:a16="http://schemas.microsoft.com/office/drawing/2014/main" id="{BF64946C-CB84-40B0-80EB-48D0666F146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0" name="直線コネクタ 289">
          <a:extLst>
            <a:ext uri="{FF2B5EF4-FFF2-40B4-BE49-F238E27FC236}">
              <a16:creationId xmlns:a16="http://schemas.microsoft.com/office/drawing/2014/main" id="{3B6BA603-D863-45AE-BE02-E4DA16032CA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1" name="テキスト ボックス 290">
          <a:extLst>
            <a:ext uri="{FF2B5EF4-FFF2-40B4-BE49-F238E27FC236}">
              <a16:creationId xmlns:a16="http://schemas.microsoft.com/office/drawing/2014/main" id="{63FEC706-B73C-4A4E-A657-F35B438DDFF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2" name="直線コネクタ 291">
          <a:extLst>
            <a:ext uri="{FF2B5EF4-FFF2-40B4-BE49-F238E27FC236}">
              <a16:creationId xmlns:a16="http://schemas.microsoft.com/office/drawing/2014/main" id="{1619587B-74B1-4B96-8CC2-3803D81BE2C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3" name="テキスト ボックス 292">
          <a:extLst>
            <a:ext uri="{FF2B5EF4-FFF2-40B4-BE49-F238E27FC236}">
              <a16:creationId xmlns:a16="http://schemas.microsoft.com/office/drawing/2014/main" id="{1F6DF9B5-7574-4801-B779-1BCBA83ADB6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4" name="直線コネクタ 293">
          <a:extLst>
            <a:ext uri="{FF2B5EF4-FFF2-40B4-BE49-F238E27FC236}">
              <a16:creationId xmlns:a16="http://schemas.microsoft.com/office/drawing/2014/main" id="{2064745C-6414-469B-9D1E-85E6296451B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5" name="テキスト ボックス 294">
          <a:extLst>
            <a:ext uri="{FF2B5EF4-FFF2-40B4-BE49-F238E27FC236}">
              <a16:creationId xmlns:a16="http://schemas.microsoft.com/office/drawing/2014/main" id="{AF92E46E-E08D-4A2B-BB2F-D4CC34DE2C5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6" name="直線コネクタ 295">
          <a:extLst>
            <a:ext uri="{FF2B5EF4-FFF2-40B4-BE49-F238E27FC236}">
              <a16:creationId xmlns:a16="http://schemas.microsoft.com/office/drawing/2014/main" id="{64635DF3-C1E5-472F-A342-E029B42AAFB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7" name="テキスト ボックス 296">
          <a:extLst>
            <a:ext uri="{FF2B5EF4-FFF2-40B4-BE49-F238E27FC236}">
              <a16:creationId xmlns:a16="http://schemas.microsoft.com/office/drawing/2014/main" id="{92CD03B4-5C1B-4B84-8418-686D0EF6DBD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8" name="直線コネクタ 297">
          <a:extLst>
            <a:ext uri="{FF2B5EF4-FFF2-40B4-BE49-F238E27FC236}">
              <a16:creationId xmlns:a16="http://schemas.microsoft.com/office/drawing/2014/main" id="{83E6D4A8-3920-4FFC-86C3-0734ADD2420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9" name="テキスト ボックス 298">
          <a:extLst>
            <a:ext uri="{FF2B5EF4-FFF2-40B4-BE49-F238E27FC236}">
              <a16:creationId xmlns:a16="http://schemas.microsoft.com/office/drawing/2014/main" id="{DAE96CA7-26DC-4C0A-9FAF-CDE9C06C974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0" name="直線コネクタ 299">
          <a:extLst>
            <a:ext uri="{FF2B5EF4-FFF2-40B4-BE49-F238E27FC236}">
              <a16:creationId xmlns:a16="http://schemas.microsoft.com/office/drawing/2014/main" id="{D9CDFC43-289B-4228-893D-40387424B72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1" name="テキスト ボックス 300">
          <a:extLst>
            <a:ext uri="{FF2B5EF4-FFF2-40B4-BE49-F238E27FC236}">
              <a16:creationId xmlns:a16="http://schemas.microsoft.com/office/drawing/2014/main" id="{9A4EC164-B6F9-4BDD-A5A7-1386E690645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2" name="直線コネクタ 301">
          <a:extLst>
            <a:ext uri="{FF2B5EF4-FFF2-40B4-BE49-F238E27FC236}">
              <a16:creationId xmlns:a16="http://schemas.microsoft.com/office/drawing/2014/main" id="{208B6DF9-2D73-47BF-88B1-BBBC4ED4AFE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3" name="テキスト ボックス 302">
          <a:extLst>
            <a:ext uri="{FF2B5EF4-FFF2-40B4-BE49-F238E27FC236}">
              <a16:creationId xmlns:a16="http://schemas.microsoft.com/office/drawing/2014/main" id="{DC54FF1D-1060-4F8F-85D0-D6289EA00E0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4" name="直線コネクタ 303">
          <a:extLst>
            <a:ext uri="{FF2B5EF4-FFF2-40B4-BE49-F238E27FC236}">
              <a16:creationId xmlns:a16="http://schemas.microsoft.com/office/drawing/2014/main" id="{ACAA2372-E7B9-4E6B-A824-6368EBD0AC5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一般廃棄物処理施設】&#10;有形固定資産減価償却率グラフ枠">
          <a:extLst>
            <a:ext uri="{FF2B5EF4-FFF2-40B4-BE49-F238E27FC236}">
              <a16:creationId xmlns:a16="http://schemas.microsoft.com/office/drawing/2014/main" id="{076C325F-97FC-463A-B27A-F22EA189699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06" name="直線コネクタ 305">
          <a:extLst>
            <a:ext uri="{FF2B5EF4-FFF2-40B4-BE49-F238E27FC236}">
              <a16:creationId xmlns:a16="http://schemas.microsoft.com/office/drawing/2014/main" id="{CB469739-BBAB-41E3-89E3-34086F80B751}"/>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07" name="【一般廃棄物処理施設】&#10;有形固定資産減価償却率最小値テキスト">
          <a:extLst>
            <a:ext uri="{FF2B5EF4-FFF2-40B4-BE49-F238E27FC236}">
              <a16:creationId xmlns:a16="http://schemas.microsoft.com/office/drawing/2014/main" id="{5CDF333C-76A1-4D69-A178-7E14352BB02A}"/>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08" name="直線コネクタ 307">
          <a:extLst>
            <a:ext uri="{FF2B5EF4-FFF2-40B4-BE49-F238E27FC236}">
              <a16:creationId xmlns:a16="http://schemas.microsoft.com/office/drawing/2014/main" id="{71BF8B50-CAA8-48AC-A688-4035555D865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09" name="【一般廃棄物処理施設】&#10;有形固定資産減価償却率最大値テキスト">
          <a:extLst>
            <a:ext uri="{FF2B5EF4-FFF2-40B4-BE49-F238E27FC236}">
              <a16:creationId xmlns:a16="http://schemas.microsoft.com/office/drawing/2014/main" id="{5D313DA4-919D-40E9-B501-4CF2CCADC06B}"/>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10" name="直線コネクタ 309">
          <a:extLst>
            <a:ext uri="{FF2B5EF4-FFF2-40B4-BE49-F238E27FC236}">
              <a16:creationId xmlns:a16="http://schemas.microsoft.com/office/drawing/2014/main" id="{3F1E8B9F-48A2-4BE3-BD99-E0A9F3D838CA}"/>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168746</xdr:rowOff>
    </xdr:from>
    <xdr:ext cx="405111" cy="259045"/>
    <xdr:sp macro="" textlink="">
      <xdr:nvSpPr>
        <xdr:cNvPr id="311" name="【一般廃棄物処理施設】&#10;有形固定資産減価償却率平均値テキスト">
          <a:extLst>
            <a:ext uri="{FF2B5EF4-FFF2-40B4-BE49-F238E27FC236}">
              <a16:creationId xmlns:a16="http://schemas.microsoft.com/office/drawing/2014/main" id="{A7BE393B-48E2-4AFD-8817-7DC099C2357D}"/>
            </a:ext>
          </a:extLst>
        </xdr:cNvPr>
        <xdr:cNvSpPr txBox="1"/>
      </xdr:nvSpPr>
      <xdr:spPr>
        <a:xfrm>
          <a:off x="16357600" y="651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312" name="フローチャート: 判断 311">
          <a:extLst>
            <a:ext uri="{FF2B5EF4-FFF2-40B4-BE49-F238E27FC236}">
              <a16:creationId xmlns:a16="http://schemas.microsoft.com/office/drawing/2014/main" id="{BF6D1581-11F5-49EB-88DB-8417F48E823A}"/>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313" name="フローチャート: 判断 312">
          <a:extLst>
            <a:ext uri="{FF2B5EF4-FFF2-40B4-BE49-F238E27FC236}">
              <a16:creationId xmlns:a16="http://schemas.microsoft.com/office/drawing/2014/main" id="{E280DABB-2F87-4D69-ACD7-55E3F2C097D8}"/>
            </a:ext>
          </a:extLst>
        </xdr:cNvPr>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314" name="フローチャート: 判断 313">
          <a:extLst>
            <a:ext uri="{FF2B5EF4-FFF2-40B4-BE49-F238E27FC236}">
              <a16:creationId xmlns:a16="http://schemas.microsoft.com/office/drawing/2014/main" id="{951E7C55-D40E-4039-A3F4-A8352DFD811D}"/>
            </a:ext>
          </a:extLst>
        </xdr:cNvPr>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315" name="フローチャート: 判断 314">
          <a:extLst>
            <a:ext uri="{FF2B5EF4-FFF2-40B4-BE49-F238E27FC236}">
              <a16:creationId xmlns:a16="http://schemas.microsoft.com/office/drawing/2014/main" id="{E3FCD9A9-BAC1-4F7D-B41D-10B3A04B824A}"/>
            </a:ext>
          </a:extLst>
        </xdr:cNvPr>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316" name="フローチャート: 判断 315">
          <a:extLst>
            <a:ext uri="{FF2B5EF4-FFF2-40B4-BE49-F238E27FC236}">
              <a16:creationId xmlns:a16="http://schemas.microsoft.com/office/drawing/2014/main" id="{52CE8BCE-44D5-44EE-8C1A-07C6301191CE}"/>
            </a:ext>
          </a:extLst>
        </xdr:cNvPr>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F1F31CFD-1B41-4154-8A5A-B2C7CD02121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FB460DC2-6CD1-485D-8B6E-A6638734FD7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B7028055-4869-47B1-A7B7-A726E25F757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006107BA-CAE1-4573-9523-91C3ED4AC87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FC29C949-75FD-4271-B9BA-29408DF68C4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59690</xdr:rowOff>
    </xdr:from>
    <xdr:to>
      <xdr:col>81</xdr:col>
      <xdr:colOff>101600</xdr:colOff>
      <xdr:row>37</xdr:row>
      <xdr:rowOff>161290</xdr:rowOff>
    </xdr:to>
    <xdr:sp macro="" textlink="">
      <xdr:nvSpPr>
        <xdr:cNvPr id="322" name="楕円 321">
          <a:extLst>
            <a:ext uri="{FF2B5EF4-FFF2-40B4-BE49-F238E27FC236}">
              <a16:creationId xmlns:a16="http://schemas.microsoft.com/office/drawing/2014/main" id="{3DD947EC-8D59-44C9-9933-66B026420DBD}"/>
            </a:ext>
          </a:extLst>
        </xdr:cNvPr>
        <xdr:cNvSpPr/>
      </xdr:nvSpPr>
      <xdr:spPr>
        <a:xfrm>
          <a:off x="15430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15603</xdr:rowOff>
    </xdr:from>
    <xdr:to>
      <xdr:col>76</xdr:col>
      <xdr:colOff>165100</xdr:colOff>
      <xdr:row>37</xdr:row>
      <xdr:rowOff>117203</xdr:rowOff>
    </xdr:to>
    <xdr:sp macro="" textlink="">
      <xdr:nvSpPr>
        <xdr:cNvPr id="323" name="楕円 322">
          <a:extLst>
            <a:ext uri="{FF2B5EF4-FFF2-40B4-BE49-F238E27FC236}">
              <a16:creationId xmlns:a16="http://schemas.microsoft.com/office/drawing/2014/main" id="{74844158-84B6-42F2-8D83-559C3F71DEA2}"/>
            </a:ext>
          </a:extLst>
        </xdr:cNvPr>
        <xdr:cNvSpPr/>
      </xdr:nvSpPr>
      <xdr:spPr>
        <a:xfrm>
          <a:off x="14541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66403</xdr:rowOff>
    </xdr:from>
    <xdr:to>
      <xdr:col>81</xdr:col>
      <xdr:colOff>50800</xdr:colOff>
      <xdr:row>37</xdr:row>
      <xdr:rowOff>110490</xdr:rowOff>
    </xdr:to>
    <xdr:cxnSp macro="">
      <xdr:nvCxnSpPr>
        <xdr:cNvPr id="324" name="直線コネクタ 323">
          <a:extLst>
            <a:ext uri="{FF2B5EF4-FFF2-40B4-BE49-F238E27FC236}">
              <a16:creationId xmlns:a16="http://schemas.microsoft.com/office/drawing/2014/main" id="{F8F727E7-E21C-4ECC-A81C-C1D59305F1AE}"/>
            </a:ext>
          </a:extLst>
        </xdr:cNvPr>
        <xdr:cNvCxnSpPr/>
      </xdr:nvCxnSpPr>
      <xdr:spPr>
        <a:xfrm>
          <a:off x="14592300" y="641005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142966</xdr:rowOff>
    </xdr:from>
    <xdr:to>
      <xdr:col>72</xdr:col>
      <xdr:colOff>38100</xdr:colOff>
      <xdr:row>37</xdr:row>
      <xdr:rowOff>73116</xdr:rowOff>
    </xdr:to>
    <xdr:sp macro="" textlink="">
      <xdr:nvSpPr>
        <xdr:cNvPr id="325" name="楕円 324">
          <a:extLst>
            <a:ext uri="{FF2B5EF4-FFF2-40B4-BE49-F238E27FC236}">
              <a16:creationId xmlns:a16="http://schemas.microsoft.com/office/drawing/2014/main" id="{56EA99CB-DB72-4537-B4F7-573A79EEBF9F}"/>
            </a:ext>
          </a:extLst>
        </xdr:cNvPr>
        <xdr:cNvSpPr/>
      </xdr:nvSpPr>
      <xdr:spPr>
        <a:xfrm>
          <a:off x="13652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22316</xdr:rowOff>
    </xdr:from>
    <xdr:to>
      <xdr:col>76</xdr:col>
      <xdr:colOff>114300</xdr:colOff>
      <xdr:row>37</xdr:row>
      <xdr:rowOff>66403</xdr:rowOff>
    </xdr:to>
    <xdr:cxnSp macro="">
      <xdr:nvCxnSpPr>
        <xdr:cNvPr id="326" name="直線コネクタ 325">
          <a:extLst>
            <a:ext uri="{FF2B5EF4-FFF2-40B4-BE49-F238E27FC236}">
              <a16:creationId xmlns:a16="http://schemas.microsoft.com/office/drawing/2014/main" id="{9BBFC30C-D317-4529-8A9D-C84ACB9933F0}"/>
            </a:ext>
          </a:extLst>
        </xdr:cNvPr>
        <xdr:cNvCxnSpPr/>
      </xdr:nvCxnSpPr>
      <xdr:spPr>
        <a:xfrm>
          <a:off x="13703300" y="636596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98878</xdr:rowOff>
    </xdr:from>
    <xdr:to>
      <xdr:col>67</xdr:col>
      <xdr:colOff>101600</xdr:colOff>
      <xdr:row>37</xdr:row>
      <xdr:rowOff>29028</xdr:rowOff>
    </xdr:to>
    <xdr:sp macro="" textlink="">
      <xdr:nvSpPr>
        <xdr:cNvPr id="327" name="楕円 326">
          <a:extLst>
            <a:ext uri="{FF2B5EF4-FFF2-40B4-BE49-F238E27FC236}">
              <a16:creationId xmlns:a16="http://schemas.microsoft.com/office/drawing/2014/main" id="{96AC19F5-3775-47D6-949A-42ACA6167D65}"/>
            </a:ext>
          </a:extLst>
        </xdr:cNvPr>
        <xdr:cNvSpPr/>
      </xdr:nvSpPr>
      <xdr:spPr>
        <a:xfrm>
          <a:off x="12763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149678</xdr:rowOff>
    </xdr:from>
    <xdr:to>
      <xdr:col>71</xdr:col>
      <xdr:colOff>177800</xdr:colOff>
      <xdr:row>37</xdr:row>
      <xdr:rowOff>22316</xdr:rowOff>
    </xdr:to>
    <xdr:cxnSp macro="">
      <xdr:nvCxnSpPr>
        <xdr:cNvPr id="328" name="直線コネクタ 327">
          <a:extLst>
            <a:ext uri="{FF2B5EF4-FFF2-40B4-BE49-F238E27FC236}">
              <a16:creationId xmlns:a16="http://schemas.microsoft.com/office/drawing/2014/main" id="{9F192A5E-DA4D-46D6-BBA7-D5BA5BED81F3}"/>
            </a:ext>
          </a:extLst>
        </xdr:cNvPr>
        <xdr:cNvCxnSpPr/>
      </xdr:nvCxnSpPr>
      <xdr:spPr>
        <a:xfrm>
          <a:off x="12814300" y="632187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118127</xdr:rowOff>
    </xdr:from>
    <xdr:ext cx="405111" cy="259045"/>
    <xdr:sp macro="" textlink="">
      <xdr:nvSpPr>
        <xdr:cNvPr id="329" name="n_1aveValue【一般廃棄物処理施設】&#10;有形固定資産減価償却率">
          <a:extLst>
            <a:ext uri="{FF2B5EF4-FFF2-40B4-BE49-F238E27FC236}">
              <a16:creationId xmlns:a16="http://schemas.microsoft.com/office/drawing/2014/main" id="{99993454-30CB-4206-A15E-112E08CAB0A2}"/>
            </a:ext>
          </a:extLst>
        </xdr:cNvPr>
        <xdr:cNvSpPr txBox="1"/>
      </xdr:nvSpPr>
      <xdr:spPr>
        <a:xfrm>
          <a:off x="15266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123026</xdr:rowOff>
    </xdr:from>
    <xdr:ext cx="405111" cy="259045"/>
    <xdr:sp macro="" textlink="">
      <xdr:nvSpPr>
        <xdr:cNvPr id="330" name="n_2aveValue【一般廃棄物処理施設】&#10;有形固定資産減価償却率">
          <a:extLst>
            <a:ext uri="{FF2B5EF4-FFF2-40B4-BE49-F238E27FC236}">
              <a16:creationId xmlns:a16="http://schemas.microsoft.com/office/drawing/2014/main" id="{910487A4-A645-4B4D-A6A4-94AA1F46B4A9}"/>
            </a:ext>
          </a:extLst>
        </xdr:cNvPr>
        <xdr:cNvSpPr txBox="1"/>
      </xdr:nvSpPr>
      <xdr:spPr>
        <a:xfrm>
          <a:off x="14389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78939</xdr:rowOff>
    </xdr:from>
    <xdr:ext cx="405111" cy="259045"/>
    <xdr:sp macro="" textlink="">
      <xdr:nvSpPr>
        <xdr:cNvPr id="331" name="n_3aveValue【一般廃棄物処理施設】&#10;有形固定資産減価償却率">
          <a:extLst>
            <a:ext uri="{FF2B5EF4-FFF2-40B4-BE49-F238E27FC236}">
              <a16:creationId xmlns:a16="http://schemas.microsoft.com/office/drawing/2014/main" id="{3420278C-0EC5-4AD2-955C-3F38B05F9062}"/>
            </a:ext>
          </a:extLst>
        </xdr:cNvPr>
        <xdr:cNvSpPr txBox="1"/>
      </xdr:nvSpPr>
      <xdr:spPr>
        <a:xfrm>
          <a:off x="13500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44649</xdr:rowOff>
    </xdr:from>
    <xdr:ext cx="405111" cy="259045"/>
    <xdr:sp macro="" textlink="">
      <xdr:nvSpPr>
        <xdr:cNvPr id="332" name="n_4aveValue【一般廃棄物処理施設】&#10;有形固定資産減価償却率">
          <a:extLst>
            <a:ext uri="{FF2B5EF4-FFF2-40B4-BE49-F238E27FC236}">
              <a16:creationId xmlns:a16="http://schemas.microsoft.com/office/drawing/2014/main" id="{FF6BA8D4-3E24-400B-A83C-54BE2360CCA5}"/>
            </a:ext>
          </a:extLst>
        </xdr:cNvPr>
        <xdr:cNvSpPr txBox="1"/>
      </xdr:nvSpPr>
      <xdr:spPr>
        <a:xfrm>
          <a:off x="12611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6367</xdr:rowOff>
    </xdr:from>
    <xdr:ext cx="405111" cy="259045"/>
    <xdr:sp macro="" textlink="">
      <xdr:nvSpPr>
        <xdr:cNvPr id="333" name="n_1mainValue【一般廃棄物処理施設】&#10;有形固定資産減価償却率">
          <a:extLst>
            <a:ext uri="{FF2B5EF4-FFF2-40B4-BE49-F238E27FC236}">
              <a16:creationId xmlns:a16="http://schemas.microsoft.com/office/drawing/2014/main" id="{32B77F1E-61D8-46EA-8C5A-D51DD995189F}"/>
            </a:ext>
          </a:extLst>
        </xdr:cNvPr>
        <xdr:cNvSpPr txBox="1"/>
      </xdr:nvSpPr>
      <xdr:spPr>
        <a:xfrm>
          <a:off x="152660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133730</xdr:rowOff>
    </xdr:from>
    <xdr:ext cx="405111" cy="259045"/>
    <xdr:sp macro="" textlink="">
      <xdr:nvSpPr>
        <xdr:cNvPr id="334" name="n_2mainValue【一般廃棄物処理施設】&#10;有形固定資産減価償却率">
          <a:extLst>
            <a:ext uri="{FF2B5EF4-FFF2-40B4-BE49-F238E27FC236}">
              <a16:creationId xmlns:a16="http://schemas.microsoft.com/office/drawing/2014/main" id="{54A95BF1-5D18-46B5-94C6-C451A1CF2733}"/>
            </a:ext>
          </a:extLst>
        </xdr:cNvPr>
        <xdr:cNvSpPr txBox="1"/>
      </xdr:nvSpPr>
      <xdr:spPr>
        <a:xfrm>
          <a:off x="14389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89643</xdr:rowOff>
    </xdr:from>
    <xdr:ext cx="405111" cy="259045"/>
    <xdr:sp macro="" textlink="">
      <xdr:nvSpPr>
        <xdr:cNvPr id="335" name="n_3mainValue【一般廃棄物処理施設】&#10;有形固定資産減価償却率">
          <a:extLst>
            <a:ext uri="{FF2B5EF4-FFF2-40B4-BE49-F238E27FC236}">
              <a16:creationId xmlns:a16="http://schemas.microsoft.com/office/drawing/2014/main" id="{410C9228-1987-4E84-8469-947FC7E98C3F}"/>
            </a:ext>
          </a:extLst>
        </xdr:cNvPr>
        <xdr:cNvSpPr txBox="1"/>
      </xdr:nvSpPr>
      <xdr:spPr>
        <a:xfrm>
          <a:off x="13500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45555</xdr:rowOff>
    </xdr:from>
    <xdr:ext cx="405111" cy="259045"/>
    <xdr:sp macro="" textlink="">
      <xdr:nvSpPr>
        <xdr:cNvPr id="336" name="n_4mainValue【一般廃棄物処理施設】&#10;有形固定資産減価償却率">
          <a:extLst>
            <a:ext uri="{FF2B5EF4-FFF2-40B4-BE49-F238E27FC236}">
              <a16:creationId xmlns:a16="http://schemas.microsoft.com/office/drawing/2014/main" id="{BA730848-0EF5-4862-A618-776D2BB75459}"/>
            </a:ext>
          </a:extLst>
        </xdr:cNvPr>
        <xdr:cNvSpPr txBox="1"/>
      </xdr:nvSpPr>
      <xdr:spPr>
        <a:xfrm>
          <a:off x="12611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7" name="正方形/長方形 336">
          <a:extLst>
            <a:ext uri="{FF2B5EF4-FFF2-40B4-BE49-F238E27FC236}">
              <a16:creationId xmlns:a16="http://schemas.microsoft.com/office/drawing/2014/main" id="{D6C0E86C-CA9B-48F8-B25F-B07910D8A54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8" name="正方形/長方形 337">
          <a:extLst>
            <a:ext uri="{FF2B5EF4-FFF2-40B4-BE49-F238E27FC236}">
              <a16:creationId xmlns:a16="http://schemas.microsoft.com/office/drawing/2014/main" id="{52EF6D96-8263-4B11-85EF-4FA13A97A97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9" name="正方形/長方形 338">
          <a:extLst>
            <a:ext uri="{FF2B5EF4-FFF2-40B4-BE49-F238E27FC236}">
              <a16:creationId xmlns:a16="http://schemas.microsoft.com/office/drawing/2014/main" id="{9F1F9933-5ED0-4C27-BAD5-D78DF91B172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0" name="正方形/長方形 339">
          <a:extLst>
            <a:ext uri="{FF2B5EF4-FFF2-40B4-BE49-F238E27FC236}">
              <a16:creationId xmlns:a16="http://schemas.microsoft.com/office/drawing/2014/main" id="{28B3ED91-6F87-4EC9-A86E-C63BB39082A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1" name="正方形/長方形 340">
          <a:extLst>
            <a:ext uri="{FF2B5EF4-FFF2-40B4-BE49-F238E27FC236}">
              <a16:creationId xmlns:a16="http://schemas.microsoft.com/office/drawing/2014/main" id="{5E54CC49-5343-4875-B3F7-0561DAF33F4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2" name="正方形/長方形 341">
          <a:extLst>
            <a:ext uri="{FF2B5EF4-FFF2-40B4-BE49-F238E27FC236}">
              <a16:creationId xmlns:a16="http://schemas.microsoft.com/office/drawing/2014/main" id="{22B2B1A6-3F64-4254-8F76-FA4183290E0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3" name="正方形/長方形 342">
          <a:extLst>
            <a:ext uri="{FF2B5EF4-FFF2-40B4-BE49-F238E27FC236}">
              <a16:creationId xmlns:a16="http://schemas.microsoft.com/office/drawing/2014/main" id="{10D3659F-D664-4B31-94D9-A37F7ADB5DA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4" name="正方形/長方形 343">
          <a:extLst>
            <a:ext uri="{FF2B5EF4-FFF2-40B4-BE49-F238E27FC236}">
              <a16:creationId xmlns:a16="http://schemas.microsoft.com/office/drawing/2014/main" id="{C7D9870A-0D59-4414-87FD-E9C8B3BA4E3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5" name="テキスト ボックス 344">
          <a:extLst>
            <a:ext uri="{FF2B5EF4-FFF2-40B4-BE49-F238E27FC236}">
              <a16:creationId xmlns:a16="http://schemas.microsoft.com/office/drawing/2014/main" id="{04EBE2F0-4DF6-4F25-9A23-AE3B4679DF0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6" name="直線コネクタ 345">
          <a:extLst>
            <a:ext uri="{FF2B5EF4-FFF2-40B4-BE49-F238E27FC236}">
              <a16:creationId xmlns:a16="http://schemas.microsoft.com/office/drawing/2014/main" id="{D665A912-F043-477C-A868-E35D6D50AB2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7" name="直線コネクタ 346">
          <a:extLst>
            <a:ext uri="{FF2B5EF4-FFF2-40B4-BE49-F238E27FC236}">
              <a16:creationId xmlns:a16="http://schemas.microsoft.com/office/drawing/2014/main" id="{4589C3D3-AFEE-4BF2-8F59-734F0DE0323F}"/>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48" name="テキスト ボックス 347">
          <a:extLst>
            <a:ext uri="{FF2B5EF4-FFF2-40B4-BE49-F238E27FC236}">
              <a16:creationId xmlns:a16="http://schemas.microsoft.com/office/drawing/2014/main" id="{DDF390E0-B032-46C9-99BF-FB5DC33EC561}"/>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49" name="直線コネクタ 348">
          <a:extLst>
            <a:ext uri="{FF2B5EF4-FFF2-40B4-BE49-F238E27FC236}">
              <a16:creationId xmlns:a16="http://schemas.microsoft.com/office/drawing/2014/main" id="{47F12E59-9568-4ADD-9E04-AF15F0FFEAF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50" name="テキスト ボックス 349">
          <a:extLst>
            <a:ext uri="{FF2B5EF4-FFF2-40B4-BE49-F238E27FC236}">
              <a16:creationId xmlns:a16="http://schemas.microsoft.com/office/drawing/2014/main" id="{9E40A342-ED45-40EE-9739-98DA2DF54316}"/>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1" name="直線コネクタ 350">
          <a:extLst>
            <a:ext uri="{FF2B5EF4-FFF2-40B4-BE49-F238E27FC236}">
              <a16:creationId xmlns:a16="http://schemas.microsoft.com/office/drawing/2014/main" id="{7362F77C-876F-450B-8B7D-E0FE126B67AF}"/>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52" name="テキスト ボックス 351">
          <a:extLst>
            <a:ext uri="{FF2B5EF4-FFF2-40B4-BE49-F238E27FC236}">
              <a16:creationId xmlns:a16="http://schemas.microsoft.com/office/drawing/2014/main" id="{FB01FF46-9BF2-4DC9-AE81-83BBB7BAD8C4}"/>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3" name="直線コネクタ 352">
          <a:extLst>
            <a:ext uri="{FF2B5EF4-FFF2-40B4-BE49-F238E27FC236}">
              <a16:creationId xmlns:a16="http://schemas.microsoft.com/office/drawing/2014/main" id="{9B4B5B17-C409-4DDB-819E-C4F117E987DA}"/>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54" name="テキスト ボックス 353">
          <a:extLst>
            <a:ext uri="{FF2B5EF4-FFF2-40B4-BE49-F238E27FC236}">
              <a16:creationId xmlns:a16="http://schemas.microsoft.com/office/drawing/2014/main" id="{2E2CCDB3-A502-461F-AA3C-9F16A886017C}"/>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5" name="直線コネクタ 354">
          <a:extLst>
            <a:ext uri="{FF2B5EF4-FFF2-40B4-BE49-F238E27FC236}">
              <a16:creationId xmlns:a16="http://schemas.microsoft.com/office/drawing/2014/main" id="{214AD5D6-1812-407D-89A1-8D53B1509B62}"/>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56" name="テキスト ボックス 355">
          <a:extLst>
            <a:ext uri="{FF2B5EF4-FFF2-40B4-BE49-F238E27FC236}">
              <a16:creationId xmlns:a16="http://schemas.microsoft.com/office/drawing/2014/main" id="{7A0F699D-3614-434E-8302-9F4B6FFB01C1}"/>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7" name="直線コネクタ 356">
          <a:extLst>
            <a:ext uri="{FF2B5EF4-FFF2-40B4-BE49-F238E27FC236}">
              <a16:creationId xmlns:a16="http://schemas.microsoft.com/office/drawing/2014/main" id="{94C9100E-4428-477C-90C0-A8914FADA702}"/>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58" name="テキスト ボックス 357">
          <a:extLst>
            <a:ext uri="{FF2B5EF4-FFF2-40B4-BE49-F238E27FC236}">
              <a16:creationId xmlns:a16="http://schemas.microsoft.com/office/drawing/2014/main" id="{ABEA8121-661A-4614-B86A-5D2BD9587B7F}"/>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9" name="直線コネクタ 358">
          <a:extLst>
            <a:ext uri="{FF2B5EF4-FFF2-40B4-BE49-F238E27FC236}">
              <a16:creationId xmlns:a16="http://schemas.microsoft.com/office/drawing/2014/main" id="{B7858AF3-0116-4D99-B578-EE92690DFAC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60" name="テキスト ボックス 359">
          <a:extLst>
            <a:ext uri="{FF2B5EF4-FFF2-40B4-BE49-F238E27FC236}">
              <a16:creationId xmlns:a16="http://schemas.microsoft.com/office/drawing/2014/main" id="{05FE7EAA-2F88-4085-A017-D6168645188D}"/>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1" name="【一般廃棄物処理施設】&#10;一人当たり有形固定資産（償却資産）額グラフ枠">
          <a:extLst>
            <a:ext uri="{FF2B5EF4-FFF2-40B4-BE49-F238E27FC236}">
              <a16:creationId xmlns:a16="http://schemas.microsoft.com/office/drawing/2014/main" id="{CAA6392B-2F8D-49B8-8905-6A60FF9BC94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362" name="直線コネクタ 361">
          <a:extLst>
            <a:ext uri="{FF2B5EF4-FFF2-40B4-BE49-F238E27FC236}">
              <a16:creationId xmlns:a16="http://schemas.microsoft.com/office/drawing/2014/main" id="{A7C0307E-2CBA-4793-90BF-8B346D22C15F}"/>
            </a:ext>
          </a:extLst>
        </xdr:cNvPr>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363" name="【一般廃棄物処理施設】&#10;一人当たり有形固定資産（償却資産）額最小値テキスト">
          <a:extLst>
            <a:ext uri="{FF2B5EF4-FFF2-40B4-BE49-F238E27FC236}">
              <a16:creationId xmlns:a16="http://schemas.microsoft.com/office/drawing/2014/main" id="{2C00E31A-F415-411B-868F-F4E5A1CFD42D}"/>
            </a:ext>
          </a:extLst>
        </xdr:cNvPr>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364" name="直線コネクタ 363">
          <a:extLst>
            <a:ext uri="{FF2B5EF4-FFF2-40B4-BE49-F238E27FC236}">
              <a16:creationId xmlns:a16="http://schemas.microsoft.com/office/drawing/2014/main" id="{7BB16FB6-9993-4891-B134-5DA5AA977E7A}"/>
            </a:ext>
          </a:extLst>
        </xdr:cNvPr>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365" name="【一般廃棄物処理施設】&#10;一人当たり有形固定資産（償却資産）額最大値テキスト">
          <a:extLst>
            <a:ext uri="{FF2B5EF4-FFF2-40B4-BE49-F238E27FC236}">
              <a16:creationId xmlns:a16="http://schemas.microsoft.com/office/drawing/2014/main" id="{B242626F-37E4-42BF-BCD6-C9291A79F005}"/>
            </a:ext>
          </a:extLst>
        </xdr:cNvPr>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366" name="直線コネクタ 365">
          <a:extLst>
            <a:ext uri="{FF2B5EF4-FFF2-40B4-BE49-F238E27FC236}">
              <a16:creationId xmlns:a16="http://schemas.microsoft.com/office/drawing/2014/main" id="{302EC59D-F688-4BC9-9E13-369E83E1B128}"/>
            </a:ext>
          </a:extLst>
        </xdr:cNvPr>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846</xdr:rowOff>
    </xdr:from>
    <xdr:ext cx="599010" cy="259045"/>
    <xdr:sp macro="" textlink="">
      <xdr:nvSpPr>
        <xdr:cNvPr id="367" name="【一般廃棄物処理施設】&#10;一人当たり有形固定資産（償却資産）額平均値テキスト">
          <a:extLst>
            <a:ext uri="{FF2B5EF4-FFF2-40B4-BE49-F238E27FC236}">
              <a16:creationId xmlns:a16="http://schemas.microsoft.com/office/drawing/2014/main" id="{E3AF31A0-B944-4F9C-B097-E2C3C9E80745}"/>
            </a:ext>
          </a:extLst>
        </xdr:cNvPr>
        <xdr:cNvSpPr txBox="1"/>
      </xdr:nvSpPr>
      <xdr:spPr>
        <a:xfrm>
          <a:off x="22199600" y="7030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368" name="フローチャート: 判断 367">
          <a:extLst>
            <a:ext uri="{FF2B5EF4-FFF2-40B4-BE49-F238E27FC236}">
              <a16:creationId xmlns:a16="http://schemas.microsoft.com/office/drawing/2014/main" id="{5758DE94-B813-44D6-AD7A-AF07DAE08E30}"/>
            </a:ext>
          </a:extLst>
        </xdr:cNvPr>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369" name="フローチャート: 判断 368">
          <a:extLst>
            <a:ext uri="{FF2B5EF4-FFF2-40B4-BE49-F238E27FC236}">
              <a16:creationId xmlns:a16="http://schemas.microsoft.com/office/drawing/2014/main" id="{3A108452-2D26-4427-B565-8B4527893814}"/>
            </a:ext>
          </a:extLst>
        </xdr:cNvPr>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370" name="フローチャート: 判断 369">
          <a:extLst>
            <a:ext uri="{FF2B5EF4-FFF2-40B4-BE49-F238E27FC236}">
              <a16:creationId xmlns:a16="http://schemas.microsoft.com/office/drawing/2014/main" id="{E0BB5845-F64A-4ADE-A93C-762E5471860F}"/>
            </a:ext>
          </a:extLst>
        </xdr:cNvPr>
        <xdr:cNvSpPr/>
      </xdr:nvSpPr>
      <xdr:spPr>
        <a:xfrm>
          <a:off x="20383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371" name="フローチャート: 判断 370">
          <a:extLst>
            <a:ext uri="{FF2B5EF4-FFF2-40B4-BE49-F238E27FC236}">
              <a16:creationId xmlns:a16="http://schemas.microsoft.com/office/drawing/2014/main" id="{954330D8-769D-4183-85A1-5D2A3671271A}"/>
            </a:ext>
          </a:extLst>
        </xdr:cNvPr>
        <xdr:cNvSpPr/>
      </xdr:nvSpPr>
      <xdr:spPr>
        <a:xfrm>
          <a:off x="19494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372" name="フローチャート: 判断 371">
          <a:extLst>
            <a:ext uri="{FF2B5EF4-FFF2-40B4-BE49-F238E27FC236}">
              <a16:creationId xmlns:a16="http://schemas.microsoft.com/office/drawing/2014/main" id="{D7B89043-9496-46F9-8FE0-08D9096C8622}"/>
            </a:ext>
          </a:extLst>
        </xdr:cNvPr>
        <xdr:cNvSpPr/>
      </xdr:nvSpPr>
      <xdr:spPr>
        <a:xfrm>
          <a:off x="18605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7B152CC0-5C05-47CC-939A-F0269BD705E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EFC02D15-51BE-4322-9528-9D3839D54ED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C57263F5-5999-471D-8130-BFA7B6880AB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FC357EE4-5706-478C-ABC3-C6E812F4D0D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00351F8B-6D36-4CD1-9CF5-7736291418D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7126</xdr:rowOff>
    </xdr:from>
    <xdr:to>
      <xdr:col>112</xdr:col>
      <xdr:colOff>38100</xdr:colOff>
      <xdr:row>39</xdr:row>
      <xdr:rowOff>108726</xdr:rowOff>
    </xdr:to>
    <xdr:sp macro="" textlink="">
      <xdr:nvSpPr>
        <xdr:cNvPr id="378" name="楕円 377">
          <a:extLst>
            <a:ext uri="{FF2B5EF4-FFF2-40B4-BE49-F238E27FC236}">
              <a16:creationId xmlns:a16="http://schemas.microsoft.com/office/drawing/2014/main" id="{95C81939-FD3B-4E92-8C66-EC68020730F6}"/>
            </a:ext>
          </a:extLst>
        </xdr:cNvPr>
        <xdr:cNvSpPr/>
      </xdr:nvSpPr>
      <xdr:spPr>
        <a:xfrm>
          <a:off x="21272500" y="669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16421</xdr:rowOff>
    </xdr:from>
    <xdr:to>
      <xdr:col>107</xdr:col>
      <xdr:colOff>101600</xdr:colOff>
      <xdr:row>39</xdr:row>
      <xdr:rowOff>118021</xdr:rowOff>
    </xdr:to>
    <xdr:sp macro="" textlink="">
      <xdr:nvSpPr>
        <xdr:cNvPr id="379" name="楕円 378">
          <a:extLst>
            <a:ext uri="{FF2B5EF4-FFF2-40B4-BE49-F238E27FC236}">
              <a16:creationId xmlns:a16="http://schemas.microsoft.com/office/drawing/2014/main" id="{D3D841A6-F7CA-44DE-98C5-4966DEB87136}"/>
            </a:ext>
          </a:extLst>
        </xdr:cNvPr>
        <xdr:cNvSpPr/>
      </xdr:nvSpPr>
      <xdr:spPr>
        <a:xfrm>
          <a:off x="20383500" y="67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57926</xdr:rowOff>
    </xdr:from>
    <xdr:to>
      <xdr:col>111</xdr:col>
      <xdr:colOff>177800</xdr:colOff>
      <xdr:row>39</xdr:row>
      <xdr:rowOff>67221</xdr:rowOff>
    </xdr:to>
    <xdr:cxnSp macro="">
      <xdr:nvCxnSpPr>
        <xdr:cNvPr id="380" name="直線コネクタ 379">
          <a:extLst>
            <a:ext uri="{FF2B5EF4-FFF2-40B4-BE49-F238E27FC236}">
              <a16:creationId xmlns:a16="http://schemas.microsoft.com/office/drawing/2014/main" id="{DDF4B926-D502-4813-9277-A3BCD2285E2D}"/>
            </a:ext>
          </a:extLst>
        </xdr:cNvPr>
        <xdr:cNvCxnSpPr/>
      </xdr:nvCxnSpPr>
      <xdr:spPr>
        <a:xfrm flipV="1">
          <a:off x="20434300" y="6744476"/>
          <a:ext cx="889000" cy="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39445</xdr:rowOff>
    </xdr:from>
    <xdr:to>
      <xdr:col>102</xdr:col>
      <xdr:colOff>165100</xdr:colOff>
      <xdr:row>39</xdr:row>
      <xdr:rowOff>141045</xdr:rowOff>
    </xdr:to>
    <xdr:sp macro="" textlink="">
      <xdr:nvSpPr>
        <xdr:cNvPr id="381" name="楕円 380">
          <a:extLst>
            <a:ext uri="{FF2B5EF4-FFF2-40B4-BE49-F238E27FC236}">
              <a16:creationId xmlns:a16="http://schemas.microsoft.com/office/drawing/2014/main" id="{57DD374C-DB74-4265-B9F1-69C494FFAC8C}"/>
            </a:ext>
          </a:extLst>
        </xdr:cNvPr>
        <xdr:cNvSpPr/>
      </xdr:nvSpPr>
      <xdr:spPr>
        <a:xfrm>
          <a:off x="19494500" y="672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67221</xdr:rowOff>
    </xdr:from>
    <xdr:to>
      <xdr:col>107</xdr:col>
      <xdr:colOff>50800</xdr:colOff>
      <xdr:row>39</xdr:row>
      <xdr:rowOff>90245</xdr:rowOff>
    </xdr:to>
    <xdr:cxnSp macro="">
      <xdr:nvCxnSpPr>
        <xdr:cNvPr id="382" name="直線コネクタ 381">
          <a:extLst>
            <a:ext uri="{FF2B5EF4-FFF2-40B4-BE49-F238E27FC236}">
              <a16:creationId xmlns:a16="http://schemas.microsoft.com/office/drawing/2014/main" id="{AD0E1752-38B2-4727-94B6-C7F3418A84A5}"/>
            </a:ext>
          </a:extLst>
        </xdr:cNvPr>
        <xdr:cNvCxnSpPr/>
      </xdr:nvCxnSpPr>
      <xdr:spPr>
        <a:xfrm flipV="1">
          <a:off x="19545300" y="6753771"/>
          <a:ext cx="889000" cy="2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38119</xdr:rowOff>
    </xdr:from>
    <xdr:to>
      <xdr:col>98</xdr:col>
      <xdr:colOff>38100</xdr:colOff>
      <xdr:row>39</xdr:row>
      <xdr:rowOff>139719</xdr:rowOff>
    </xdr:to>
    <xdr:sp macro="" textlink="">
      <xdr:nvSpPr>
        <xdr:cNvPr id="383" name="楕円 382">
          <a:extLst>
            <a:ext uri="{FF2B5EF4-FFF2-40B4-BE49-F238E27FC236}">
              <a16:creationId xmlns:a16="http://schemas.microsoft.com/office/drawing/2014/main" id="{84800962-995B-4242-8FB2-CC96FFEDE255}"/>
            </a:ext>
          </a:extLst>
        </xdr:cNvPr>
        <xdr:cNvSpPr/>
      </xdr:nvSpPr>
      <xdr:spPr>
        <a:xfrm>
          <a:off x="18605500" y="672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88919</xdr:rowOff>
    </xdr:from>
    <xdr:to>
      <xdr:col>102</xdr:col>
      <xdr:colOff>114300</xdr:colOff>
      <xdr:row>39</xdr:row>
      <xdr:rowOff>90245</xdr:rowOff>
    </xdr:to>
    <xdr:cxnSp macro="">
      <xdr:nvCxnSpPr>
        <xdr:cNvPr id="384" name="直線コネクタ 383">
          <a:extLst>
            <a:ext uri="{FF2B5EF4-FFF2-40B4-BE49-F238E27FC236}">
              <a16:creationId xmlns:a16="http://schemas.microsoft.com/office/drawing/2014/main" id="{958947DD-B892-4372-8FC5-97AE366D61DF}"/>
            </a:ext>
          </a:extLst>
        </xdr:cNvPr>
        <xdr:cNvCxnSpPr/>
      </xdr:nvCxnSpPr>
      <xdr:spPr>
        <a:xfrm>
          <a:off x="18656300" y="6775469"/>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133501</xdr:rowOff>
    </xdr:from>
    <xdr:ext cx="599010" cy="259045"/>
    <xdr:sp macro="" textlink="">
      <xdr:nvSpPr>
        <xdr:cNvPr id="385" name="n_1aveValue【一般廃棄物処理施設】&#10;一人当たり有形固定資産（償却資産）額">
          <a:extLst>
            <a:ext uri="{FF2B5EF4-FFF2-40B4-BE49-F238E27FC236}">
              <a16:creationId xmlns:a16="http://schemas.microsoft.com/office/drawing/2014/main" id="{DF5BBF6F-456D-45B5-8609-62E0D52487F7}"/>
            </a:ext>
          </a:extLst>
        </xdr:cNvPr>
        <xdr:cNvSpPr txBox="1"/>
      </xdr:nvSpPr>
      <xdr:spPr>
        <a:xfrm>
          <a:off x="21011095" y="7162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134149</xdr:rowOff>
    </xdr:from>
    <xdr:ext cx="599010" cy="259045"/>
    <xdr:sp macro="" textlink="">
      <xdr:nvSpPr>
        <xdr:cNvPr id="386" name="n_2aveValue【一般廃棄物処理施設】&#10;一人当たり有形固定資産（償却資産）額">
          <a:extLst>
            <a:ext uri="{FF2B5EF4-FFF2-40B4-BE49-F238E27FC236}">
              <a16:creationId xmlns:a16="http://schemas.microsoft.com/office/drawing/2014/main" id="{CBF7C9ED-6A55-4619-A53E-6D48DB77C41D}"/>
            </a:ext>
          </a:extLst>
        </xdr:cNvPr>
        <xdr:cNvSpPr txBox="1"/>
      </xdr:nvSpPr>
      <xdr:spPr>
        <a:xfrm>
          <a:off x="20134795" y="716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142018</xdr:rowOff>
    </xdr:from>
    <xdr:ext cx="599010" cy="259045"/>
    <xdr:sp macro="" textlink="">
      <xdr:nvSpPr>
        <xdr:cNvPr id="387" name="n_3aveValue【一般廃棄物処理施設】&#10;一人当たり有形固定資産（償却資産）額">
          <a:extLst>
            <a:ext uri="{FF2B5EF4-FFF2-40B4-BE49-F238E27FC236}">
              <a16:creationId xmlns:a16="http://schemas.microsoft.com/office/drawing/2014/main" id="{F531FE5A-CEA4-471B-8F9D-E1B8B9D3D2AC}"/>
            </a:ext>
          </a:extLst>
        </xdr:cNvPr>
        <xdr:cNvSpPr txBox="1"/>
      </xdr:nvSpPr>
      <xdr:spPr>
        <a:xfrm>
          <a:off x="192457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154240</xdr:rowOff>
    </xdr:from>
    <xdr:ext cx="599010" cy="259045"/>
    <xdr:sp macro="" textlink="">
      <xdr:nvSpPr>
        <xdr:cNvPr id="388" name="n_4aveValue【一般廃棄物処理施設】&#10;一人当たり有形固定資産（償却資産）額">
          <a:extLst>
            <a:ext uri="{FF2B5EF4-FFF2-40B4-BE49-F238E27FC236}">
              <a16:creationId xmlns:a16="http://schemas.microsoft.com/office/drawing/2014/main" id="{F3394DAB-9397-4B61-ADEB-040AED8FF646}"/>
            </a:ext>
          </a:extLst>
        </xdr:cNvPr>
        <xdr:cNvSpPr txBox="1"/>
      </xdr:nvSpPr>
      <xdr:spPr>
        <a:xfrm>
          <a:off x="18356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125253</xdr:rowOff>
    </xdr:from>
    <xdr:ext cx="599010" cy="259045"/>
    <xdr:sp macro="" textlink="">
      <xdr:nvSpPr>
        <xdr:cNvPr id="389" name="n_1mainValue【一般廃棄物処理施設】&#10;一人当たり有形固定資産（償却資産）額">
          <a:extLst>
            <a:ext uri="{FF2B5EF4-FFF2-40B4-BE49-F238E27FC236}">
              <a16:creationId xmlns:a16="http://schemas.microsoft.com/office/drawing/2014/main" id="{E3A33721-02BE-44CE-8FAF-4BB7CB60FBDE}"/>
            </a:ext>
          </a:extLst>
        </xdr:cNvPr>
        <xdr:cNvSpPr txBox="1"/>
      </xdr:nvSpPr>
      <xdr:spPr>
        <a:xfrm>
          <a:off x="21011095" y="646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134548</xdr:rowOff>
    </xdr:from>
    <xdr:ext cx="599010" cy="259045"/>
    <xdr:sp macro="" textlink="">
      <xdr:nvSpPr>
        <xdr:cNvPr id="390" name="n_2mainValue【一般廃棄物処理施設】&#10;一人当たり有形固定資産（償却資産）額">
          <a:extLst>
            <a:ext uri="{FF2B5EF4-FFF2-40B4-BE49-F238E27FC236}">
              <a16:creationId xmlns:a16="http://schemas.microsoft.com/office/drawing/2014/main" id="{D133A3D1-B04B-4A09-9E04-80365A75B107}"/>
            </a:ext>
          </a:extLst>
        </xdr:cNvPr>
        <xdr:cNvSpPr txBox="1"/>
      </xdr:nvSpPr>
      <xdr:spPr>
        <a:xfrm>
          <a:off x="20134795" y="647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157572</xdr:rowOff>
    </xdr:from>
    <xdr:ext cx="599010" cy="259045"/>
    <xdr:sp macro="" textlink="">
      <xdr:nvSpPr>
        <xdr:cNvPr id="391" name="n_3mainValue【一般廃棄物処理施設】&#10;一人当たり有形固定資産（償却資産）額">
          <a:extLst>
            <a:ext uri="{FF2B5EF4-FFF2-40B4-BE49-F238E27FC236}">
              <a16:creationId xmlns:a16="http://schemas.microsoft.com/office/drawing/2014/main" id="{35180827-DB1A-4147-8DA3-C4BCEC76889A}"/>
            </a:ext>
          </a:extLst>
        </xdr:cNvPr>
        <xdr:cNvSpPr txBox="1"/>
      </xdr:nvSpPr>
      <xdr:spPr>
        <a:xfrm>
          <a:off x="19245795" y="650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156246</xdr:rowOff>
    </xdr:from>
    <xdr:ext cx="599010" cy="259045"/>
    <xdr:sp macro="" textlink="">
      <xdr:nvSpPr>
        <xdr:cNvPr id="392" name="n_4mainValue【一般廃棄物処理施設】&#10;一人当たり有形固定資産（償却資産）額">
          <a:extLst>
            <a:ext uri="{FF2B5EF4-FFF2-40B4-BE49-F238E27FC236}">
              <a16:creationId xmlns:a16="http://schemas.microsoft.com/office/drawing/2014/main" id="{BF33CF63-84A3-4E70-8786-632D5B269859}"/>
            </a:ext>
          </a:extLst>
        </xdr:cNvPr>
        <xdr:cNvSpPr txBox="1"/>
      </xdr:nvSpPr>
      <xdr:spPr>
        <a:xfrm>
          <a:off x="18356795" y="6499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3" name="正方形/長方形 392">
          <a:extLst>
            <a:ext uri="{FF2B5EF4-FFF2-40B4-BE49-F238E27FC236}">
              <a16:creationId xmlns:a16="http://schemas.microsoft.com/office/drawing/2014/main" id="{E9B014AC-2DF9-4C13-8AB3-030D71970F0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4" name="正方形/長方形 393">
          <a:extLst>
            <a:ext uri="{FF2B5EF4-FFF2-40B4-BE49-F238E27FC236}">
              <a16:creationId xmlns:a16="http://schemas.microsoft.com/office/drawing/2014/main" id="{65C055A1-3A65-42C7-B636-B8ABA129554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5" name="正方形/長方形 394">
          <a:extLst>
            <a:ext uri="{FF2B5EF4-FFF2-40B4-BE49-F238E27FC236}">
              <a16:creationId xmlns:a16="http://schemas.microsoft.com/office/drawing/2014/main" id="{44C0FB24-130C-4644-BB58-959E3D835E8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6" name="正方形/長方形 395">
          <a:extLst>
            <a:ext uri="{FF2B5EF4-FFF2-40B4-BE49-F238E27FC236}">
              <a16:creationId xmlns:a16="http://schemas.microsoft.com/office/drawing/2014/main" id="{2ADFC48A-5D21-4A7B-B665-C8333BE239B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7" name="正方形/長方形 396">
          <a:extLst>
            <a:ext uri="{FF2B5EF4-FFF2-40B4-BE49-F238E27FC236}">
              <a16:creationId xmlns:a16="http://schemas.microsoft.com/office/drawing/2014/main" id="{395A6914-3521-4816-881F-65173D7EEEE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8" name="正方形/長方形 397">
          <a:extLst>
            <a:ext uri="{FF2B5EF4-FFF2-40B4-BE49-F238E27FC236}">
              <a16:creationId xmlns:a16="http://schemas.microsoft.com/office/drawing/2014/main" id="{CE3820ED-8A77-4F3D-BB97-14ACA9B205E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9" name="正方形/長方形 398">
          <a:extLst>
            <a:ext uri="{FF2B5EF4-FFF2-40B4-BE49-F238E27FC236}">
              <a16:creationId xmlns:a16="http://schemas.microsoft.com/office/drawing/2014/main" id="{8ED359E5-FEFC-4B11-BD66-60C97AFC4C2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0" name="正方形/長方形 399">
          <a:extLst>
            <a:ext uri="{FF2B5EF4-FFF2-40B4-BE49-F238E27FC236}">
              <a16:creationId xmlns:a16="http://schemas.microsoft.com/office/drawing/2014/main" id="{06FD33D6-59F6-4B45-A43B-EEF8E579B767}"/>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01" name="正方形/長方形 400">
          <a:extLst>
            <a:ext uri="{FF2B5EF4-FFF2-40B4-BE49-F238E27FC236}">
              <a16:creationId xmlns:a16="http://schemas.microsoft.com/office/drawing/2014/main" id="{E7DF8272-E18B-4C99-A899-63DC20EE647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2" name="正方形/長方形 401">
          <a:extLst>
            <a:ext uri="{FF2B5EF4-FFF2-40B4-BE49-F238E27FC236}">
              <a16:creationId xmlns:a16="http://schemas.microsoft.com/office/drawing/2014/main" id="{7339D7E7-7A9E-4FF9-9CE2-E8E9BF462CD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3" name="正方形/長方形 402">
          <a:extLst>
            <a:ext uri="{FF2B5EF4-FFF2-40B4-BE49-F238E27FC236}">
              <a16:creationId xmlns:a16="http://schemas.microsoft.com/office/drawing/2014/main" id="{25256326-E912-4AB4-969A-10D06ECCDD0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4" name="正方形/長方形 403">
          <a:extLst>
            <a:ext uri="{FF2B5EF4-FFF2-40B4-BE49-F238E27FC236}">
              <a16:creationId xmlns:a16="http://schemas.microsoft.com/office/drawing/2014/main" id="{C6001F76-E038-4F48-BF79-23362290162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5" name="正方形/長方形 404">
          <a:extLst>
            <a:ext uri="{FF2B5EF4-FFF2-40B4-BE49-F238E27FC236}">
              <a16:creationId xmlns:a16="http://schemas.microsoft.com/office/drawing/2014/main" id="{8E156D13-B377-4053-8C9A-EF8DF54DBF0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6" name="正方形/長方形 405">
          <a:extLst>
            <a:ext uri="{FF2B5EF4-FFF2-40B4-BE49-F238E27FC236}">
              <a16:creationId xmlns:a16="http://schemas.microsoft.com/office/drawing/2014/main" id="{7A5B3B7B-4DB4-44B2-8330-6DA6988B62A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7" name="正方形/長方形 406">
          <a:extLst>
            <a:ext uri="{FF2B5EF4-FFF2-40B4-BE49-F238E27FC236}">
              <a16:creationId xmlns:a16="http://schemas.microsoft.com/office/drawing/2014/main" id="{FABA55EC-98E6-4175-B165-8DE74B7BEB1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8" name="正方形/長方形 407">
          <a:extLst>
            <a:ext uri="{FF2B5EF4-FFF2-40B4-BE49-F238E27FC236}">
              <a16:creationId xmlns:a16="http://schemas.microsoft.com/office/drawing/2014/main" id="{9751524B-100E-4F38-9F59-035A4565AF4D}"/>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09" name="正方形/長方形 408">
          <a:extLst>
            <a:ext uri="{FF2B5EF4-FFF2-40B4-BE49-F238E27FC236}">
              <a16:creationId xmlns:a16="http://schemas.microsoft.com/office/drawing/2014/main" id="{32A84B7A-B89C-48C3-B9D4-93DCDB4E90D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0" name="正方形/長方形 409">
          <a:extLst>
            <a:ext uri="{FF2B5EF4-FFF2-40B4-BE49-F238E27FC236}">
              <a16:creationId xmlns:a16="http://schemas.microsoft.com/office/drawing/2014/main" id="{5736D766-9D8D-49CB-934D-0DE26F1D894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1" name="正方形/長方形 410">
          <a:extLst>
            <a:ext uri="{FF2B5EF4-FFF2-40B4-BE49-F238E27FC236}">
              <a16:creationId xmlns:a16="http://schemas.microsoft.com/office/drawing/2014/main" id="{67582A48-9223-45BF-B751-0D5B18864EB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2" name="正方形/長方形 411">
          <a:extLst>
            <a:ext uri="{FF2B5EF4-FFF2-40B4-BE49-F238E27FC236}">
              <a16:creationId xmlns:a16="http://schemas.microsoft.com/office/drawing/2014/main" id="{6C5E3D61-F145-4CFC-9F3A-4ED3C90B9C4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3" name="正方形/長方形 412">
          <a:extLst>
            <a:ext uri="{FF2B5EF4-FFF2-40B4-BE49-F238E27FC236}">
              <a16:creationId xmlns:a16="http://schemas.microsoft.com/office/drawing/2014/main" id="{AEBD0329-9D37-404D-914F-40BC0578E0A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4" name="正方形/長方形 413">
          <a:extLst>
            <a:ext uri="{FF2B5EF4-FFF2-40B4-BE49-F238E27FC236}">
              <a16:creationId xmlns:a16="http://schemas.microsoft.com/office/drawing/2014/main" id="{8AD27641-D40D-4069-BCAA-0E093FC1465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5" name="正方形/長方形 414">
          <a:extLst>
            <a:ext uri="{FF2B5EF4-FFF2-40B4-BE49-F238E27FC236}">
              <a16:creationId xmlns:a16="http://schemas.microsoft.com/office/drawing/2014/main" id="{206C7313-94DD-4E96-A0F6-BE2541BE0D1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6" name="正方形/長方形 415">
          <a:extLst>
            <a:ext uri="{FF2B5EF4-FFF2-40B4-BE49-F238E27FC236}">
              <a16:creationId xmlns:a16="http://schemas.microsoft.com/office/drawing/2014/main" id="{82065E8F-C600-4C66-A6E1-A59B2EB15C0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7" name="テキスト ボックス 416">
          <a:extLst>
            <a:ext uri="{FF2B5EF4-FFF2-40B4-BE49-F238E27FC236}">
              <a16:creationId xmlns:a16="http://schemas.microsoft.com/office/drawing/2014/main" id="{88D874EC-6589-4359-9D95-702E18AE3C6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8" name="直線コネクタ 417">
          <a:extLst>
            <a:ext uri="{FF2B5EF4-FFF2-40B4-BE49-F238E27FC236}">
              <a16:creationId xmlns:a16="http://schemas.microsoft.com/office/drawing/2014/main" id="{BA51F226-04E1-4028-A058-33663628939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19" name="テキスト ボックス 418">
          <a:extLst>
            <a:ext uri="{FF2B5EF4-FFF2-40B4-BE49-F238E27FC236}">
              <a16:creationId xmlns:a16="http://schemas.microsoft.com/office/drawing/2014/main" id="{16442FD9-A4EC-415A-A211-1A086AC80B7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20" name="直線コネクタ 419">
          <a:extLst>
            <a:ext uri="{FF2B5EF4-FFF2-40B4-BE49-F238E27FC236}">
              <a16:creationId xmlns:a16="http://schemas.microsoft.com/office/drawing/2014/main" id="{4522F70D-24D4-49D2-B19C-88352EF21C6C}"/>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21" name="テキスト ボックス 420">
          <a:extLst>
            <a:ext uri="{FF2B5EF4-FFF2-40B4-BE49-F238E27FC236}">
              <a16:creationId xmlns:a16="http://schemas.microsoft.com/office/drawing/2014/main" id="{4D06CBC5-79A5-4A1C-ADB2-91185AC279F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22" name="直線コネクタ 421">
          <a:extLst>
            <a:ext uri="{FF2B5EF4-FFF2-40B4-BE49-F238E27FC236}">
              <a16:creationId xmlns:a16="http://schemas.microsoft.com/office/drawing/2014/main" id="{84A2CA07-7095-422E-8C3A-C46FB629563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23" name="テキスト ボックス 422">
          <a:extLst>
            <a:ext uri="{FF2B5EF4-FFF2-40B4-BE49-F238E27FC236}">
              <a16:creationId xmlns:a16="http://schemas.microsoft.com/office/drawing/2014/main" id="{102EE17B-3749-4388-A22E-50033750462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24" name="直線コネクタ 423">
          <a:extLst>
            <a:ext uri="{FF2B5EF4-FFF2-40B4-BE49-F238E27FC236}">
              <a16:creationId xmlns:a16="http://schemas.microsoft.com/office/drawing/2014/main" id="{17A6E962-3D5E-4B2D-8F1B-C15741C4054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25" name="テキスト ボックス 424">
          <a:extLst>
            <a:ext uri="{FF2B5EF4-FFF2-40B4-BE49-F238E27FC236}">
              <a16:creationId xmlns:a16="http://schemas.microsoft.com/office/drawing/2014/main" id="{C49AE245-1641-4E71-B625-E799CCA8BC73}"/>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26" name="直線コネクタ 425">
          <a:extLst>
            <a:ext uri="{FF2B5EF4-FFF2-40B4-BE49-F238E27FC236}">
              <a16:creationId xmlns:a16="http://schemas.microsoft.com/office/drawing/2014/main" id="{BE751DF5-0061-4126-ADCC-D0B0FCC4D8E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27" name="テキスト ボックス 426">
          <a:extLst>
            <a:ext uri="{FF2B5EF4-FFF2-40B4-BE49-F238E27FC236}">
              <a16:creationId xmlns:a16="http://schemas.microsoft.com/office/drawing/2014/main" id="{AC592E79-EF58-4B5C-ABCE-B0496CBE4F86}"/>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28" name="直線コネクタ 427">
          <a:extLst>
            <a:ext uri="{FF2B5EF4-FFF2-40B4-BE49-F238E27FC236}">
              <a16:creationId xmlns:a16="http://schemas.microsoft.com/office/drawing/2014/main" id="{B6EF8557-D11A-4815-B564-A01A35E0531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429" name="テキスト ボックス 428">
          <a:extLst>
            <a:ext uri="{FF2B5EF4-FFF2-40B4-BE49-F238E27FC236}">
              <a16:creationId xmlns:a16="http://schemas.microsoft.com/office/drawing/2014/main" id="{30158EFC-2375-4920-8CCD-D7F6007B5E0B}"/>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0" name="直線コネクタ 429">
          <a:extLst>
            <a:ext uri="{FF2B5EF4-FFF2-40B4-BE49-F238E27FC236}">
              <a16:creationId xmlns:a16="http://schemas.microsoft.com/office/drawing/2014/main" id="{D32396D2-8689-466C-A15A-D0EB63A9BB4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1" name="【消防施設】&#10;有形固定資産減価償却率グラフ枠">
          <a:extLst>
            <a:ext uri="{FF2B5EF4-FFF2-40B4-BE49-F238E27FC236}">
              <a16:creationId xmlns:a16="http://schemas.microsoft.com/office/drawing/2014/main" id="{1306C1DF-610D-4873-9AE3-FE7313F9780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432" name="直線コネクタ 431">
          <a:extLst>
            <a:ext uri="{FF2B5EF4-FFF2-40B4-BE49-F238E27FC236}">
              <a16:creationId xmlns:a16="http://schemas.microsoft.com/office/drawing/2014/main" id="{0BC22548-BD7F-4478-AF1C-5D59F2B7773B}"/>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433" name="【消防施設】&#10;有形固定資産減価償却率最小値テキスト">
          <a:extLst>
            <a:ext uri="{FF2B5EF4-FFF2-40B4-BE49-F238E27FC236}">
              <a16:creationId xmlns:a16="http://schemas.microsoft.com/office/drawing/2014/main" id="{F6A313DA-A7A3-4A1D-98C2-0C99B57C5E65}"/>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434" name="直線コネクタ 433">
          <a:extLst>
            <a:ext uri="{FF2B5EF4-FFF2-40B4-BE49-F238E27FC236}">
              <a16:creationId xmlns:a16="http://schemas.microsoft.com/office/drawing/2014/main" id="{C2F5A39D-64D7-486B-9AF4-6E9B0EC186BC}"/>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435" name="【消防施設】&#10;有形固定資産減価償却率最大値テキスト">
          <a:extLst>
            <a:ext uri="{FF2B5EF4-FFF2-40B4-BE49-F238E27FC236}">
              <a16:creationId xmlns:a16="http://schemas.microsoft.com/office/drawing/2014/main" id="{5D57EFF1-3D71-49F7-8098-43A1D76B547D}"/>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36" name="直線コネクタ 435">
          <a:extLst>
            <a:ext uri="{FF2B5EF4-FFF2-40B4-BE49-F238E27FC236}">
              <a16:creationId xmlns:a16="http://schemas.microsoft.com/office/drawing/2014/main" id="{CB09E773-1230-48B8-B54C-0D8B1FC46041}"/>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115588</xdr:rowOff>
    </xdr:from>
    <xdr:ext cx="405111" cy="259045"/>
    <xdr:sp macro="" textlink="">
      <xdr:nvSpPr>
        <xdr:cNvPr id="437" name="【消防施設】&#10;有形固定資産減価償却率平均値テキスト">
          <a:extLst>
            <a:ext uri="{FF2B5EF4-FFF2-40B4-BE49-F238E27FC236}">
              <a16:creationId xmlns:a16="http://schemas.microsoft.com/office/drawing/2014/main" id="{D3A31729-10E8-468A-B6DE-FCF5EC19117A}"/>
            </a:ext>
          </a:extLst>
        </xdr:cNvPr>
        <xdr:cNvSpPr txBox="1"/>
      </xdr:nvSpPr>
      <xdr:spPr>
        <a:xfrm>
          <a:off x="16357600" y="14003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438" name="フローチャート: 判断 437">
          <a:extLst>
            <a:ext uri="{FF2B5EF4-FFF2-40B4-BE49-F238E27FC236}">
              <a16:creationId xmlns:a16="http://schemas.microsoft.com/office/drawing/2014/main" id="{2BE353B7-3AB2-4461-8D9B-D51975369C59}"/>
            </a:ext>
          </a:extLst>
        </xdr:cNvPr>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439" name="フローチャート: 判断 438">
          <a:extLst>
            <a:ext uri="{FF2B5EF4-FFF2-40B4-BE49-F238E27FC236}">
              <a16:creationId xmlns:a16="http://schemas.microsoft.com/office/drawing/2014/main" id="{FC0FC98C-843C-4F99-AA29-814D7901BDC2}"/>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440" name="フローチャート: 判断 439">
          <a:extLst>
            <a:ext uri="{FF2B5EF4-FFF2-40B4-BE49-F238E27FC236}">
              <a16:creationId xmlns:a16="http://schemas.microsoft.com/office/drawing/2014/main" id="{8C91135C-230C-4F26-B7C5-5D418372DF13}"/>
            </a:ext>
          </a:extLst>
        </xdr:cNvPr>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441" name="フローチャート: 判断 440">
          <a:extLst>
            <a:ext uri="{FF2B5EF4-FFF2-40B4-BE49-F238E27FC236}">
              <a16:creationId xmlns:a16="http://schemas.microsoft.com/office/drawing/2014/main" id="{5D7089B7-FAC2-472E-A9A3-1DBE88B75010}"/>
            </a:ext>
          </a:extLst>
        </xdr:cNvPr>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442" name="フローチャート: 判断 441">
          <a:extLst>
            <a:ext uri="{FF2B5EF4-FFF2-40B4-BE49-F238E27FC236}">
              <a16:creationId xmlns:a16="http://schemas.microsoft.com/office/drawing/2014/main" id="{D0410A25-6D1A-4B2D-A3DF-A775BAEF0EB6}"/>
            </a:ext>
          </a:extLst>
        </xdr:cNvPr>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3" name="テキスト ボックス 442">
          <a:extLst>
            <a:ext uri="{FF2B5EF4-FFF2-40B4-BE49-F238E27FC236}">
              <a16:creationId xmlns:a16="http://schemas.microsoft.com/office/drawing/2014/main" id="{F19E3C9A-F432-41A4-9EDB-55081F8A5FA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4" name="テキスト ボックス 443">
          <a:extLst>
            <a:ext uri="{FF2B5EF4-FFF2-40B4-BE49-F238E27FC236}">
              <a16:creationId xmlns:a16="http://schemas.microsoft.com/office/drawing/2014/main" id="{EC7458A4-857C-4991-846E-2872F2B83AF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5" name="テキスト ボックス 444">
          <a:extLst>
            <a:ext uri="{FF2B5EF4-FFF2-40B4-BE49-F238E27FC236}">
              <a16:creationId xmlns:a16="http://schemas.microsoft.com/office/drawing/2014/main" id="{73058BDC-1B61-4C27-B65A-23B92F4DFDA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6" name="テキスト ボックス 445">
          <a:extLst>
            <a:ext uri="{FF2B5EF4-FFF2-40B4-BE49-F238E27FC236}">
              <a16:creationId xmlns:a16="http://schemas.microsoft.com/office/drawing/2014/main" id="{1292278A-68E0-47F1-B4D1-BA10E2824A2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7" name="テキスト ボックス 446">
          <a:extLst>
            <a:ext uri="{FF2B5EF4-FFF2-40B4-BE49-F238E27FC236}">
              <a16:creationId xmlns:a16="http://schemas.microsoft.com/office/drawing/2014/main" id="{9469944C-3B93-4D4B-837E-172E254BDE7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1270</xdr:rowOff>
    </xdr:from>
    <xdr:to>
      <xdr:col>81</xdr:col>
      <xdr:colOff>101600</xdr:colOff>
      <xdr:row>82</xdr:row>
      <xdr:rowOff>102870</xdr:rowOff>
    </xdr:to>
    <xdr:sp macro="" textlink="">
      <xdr:nvSpPr>
        <xdr:cNvPr id="448" name="楕円 447">
          <a:extLst>
            <a:ext uri="{FF2B5EF4-FFF2-40B4-BE49-F238E27FC236}">
              <a16:creationId xmlns:a16="http://schemas.microsoft.com/office/drawing/2014/main" id="{491EB777-CEF7-4E47-A9BA-62BE4DBBD383}"/>
            </a:ext>
          </a:extLst>
        </xdr:cNvPr>
        <xdr:cNvSpPr/>
      </xdr:nvSpPr>
      <xdr:spPr>
        <a:xfrm>
          <a:off x="15430500" y="1406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146050</xdr:rowOff>
    </xdr:from>
    <xdr:to>
      <xdr:col>76</xdr:col>
      <xdr:colOff>165100</xdr:colOff>
      <xdr:row>82</xdr:row>
      <xdr:rowOff>76200</xdr:rowOff>
    </xdr:to>
    <xdr:sp macro="" textlink="">
      <xdr:nvSpPr>
        <xdr:cNvPr id="449" name="楕円 448">
          <a:extLst>
            <a:ext uri="{FF2B5EF4-FFF2-40B4-BE49-F238E27FC236}">
              <a16:creationId xmlns:a16="http://schemas.microsoft.com/office/drawing/2014/main" id="{F987AC19-6890-4559-8503-B5EE08EA94C5}"/>
            </a:ext>
          </a:extLst>
        </xdr:cNvPr>
        <xdr:cNvSpPr/>
      </xdr:nvSpPr>
      <xdr:spPr>
        <a:xfrm>
          <a:off x="14541500" y="1403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25400</xdr:rowOff>
    </xdr:from>
    <xdr:to>
      <xdr:col>81</xdr:col>
      <xdr:colOff>50800</xdr:colOff>
      <xdr:row>82</xdr:row>
      <xdr:rowOff>52070</xdr:rowOff>
    </xdr:to>
    <xdr:cxnSp macro="">
      <xdr:nvCxnSpPr>
        <xdr:cNvPr id="450" name="直線コネクタ 449">
          <a:extLst>
            <a:ext uri="{FF2B5EF4-FFF2-40B4-BE49-F238E27FC236}">
              <a16:creationId xmlns:a16="http://schemas.microsoft.com/office/drawing/2014/main" id="{EC2EA796-6A1F-4F3E-8E5D-2196072F1E88}"/>
            </a:ext>
          </a:extLst>
        </xdr:cNvPr>
        <xdr:cNvCxnSpPr/>
      </xdr:nvCxnSpPr>
      <xdr:spPr>
        <a:xfrm>
          <a:off x="14592300" y="140843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95250</xdr:rowOff>
    </xdr:from>
    <xdr:to>
      <xdr:col>72</xdr:col>
      <xdr:colOff>38100</xdr:colOff>
      <xdr:row>82</xdr:row>
      <xdr:rowOff>25400</xdr:rowOff>
    </xdr:to>
    <xdr:sp macro="" textlink="">
      <xdr:nvSpPr>
        <xdr:cNvPr id="451" name="楕円 450">
          <a:extLst>
            <a:ext uri="{FF2B5EF4-FFF2-40B4-BE49-F238E27FC236}">
              <a16:creationId xmlns:a16="http://schemas.microsoft.com/office/drawing/2014/main" id="{7ABF9239-EAF9-487E-9243-4C36613A5DF3}"/>
            </a:ext>
          </a:extLst>
        </xdr:cNvPr>
        <xdr:cNvSpPr/>
      </xdr:nvSpPr>
      <xdr:spPr>
        <a:xfrm>
          <a:off x="136525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146050</xdr:rowOff>
    </xdr:from>
    <xdr:to>
      <xdr:col>76</xdr:col>
      <xdr:colOff>114300</xdr:colOff>
      <xdr:row>82</xdr:row>
      <xdr:rowOff>25400</xdr:rowOff>
    </xdr:to>
    <xdr:cxnSp macro="">
      <xdr:nvCxnSpPr>
        <xdr:cNvPr id="452" name="直線コネクタ 451">
          <a:extLst>
            <a:ext uri="{FF2B5EF4-FFF2-40B4-BE49-F238E27FC236}">
              <a16:creationId xmlns:a16="http://schemas.microsoft.com/office/drawing/2014/main" id="{1F9759FB-44EE-4209-81EF-E816AD5EEDF5}"/>
            </a:ext>
          </a:extLst>
        </xdr:cNvPr>
        <xdr:cNvCxnSpPr/>
      </xdr:nvCxnSpPr>
      <xdr:spPr>
        <a:xfrm>
          <a:off x="13703300" y="14033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64770</xdr:rowOff>
    </xdr:from>
    <xdr:to>
      <xdr:col>67</xdr:col>
      <xdr:colOff>101600</xdr:colOff>
      <xdr:row>81</xdr:row>
      <xdr:rowOff>166370</xdr:rowOff>
    </xdr:to>
    <xdr:sp macro="" textlink="">
      <xdr:nvSpPr>
        <xdr:cNvPr id="453" name="楕円 452">
          <a:extLst>
            <a:ext uri="{FF2B5EF4-FFF2-40B4-BE49-F238E27FC236}">
              <a16:creationId xmlns:a16="http://schemas.microsoft.com/office/drawing/2014/main" id="{E5F89C7A-E265-45EA-9848-370F5045EBE9}"/>
            </a:ext>
          </a:extLst>
        </xdr:cNvPr>
        <xdr:cNvSpPr/>
      </xdr:nvSpPr>
      <xdr:spPr>
        <a:xfrm>
          <a:off x="127635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115570</xdr:rowOff>
    </xdr:from>
    <xdr:to>
      <xdr:col>71</xdr:col>
      <xdr:colOff>177800</xdr:colOff>
      <xdr:row>81</xdr:row>
      <xdr:rowOff>146050</xdr:rowOff>
    </xdr:to>
    <xdr:cxnSp macro="">
      <xdr:nvCxnSpPr>
        <xdr:cNvPr id="454" name="直線コネクタ 453">
          <a:extLst>
            <a:ext uri="{FF2B5EF4-FFF2-40B4-BE49-F238E27FC236}">
              <a16:creationId xmlns:a16="http://schemas.microsoft.com/office/drawing/2014/main" id="{8E3A6FF8-B53F-4F6F-B10E-F2D67B736784}"/>
            </a:ext>
          </a:extLst>
        </xdr:cNvPr>
        <xdr:cNvCxnSpPr/>
      </xdr:nvCxnSpPr>
      <xdr:spPr>
        <a:xfrm>
          <a:off x="12814300" y="14003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455" name="n_1aveValue【消防施設】&#10;有形固定資産減価償却率">
          <a:extLst>
            <a:ext uri="{FF2B5EF4-FFF2-40B4-BE49-F238E27FC236}">
              <a16:creationId xmlns:a16="http://schemas.microsoft.com/office/drawing/2014/main" id="{2E210B64-A9F5-43C6-A786-D448C0DBA3A1}"/>
            </a:ext>
          </a:extLst>
        </xdr:cNvPr>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118127</xdr:rowOff>
    </xdr:from>
    <xdr:ext cx="405111" cy="259045"/>
    <xdr:sp macro="" textlink="">
      <xdr:nvSpPr>
        <xdr:cNvPr id="456" name="n_2aveValue【消防施設】&#10;有形固定資産減価償却率">
          <a:extLst>
            <a:ext uri="{FF2B5EF4-FFF2-40B4-BE49-F238E27FC236}">
              <a16:creationId xmlns:a16="http://schemas.microsoft.com/office/drawing/2014/main" id="{35597A18-B2F4-41CB-8E28-BD99F47DA2B6}"/>
            </a:ext>
          </a:extLst>
        </xdr:cNvPr>
        <xdr:cNvSpPr txBox="1"/>
      </xdr:nvSpPr>
      <xdr:spPr>
        <a:xfrm>
          <a:off x="14389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100347</xdr:rowOff>
    </xdr:from>
    <xdr:ext cx="405111" cy="259045"/>
    <xdr:sp macro="" textlink="">
      <xdr:nvSpPr>
        <xdr:cNvPr id="457" name="n_3aveValue【消防施設】&#10;有形固定資産減価償却率">
          <a:extLst>
            <a:ext uri="{FF2B5EF4-FFF2-40B4-BE49-F238E27FC236}">
              <a16:creationId xmlns:a16="http://schemas.microsoft.com/office/drawing/2014/main" id="{9CDFD6E9-B863-4D0F-8733-5916E8408755}"/>
            </a:ext>
          </a:extLst>
        </xdr:cNvPr>
        <xdr:cNvSpPr txBox="1"/>
      </xdr:nvSpPr>
      <xdr:spPr>
        <a:xfrm>
          <a:off x="13500744" y="1415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54627</xdr:rowOff>
    </xdr:from>
    <xdr:ext cx="405111" cy="259045"/>
    <xdr:sp macro="" textlink="">
      <xdr:nvSpPr>
        <xdr:cNvPr id="458" name="n_4aveValue【消防施設】&#10;有形固定資産減価償却率">
          <a:extLst>
            <a:ext uri="{FF2B5EF4-FFF2-40B4-BE49-F238E27FC236}">
              <a16:creationId xmlns:a16="http://schemas.microsoft.com/office/drawing/2014/main" id="{3608D07D-3DAE-47AE-91C1-0E4C43A9CF72}"/>
            </a:ext>
          </a:extLst>
        </xdr:cNvPr>
        <xdr:cNvSpPr txBox="1"/>
      </xdr:nvSpPr>
      <xdr:spPr>
        <a:xfrm>
          <a:off x="12611744" y="1411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93997</xdr:rowOff>
    </xdr:from>
    <xdr:ext cx="405111" cy="259045"/>
    <xdr:sp macro="" textlink="">
      <xdr:nvSpPr>
        <xdr:cNvPr id="459" name="n_1mainValue【消防施設】&#10;有形固定資産減価償却率">
          <a:extLst>
            <a:ext uri="{FF2B5EF4-FFF2-40B4-BE49-F238E27FC236}">
              <a16:creationId xmlns:a16="http://schemas.microsoft.com/office/drawing/2014/main" id="{AC6723FB-DE40-4D52-9E20-4EFBF42F6BC1}"/>
            </a:ext>
          </a:extLst>
        </xdr:cNvPr>
        <xdr:cNvSpPr txBox="1"/>
      </xdr:nvSpPr>
      <xdr:spPr>
        <a:xfrm>
          <a:off x="15266044" y="1415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92727</xdr:rowOff>
    </xdr:from>
    <xdr:ext cx="405111" cy="259045"/>
    <xdr:sp macro="" textlink="">
      <xdr:nvSpPr>
        <xdr:cNvPr id="460" name="n_2mainValue【消防施設】&#10;有形固定資産減価償却率">
          <a:extLst>
            <a:ext uri="{FF2B5EF4-FFF2-40B4-BE49-F238E27FC236}">
              <a16:creationId xmlns:a16="http://schemas.microsoft.com/office/drawing/2014/main" id="{DEA09634-E8C8-4DF2-9F76-945E42F40502}"/>
            </a:ext>
          </a:extLst>
        </xdr:cNvPr>
        <xdr:cNvSpPr txBox="1"/>
      </xdr:nvSpPr>
      <xdr:spPr>
        <a:xfrm>
          <a:off x="1438974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41927</xdr:rowOff>
    </xdr:from>
    <xdr:ext cx="405111" cy="259045"/>
    <xdr:sp macro="" textlink="">
      <xdr:nvSpPr>
        <xdr:cNvPr id="461" name="n_3mainValue【消防施設】&#10;有形固定資産減価償却率">
          <a:extLst>
            <a:ext uri="{FF2B5EF4-FFF2-40B4-BE49-F238E27FC236}">
              <a16:creationId xmlns:a16="http://schemas.microsoft.com/office/drawing/2014/main" id="{3385C325-3513-44D6-ACBE-4616A3E04282}"/>
            </a:ext>
          </a:extLst>
        </xdr:cNvPr>
        <xdr:cNvSpPr txBox="1"/>
      </xdr:nvSpPr>
      <xdr:spPr>
        <a:xfrm>
          <a:off x="13500744" y="1375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11447</xdr:rowOff>
    </xdr:from>
    <xdr:ext cx="405111" cy="259045"/>
    <xdr:sp macro="" textlink="">
      <xdr:nvSpPr>
        <xdr:cNvPr id="462" name="n_4mainValue【消防施設】&#10;有形固定資産減価償却率">
          <a:extLst>
            <a:ext uri="{FF2B5EF4-FFF2-40B4-BE49-F238E27FC236}">
              <a16:creationId xmlns:a16="http://schemas.microsoft.com/office/drawing/2014/main" id="{8FF8DAF0-62E5-4439-9C1B-B2AEA6F3FFBB}"/>
            </a:ext>
          </a:extLst>
        </xdr:cNvPr>
        <xdr:cNvSpPr txBox="1"/>
      </xdr:nvSpPr>
      <xdr:spPr>
        <a:xfrm>
          <a:off x="126117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3" name="正方形/長方形 462">
          <a:extLst>
            <a:ext uri="{FF2B5EF4-FFF2-40B4-BE49-F238E27FC236}">
              <a16:creationId xmlns:a16="http://schemas.microsoft.com/office/drawing/2014/main" id="{B4AAEA46-90D3-4DA6-9C72-348FCB7B0A0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4" name="正方形/長方形 463">
          <a:extLst>
            <a:ext uri="{FF2B5EF4-FFF2-40B4-BE49-F238E27FC236}">
              <a16:creationId xmlns:a16="http://schemas.microsoft.com/office/drawing/2014/main" id="{4DC15EFE-87FE-4577-93FB-286157565F7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5" name="正方形/長方形 464">
          <a:extLst>
            <a:ext uri="{FF2B5EF4-FFF2-40B4-BE49-F238E27FC236}">
              <a16:creationId xmlns:a16="http://schemas.microsoft.com/office/drawing/2014/main" id="{A6EC8031-5526-4C4F-95FA-E308CC6FF47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6" name="正方形/長方形 465">
          <a:extLst>
            <a:ext uri="{FF2B5EF4-FFF2-40B4-BE49-F238E27FC236}">
              <a16:creationId xmlns:a16="http://schemas.microsoft.com/office/drawing/2014/main" id="{3EFFB371-8F6E-49A6-821F-D7CA7D8734C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7" name="正方形/長方形 466">
          <a:extLst>
            <a:ext uri="{FF2B5EF4-FFF2-40B4-BE49-F238E27FC236}">
              <a16:creationId xmlns:a16="http://schemas.microsoft.com/office/drawing/2014/main" id="{9DE642CD-9441-406E-A35D-58809F098CF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8" name="正方形/長方形 467">
          <a:extLst>
            <a:ext uri="{FF2B5EF4-FFF2-40B4-BE49-F238E27FC236}">
              <a16:creationId xmlns:a16="http://schemas.microsoft.com/office/drawing/2014/main" id="{64C108F6-2864-4ADA-A8E9-88D809AA3A1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9" name="正方形/長方形 468">
          <a:extLst>
            <a:ext uri="{FF2B5EF4-FFF2-40B4-BE49-F238E27FC236}">
              <a16:creationId xmlns:a16="http://schemas.microsoft.com/office/drawing/2014/main" id="{6356335E-F9A5-4E0D-AC80-8867B3844B0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0" name="正方形/長方形 469">
          <a:extLst>
            <a:ext uri="{FF2B5EF4-FFF2-40B4-BE49-F238E27FC236}">
              <a16:creationId xmlns:a16="http://schemas.microsoft.com/office/drawing/2014/main" id="{0C15CCC1-CA55-4BEB-B119-C5F5CDA9A32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1" name="テキスト ボックス 470">
          <a:extLst>
            <a:ext uri="{FF2B5EF4-FFF2-40B4-BE49-F238E27FC236}">
              <a16:creationId xmlns:a16="http://schemas.microsoft.com/office/drawing/2014/main" id="{284198FD-EB95-4ACF-A5ED-355FD51747D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2" name="直線コネクタ 471">
          <a:extLst>
            <a:ext uri="{FF2B5EF4-FFF2-40B4-BE49-F238E27FC236}">
              <a16:creationId xmlns:a16="http://schemas.microsoft.com/office/drawing/2014/main" id="{4A51B357-B98F-4529-A861-A9ED99105AD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73" name="直線コネクタ 472">
          <a:extLst>
            <a:ext uri="{FF2B5EF4-FFF2-40B4-BE49-F238E27FC236}">
              <a16:creationId xmlns:a16="http://schemas.microsoft.com/office/drawing/2014/main" id="{078FE381-49B8-4937-8580-E83B0EB12C5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74" name="テキスト ボックス 473">
          <a:extLst>
            <a:ext uri="{FF2B5EF4-FFF2-40B4-BE49-F238E27FC236}">
              <a16:creationId xmlns:a16="http://schemas.microsoft.com/office/drawing/2014/main" id="{D1F328A5-9E8C-42BB-8C11-662A320C85C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75" name="直線コネクタ 474">
          <a:extLst>
            <a:ext uri="{FF2B5EF4-FFF2-40B4-BE49-F238E27FC236}">
              <a16:creationId xmlns:a16="http://schemas.microsoft.com/office/drawing/2014/main" id="{3F9D5FC5-08E9-4526-929B-CFDE1ED0B2C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76" name="テキスト ボックス 475">
          <a:extLst>
            <a:ext uri="{FF2B5EF4-FFF2-40B4-BE49-F238E27FC236}">
              <a16:creationId xmlns:a16="http://schemas.microsoft.com/office/drawing/2014/main" id="{3A13B555-8EDE-47BE-8BF5-FA1EC9C1770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77" name="直線コネクタ 476">
          <a:extLst>
            <a:ext uri="{FF2B5EF4-FFF2-40B4-BE49-F238E27FC236}">
              <a16:creationId xmlns:a16="http://schemas.microsoft.com/office/drawing/2014/main" id="{4E5018E2-4474-4651-9F5E-67323F7D1F4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78" name="テキスト ボックス 477">
          <a:extLst>
            <a:ext uri="{FF2B5EF4-FFF2-40B4-BE49-F238E27FC236}">
              <a16:creationId xmlns:a16="http://schemas.microsoft.com/office/drawing/2014/main" id="{1D952493-7C80-4512-A1CD-698CCD4C887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79" name="直線コネクタ 478">
          <a:extLst>
            <a:ext uri="{FF2B5EF4-FFF2-40B4-BE49-F238E27FC236}">
              <a16:creationId xmlns:a16="http://schemas.microsoft.com/office/drawing/2014/main" id="{5F57A9A2-735B-49DC-BF27-7F6F78D704C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0" name="テキスト ボックス 479">
          <a:extLst>
            <a:ext uri="{FF2B5EF4-FFF2-40B4-BE49-F238E27FC236}">
              <a16:creationId xmlns:a16="http://schemas.microsoft.com/office/drawing/2014/main" id="{2930D26F-E196-42E5-8563-D03D72E1857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1" name="直線コネクタ 480">
          <a:extLst>
            <a:ext uri="{FF2B5EF4-FFF2-40B4-BE49-F238E27FC236}">
              <a16:creationId xmlns:a16="http://schemas.microsoft.com/office/drawing/2014/main" id="{8B50D275-FAC1-40FC-97FA-E753D104ABA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2" name="テキスト ボックス 481">
          <a:extLst>
            <a:ext uri="{FF2B5EF4-FFF2-40B4-BE49-F238E27FC236}">
              <a16:creationId xmlns:a16="http://schemas.microsoft.com/office/drawing/2014/main" id="{EE791285-9CCC-4032-B97A-F7F8228ABA6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3" name="直線コネクタ 482">
          <a:extLst>
            <a:ext uri="{FF2B5EF4-FFF2-40B4-BE49-F238E27FC236}">
              <a16:creationId xmlns:a16="http://schemas.microsoft.com/office/drawing/2014/main" id="{98FA9A16-9E99-4504-B7EA-14DDE68546E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4" name="テキスト ボックス 483">
          <a:extLst>
            <a:ext uri="{FF2B5EF4-FFF2-40B4-BE49-F238E27FC236}">
              <a16:creationId xmlns:a16="http://schemas.microsoft.com/office/drawing/2014/main" id="{D4B43E97-CAE0-4704-816F-936F2007D11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5" name="【消防施設】&#10;一人当たり面積グラフ枠">
          <a:extLst>
            <a:ext uri="{FF2B5EF4-FFF2-40B4-BE49-F238E27FC236}">
              <a16:creationId xmlns:a16="http://schemas.microsoft.com/office/drawing/2014/main" id="{F022BAC7-C616-432D-9D52-6C525277E59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486" name="直線コネクタ 485">
          <a:extLst>
            <a:ext uri="{FF2B5EF4-FFF2-40B4-BE49-F238E27FC236}">
              <a16:creationId xmlns:a16="http://schemas.microsoft.com/office/drawing/2014/main" id="{1C2323A7-D21E-4847-9376-0F1FB66B340E}"/>
            </a:ext>
          </a:extLst>
        </xdr:cNvPr>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487" name="【消防施設】&#10;一人当たり面積最小値テキスト">
          <a:extLst>
            <a:ext uri="{FF2B5EF4-FFF2-40B4-BE49-F238E27FC236}">
              <a16:creationId xmlns:a16="http://schemas.microsoft.com/office/drawing/2014/main" id="{2A518483-493B-4948-BCC0-8DDEAADE2307}"/>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488" name="直線コネクタ 487">
          <a:extLst>
            <a:ext uri="{FF2B5EF4-FFF2-40B4-BE49-F238E27FC236}">
              <a16:creationId xmlns:a16="http://schemas.microsoft.com/office/drawing/2014/main" id="{D6A7C79A-43CC-47B9-B045-F67A67F1CD14}"/>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489" name="【消防施設】&#10;一人当たり面積最大値テキスト">
          <a:extLst>
            <a:ext uri="{FF2B5EF4-FFF2-40B4-BE49-F238E27FC236}">
              <a16:creationId xmlns:a16="http://schemas.microsoft.com/office/drawing/2014/main" id="{078B2433-6CE0-468A-8B6E-97D4D32986FC}"/>
            </a:ext>
          </a:extLst>
        </xdr:cNvPr>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490" name="直線コネクタ 489">
          <a:extLst>
            <a:ext uri="{FF2B5EF4-FFF2-40B4-BE49-F238E27FC236}">
              <a16:creationId xmlns:a16="http://schemas.microsoft.com/office/drawing/2014/main" id="{8285F5E7-D59B-420E-A70E-727498606258}"/>
            </a:ext>
          </a:extLst>
        </xdr:cNvPr>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491" name="【消防施設】&#10;一人当たり面積平均値テキスト">
          <a:extLst>
            <a:ext uri="{FF2B5EF4-FFF2-40B4-BE49-F238E27FC236}">
              <a16:creationId xmlns:a16="http://schemas.microsoft.com/office/drawing/2014/main" id="{793B8565-9812-4E72-AC44-28AC31541DEA}"/>
            </a:ext>
          </a:extLst>
        </xdr:cNvPr>
        <xdr:cNvSpPr txBox="1"/>
      </xdr:nvSpPr>
      <xdr:spPr>
        <a:xfrm>
          <a:off x="22199600" y="1453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492" name="フローチャート: 判断 491">
          <a:extLst>
            <a:ext uri="{FF2B5EF4-FFF2-40B4-BE49-F238E27FC236}">
              <a16:creationId xmlns:a16="http://schemas.microsoft.com/office/drawing/2014/main" id="{8F4D7C57-DE1B-4F84-AC7B-ADA8CA3DF60E}"/>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493" name="フローチャート: 判断 492">
          <a:extLst>
            <a:ext uri="{FF2B5EF4-FFF2-40B4-BE49-F238E27FC236}">
              <a16:creationId xmlns:a16="http://schemas.microsoft.com/office/drawing/2014/main" id="{F26479EB-E4C0-4E4C-8789-BAD8686DC1E9}"/>
            </a:ext>
          </a:extLst>
        </xdr:cNvPr>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494" name="フローチャート: 判断 493">
          <a:extLst>
            <a:ext uri="{FF2B5EF4-FFF2-40B4-BE49-F238E27FC236}">
              <a16:creationId xmlns:a16="http://schemas.microsoft.com/office/drawing/2014/main" id="{FCED19F3-E7CD-460A-AF09-B3DDA5B957EC}"/>
            </a:ext>
          </a:extLst>
        </xdr:cNvPr>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495" name="フローチャート: 判断 494">
          <a:extLst>
            <a:ext uri="{FF2B5EF4-FFF2-40B4-BE49-F238E27FC236}">
              <a16:creationId xmlns:a16="http://schemas.microsoft.com/office/drawing/2014/main" id="{B7061F51-4501-4AB9-8217-3BF43D3DCB12}"/>
            </a:ext>
          </a:extLst>
        </xdr:cNvPr>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496" name="フローチャート: 判断 495">
          <a:extLst>
            <a:ext uri="{FF2B5EF4-FFF2-40B4-BE49-F238E27FC236}">
              <a16:creationId xmlns:a16="http://schemas.microsoft.com/office/drawing/2014/main" id="{714A16C0-52F7-4E24-BE45-F35E06B301AD}"/>
            </a:ext>
          </a:extLst>
        </xdr:cNvPr>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7" name="テキスト ボックス 496">
          <a:extLst>
            <a:ext uri="{FF2B5EF4-FFF2-40B4-BE49-F238E27FC236}">
              <a16:creationId xmlns:a16="http://schemas.microsoft.com/office/drawing/2014/main" id="{054A841B-6103-4BA5-A682-D1ED7BB772E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id="{1BF4925C-CE7B-4808-88AE-FBF70E60022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id="{FDF6176F-9C0A-45E7-9C2E-C06F7EFE932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0DC0DA5F-D73A-4F1F-A604-29EE813FC84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id="{0EB82709-7784-4156-92D4-6C3C5B23129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42163</xdr:rowOff>
    </xdr:from>
    <xdr:to>
      <xdr:col>112</xdr:col>
      <xdr:colOff>38100</xdr:colOff>
      <xdr:row>85</xdr:row>
      <xdr:rowOff>143763</xdr:rowOff>
    </xdr:to>
    <xdr:sp macro="" textlink="">
      <xdr:nvSpPr>
        <xdr:cNvPr id="502" name="楕円 501">
          <a:extLst>
            <a:ext uri="{FF2B5EF4-FFF2-40B4-BE49-F238E27FC236}">
              <a16:creationId xmlns:a16="http://schemas.microsoft.com/office/drawing/2014/main" id="{58803547-DD81-43DC-83F5-514379E1A72C}"/>
            </a:ext>
          </a:extLst>
        </xdr:cNvPr>
        <xdr:cNvSpPr/>
      </xdr:nvSpPr>
      <xdr:spPr>
        <a:xfrm>
          <a:off x="21272500" y="146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45213</xdr:rowOff>
    </xdr:from>
    <xdr:to>
      <xdr:col>107</xdr:col>
      <xdr:colOff>101600</xdr:colOff>
      <xdr:row>85</xdr:row>
      <xdr:rowOff>146813</xdr:rowOff>
    </xdr:to>
    <xdr:sp macro="" textlink="">
      <xdr:nvSpPr>
        <xdr:cNvPr id="503" name="楕円 502">
          <a:extLst>
            <a:ext uri="{FF2B5EF4-FFF2-40B4-BE49-F238E27FC236}">
              <a16:creationId xmlns:a16="http://schemas.microsoft.com/office/drawing/2014/main" id="{7EB7BEDD-52F4-4ADC-AFA0-8E49AC2B04ED}"/>
            </a:ext>
          </a:extLst>
        </xdr:cNvPr>
        <xdr:cNvSpPr/>
      </xdr:nvSpPr>
      <xdr:spPr>
        <a:xfrm>
          <a:off x="20383500" y="14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92963</xdr:rowOff>
    </xdr:from>
    <xdr:to>
      <xdr:col>111</xdr:col>
      <xdr:colOff>177800</xdr:colOff>
      <xdr:row>85</xdr:row>
      <xdr:rowOff>96013</xdr:rowOff>
    </xdr:to>
    <xdr:cxnSp macro="">
      <xdr:nvCxnSpPr>
        <xdr:cNvPr id="504" name="直線コネクタ 503">
          <a:extLst>
            <a:ext uri="{FF2B5EF4-FFF2-40B4-BE49-F238E27FC236}">
              <a16:creationId xmlns:a16="http://schemas.microsoft.com/office/drawing/2014/main" id="{C991534C-9C3A-4A60-8248-6075FAE5765B}"/>
            </a:ext>
          </a:extLst>
        </xdr:cNvPr>
        <xdr:cNvCxnSpPr/>
      </xdr:nvCxnSpPr>
      <xdr:spPr>
        <a:xfrm flipV="1">
          <a:off x="20434300" y="14666213"/>
          <a:ext cx="8890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96265</xdr:rowOff>
    </xdr:from>
    <xdr:to>
      <xdr:col>102</xdr:col>
      <xdr:colOff>165100</xdr:colOff>
      <xdr:row>86</xdr:row>
      <xdr:rowOff>26415</xdr:rowOff>
    </xdr:to>
    <xdr:sp macro="" textlink="">
      <xdr:nvSpPr>
        <xdr:cNvPr id="505" name="楕円 504">
          <a:extLst>
            <a:ext uri="{FF2B5EF4-FFF2-40B4-BE49-F238E27FC236}">
              <a16:creationId xmlns:a16="http://schemas.microsoft.com/office/drawing/2014/main" id="{F6A39D29-5186-4F78-ABB1-AF516B4DC865}"/>
            </a:ext>
          </a:extLst>
        </xdr:cNvPr>
        <xdr:cNvSpPr/>
      </xdr:nvSpPr>
      <xdr:spPr>
        <a:xfrm>
          <a:off x="19494500" y="1466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96013</xdr:rowOff>
    </xdr:from>
    <xdr:to>
      <xdr:col>107</xdr:col>
      <xdr:colOff>50800</xdr:colOff>
      <xdr:row>85</xdr:row>
      <xdr:rowOff>147065</xdr:rowOff>
    </xdr:to>
    <xdr:cxnSp macro="">
      <xdr:nvCxnSpPr>
        <xdr:cNvPr id="506" name="直線コネクタ 505">
          <a:extLst>
            <a:ext uri="{FF2B5EF4-FFF2-40B4-BE49-F238E27FC236}">
              <a16:creationId xmlns:a16="http://schemas.microsoft.com/office/drawing/2014/main" id="{65100CC6-6021-4CEF-A531-8042BC255F73}"/>
            </a:ext>
          </a:extLst>
        </xdr:cNvPr>
        <xdr:cNvCxnSpPr/>
      </xdr:nvCxnSpPr>
      <xdr:spPr>
        <a:xfrm flipV="1">
          <a:off x="19545300" y="14669263"/>
          <a:ext cx="889000" cy="5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96265</xdr:rowOff>
    </xdr:from>
    <xdr:to>
      <xdr:col>98</xdr:col>
      <xdr:colOff>38100</xdr:colOff>
      <xdr:row>86</xdr:row>
      <xdr:rowOff>26415</xdr:rowOff>
    </xdr:to>
    <xdr:sp macro="" textlink="">
      <xdr:nvSpPr>
        <xdr:cNvPr id="507" name="楕円 506">
          <a:extLst>
            <a:ext uri="{FF2B5EF4-FFF2-40B4-BE49-F238E27FC236}">
              <a16:creationId xmlns:a16="http://schemas.microsoft.com/office/drawing/2014/main" id="{2028C26C-EAE9-4FCD-A03D-FF4DA703CEB1}"/>
            </a:ext>
          </a:extLst>
        </xdr:cNvPr>
        <xdr:cNvSpPr/>
      </xdr:nvSpPr>
      <xdr:spPr>
        <a:xfrm>
          <a:off x="18605500" y="1466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147065</xdr:rowOff>
    </xdr:from>
    <xdr:to>
      <xdr:col>102</xdr:col>
      <xdr:colOff>114300</xdr:colOff>
      <xdr:row>85</xdr:row>
      <xdr:rowOff>147065</xdr:rowOff>
    </xdr:to>
    <xdr:cxnSp macro="">
      <xdr:nvCxnSpPr>
        <xdr:cNvPr id="508" name="直線コネクタ 507">
          <a:extLst>
            <a:ext uri="{FF2B5EF4-FFF2-40B4-BE49-F238E27FC236}">
              <a16:creationId xmlns:a16="http://schemas.microsoft.com/office/drawing/2014/main" id="{63CB1861-D86A-4D33-91A4-1874E5AD2768}"/>
            </a:ext>
          </a:extLst>
        </xdr:cNvPr>
        <xdr:cNvCxnSpPr/>
      </xdr:nvCxnSpPr>
      <xdr:spPr>
        <a:xfrm>
          <a:off x="18656300" y="14720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130573</xdr:rowOff>
    </xdr:from>
    <xdr:ext cx="469744" cy="259045"/>
    <xdr:sp macro="" textlink="">
      <xdr:nvSpPr>
        <xdr:cNvPr id="509" name="n_1aveValue【消防施設】&#10;一人当たり面積">
          <a:extLst>
            <a:ext uri="{FF2B5EF4-FFF2-40B4-BE49-F238E27FC236}">
              <a16:creationId xmlns:a16="http://schemas.microsoft.com/office/drawing/2014/main" id="{6BBF79FB-0AD1-419B-A077-1A59DDF5950D}"/>
            </a:ext>
          </a:extLst>
        </xdr:cNvPr>
        <xdr:cNvSpPr txBox="1"/>
      </xdr:nvSpPr>
      <xdr:spPr>
        <a:xfrm>
          <a:off x="21075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125240</xdr:rowOff>
    </xdr:from>
    <xdr:ext cx="469744" cy="259045"/>
    <xdr:sp macro="" textlink="">
      <xdr:nvSpPr>
        <xdr:cNvPr id="510" name="n_2aveValue【消防施設】&#10;一人当たり面積">
          <a:extLst>
            <a:ext uri="{FF2B5EF4-FFF2-40B4-BE49-F238E27FC236}">
              <a16:creationId xmlns:a16="http://schemas.microsoft.com/office/drawing/2014/main" id="{32DF11D2-E84A-4A99-B4E4-BC5BBF0A2B09}"/>
            </a:ext>
          </a:extLst>
        </xdr:cNvPr>
        <xdr:cNvSpPr txBox="1"/>
      </xdr:nvSpPr>
      <xdr:spPr>
        <a:xfrm>
          <a:off x="20199427" y="14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123714</xdr:rowOff>
    </xdr:from>
    <xdr:ext cx="469744" cy="259045"/>
    <xdr:sp macro="" textlink="">
      <xdr:nvSpPr>
        <xdr:cNvPr id="511" name="n_3aveValue【消防施設】&#10;一人当たり面積">
          <a:extLst>
            <a:ext uri="{FF2B5EF4-FFF2-40B4-BE49-F238E27FC236}">
              <a16:creationId xmlns:a16="http://schemas.microsoft.com/office/drawing/2014/main" id="{85C2AAC9-09DF-4AC8-8766-BC9368830F0D}"/>
            </a:ext>
          </a:extLst>
        </xdr:cNvPr>
        <xdr:cNvSpPr txBox="1"/>
      </xdr:nvSpPr>
      <xdr:spPr>
        <a:xfrm>
          <a:off x="193104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73423</xdr:rowOff>
    </xdr:from>
    <xdr:ext cx="469744" cy="259045"/>
    <xdr:sp macro="" textlink="">
      <xdr:nvSpPr>
        <xdr:cNvPr id="512" name="n_4aveValue【消防施設】&#10;一人当たり面積">
          <a:extLst>
            <a:ext uri="{FF2B5EF4-FFF2-40B4-BE49-F238E27FC236}">
              <a16:creationId xmlns:a16="http://schemas.microsoft.com/office/drawing/2014/main" id="{0633E5F6-7AEE-4572-96C8-FC5DAADA3755}"/>
            </a:ext>
          </a:extLst>
        </xdr:cNvPr>
        <xdr:cNvSpPr txBox="1"/>
      </xdr:nvSpPr>
      <xdr:spPr>
        <a:xfrm>
          <a:off x="18421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134890</xdr:rowOff>
    </xdr:from>
    <xdr:ext cx="469744" cy="259045"/>
    <xdr:sp macro="" textlink="">
      <xdr:nvSpPr>
        <xdr:cNvPr id="513" name="n_1mainValue【消防施設】&#10;一人当たり面積">
          <a:extLst>
            <a:ext uri="{FF2B5EF4-FFF2-40B4-BE49-F238E27FC236}">
              <a16:creationId xmlns:a16="http://schemas.microsoft.com/office/drawing/2014/main" id="{8398EC93-86C7-4D59-BB76-1BD735CFF28B}"/>
            </a:ext>
          </a:extLst>
        </xdr:cNvPr>
        <xdr:cNvSpPr txBox="1"/>
      </xdr:nvSpPr>
      <xdr:spPr>
        <a:xfrm>
          <a:off x="21075727" y="147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137940</xdr:rowOff>
    </xdr:from>
    <xdr:ext cx="469744" cy="259045"/>
    <xdr:sp macro="" textlink="">
      <xdr:nvSpPr>
        <xdr:cNvPr id="514" name="n_2mainValue【消防施設】&#10;一人当たり面積">
          <a:extLst>
            <a:ext uri="{FF2B5EF4-FFF2-40B4-BE49-F238E27FC236}">
              <a16:creationId xmlns:a16="http://schemas.microsoft.com/office/drawing/2014/main" id="{2A40C8E4-8934-4CD1-A348-6F2D8058C30A}"/>
            </a:ext>
          </a:extLst>
        </xdr:cNvPr>
        <xdr:cNvSpPr txBox="1"/>
      </xdr:nvSpPr>
      <xdr:spPr>
        <a:xfrm>
          <a:off x="20199427" y="1471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17542</xdr:rowOff>
    </xdr:from>
    <xdr:ext cx="469744" cy="259045"/>
    <xdr:sp macro="" textlink="">
      <xdr:nvSpPr>
        <xdr:cNvPr id="515" name="n_3mainValue【消防施設】&#10;一人当たり面積">
          <a:extLst>
            <a:ext uri="{FF2B5EF4-FFF2-40B4-BE49-F238E27FC236}">
              <a16:creationId xmlns:a16="http://schemas.microsoft.com/office/drawing/2014/main" id="{6D5603E1-C229-4511-AC7C-6CE7B8E762A2}"/>
            </a:ext>
          </a:extLst>
        </xdr:cNvPr>
        <xdr:cNvSpPr txBox="1"/>
      </xdr:nvSpPr>
      <xdr:spPr>
        <a:xfrm>
          <a:off x="19310427" y="1476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17542</xdr:rowOff>
    </xdr:from>
    <xdr:ext cx="469744" cy="259045"/>
    <xdr:sp macro="" textlink="">
      <xdr:nvSpPr>
        <xdr:cNvPr id="516" name="n_4mainValue【消防施設】&#10;一人当たり面積">
          <a:extLst>
            <a:ext uri="{FF2B5EF4-FFF2-40B4-BE49-F238E27FC236}">
              <a16:creationId xmlns:a16="http://schemas.microsoft.com/office/drawing/2014/main" id="{3C1F7A19-C628-42EE-9C62-01894C835528}"/>
            </a:ext>
          </a:extLst>
        </xdr:cNvPr>
        <xdr:cNvSpPr txBox="1"/>
      </xdr:nvSpPr>
      <xdr:spPr>
        <a:xfrm>
          <a:off x="18421427" y="1476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7" name="正方形/長方形 516">
          <a:extLst>
            <a:ext uri="{FF2B5EF4-FFF2-40B4-BE49-F238E27FC236}">
              <a16:creationId xmlns:a16="http://schemas.microsoft.com/office/drawing/2014/main" id="{9E8D6D83-FC6B-4A85-9FB0-ECDCE1A75F3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8" name="正方形/長方形 517">
          <a:extLst>
            <a:ext uri="{FF2B5EF4-FFF2-40B4-BE49-F238E27FC236}">
              <a16:creationId xmlns:a16="http://schemas.microsoft.com/office/drawing/2014/main" id="{FAD19B3C-0A92-4DEA-95BA-71196CC9789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9" name="正方形/長方形 518">
          <a:extLst>
            <a:ext uri="{FF2B5EF4-FFF2-40B4-BE49-F238E27FC236}">
              <a16:creationId xmlns:a16="http://schemas.microsoft.com/office/drawing/2014/main" id="{742A626F-7A43-4340-B5A0-03DD305A9B4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0" name="正方形/長方形 519">
          <a:extLst>
            <a:ext uri="{FF2B5EF4-FFF2-40B4-BE49-F238E27FC236}">
              <a16:creationId xmlns:a16="http://schemas.microsoft.com/office/drawing/2014/main" id="{F277075F-E577-45A7-90E1-BC9306B75E7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1" name="正方形/長方形 520">
          <a:extLst>
            <a:ext uri="{FF2B5EF4-FFF2-40B4-BE49-F238E27FC236}">
              <a16:creationId xmlns:a16="http://schemas.microsoft.com/office/drawing/2014/main" id="{1DE70169-1ACD-49CF-994F-C3AA7B59D01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2" name="正方形/長方形 521">
          <a:extLst>
            <a:ext uri="{FF2B5EF4-FFF2-40B4-BE49-F238E27FC236}">
              <a16:creationId xmlns:a16="http://schemas.microsoft.com/office/drawing/2014/main" id="{EDB948E2-99EE-469D-83ED-42AB1FEFF66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3" name="正方形/長方形 522">
          <a:extLst>
            <a:ext uri="{FF2B5EF4-FFF2-40B4-BE49-F238E27FC236}">
              <a16:creationId xmlns:a16="http://schemas.microsoft.com/office/drawing/2014/main" id="{04617692-530A-4191-8DEB-FF8580C4268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4" name="正方形/長方形 523">
          <a:extLst>
            <a:ext uri="{FF2B5EF4-FFF2-40B4-BE49-F238E27FC236}">
              <a16:creationId xmlns:a16="http://schemas.microsoft.com/office/drawing/2014/main" id="{CFFF8747-00BC-4D38-863F-8C504707F24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5" name="テキスト ボックス 524">
          <a:extLst>
            <a:ext uri="{FF2B5EF4-FFF2-40B4-BE49-F238E27FC236}">
              <a16:creationId xmlns:a16="http://schemas.microsoft.com/office/drawing/2014/main" id="{FFAE54A9-9C44-445E-810C-5FCD818922E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6" name="直線コネクタ 525">
          <a:extLst>
            <a:ext uri="{FF2B5EF4-FFF2-40B4-BE49-F238E27FC236}">
              <a16:creationId xmlns:a16="http://schemas.microsoft.com/office/drawing/2014/main" id="{4A892D80-B763-4685-BF28-AB2320F4ACF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7" name="テキスト ボックス 526">
          <a:extLst>
            <a:ext uri="{FF2B5EF4-FFF2-40B4-BE49-F238E27FC236}">
              <a16:creationId xmlns:a16="http://schemas.microsoft.com/office/drawing/2014/main" id="{6AE9CF2B-85A1-43CC-A9F8-DE7CF3EDBE4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28" name="直線コネクタ 527">
          <a:extLst>
            <a:ext uri="{FF2B5EF4-FFF2-40B4-BE49-F238E27FC236}">
              <a16:creationId xmlns:a16="http://schemas.microsoft.com/office/drawing/2014/main" id="{C63967A4-E515-403D-9479-1C8D63F2E03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29" name="テキスト ボックス 528">
          <a:extLst>
            <a:ext uri="{FF2B5EF4-FFF2-40B4-BE49-F238E27FC236}">
              <a16:creationId xmlns:a16="http://schemas.microsoft.com/office/drawing/2014/main" id="{87EB8E6D-6C5A-4E68-8F69-6C0076DC880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0" name="直線コネクタ 529">
          <a:extLst>
            <a:ext uri="{FF2B5EF4-FFF2-40B4-BE49-F238E27FC236}">
              <a16:creationId xmlns:a16="http://schemas.microsoft.com/office/drawing/2014/main" id="{8BACBECB-7956-485A-9128-030F443CD59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1" name="テキスト ボックス 530">
          <a:extLst>
            <a:ext uri="{FF2B5EF4-FFF2-40B4-BE49-F238E27FC236}">
              <a16:creationId xmlns:a16="http://schemas.microsoft.com/office/drawing/2014/main" id="{DB8DFC6C-C2CE-47C8-8806-49AA09AC4EB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2" name="直線コネクタ 531">
          <a:extLst>
            <a:ext uri="{FF2B5EF4-FFF2-40B4-BE49-F238E27FC236}">
              <a16:creationId xmlns:a16="http://schemas.microsoft.com/office/drawing/2014/main" id="{A54EFC2F-ACD4-4115-8871-69E98858A30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3" name="テキスト ボックス 532">
          <a:extLst>
            <a:ext uri="{FF2B5EF4-FFF2-40B4-BE49-F238E27FC236}">
              <a16:creationId xmlns:a16="http://schemas.microsoft.com/office/drawing/2014/main" id="{109235F0-F6CD-4E3C-86CC-689C4FD0F69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4" name="直線コネクタ 533">
          <a:extLst>
            <a:ext uri="{FF2B5EF4-FFF2-40B4-BE49-F238E27FC236}">
              <a16:creationId xmlns:a16="http://schemas.microsoft.com/office/drawing/2014/main" id="{DA5C4EE4-1FE0-4BB1-855F-991A620B6D7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5" name="テキスト ボックス 534">
          <a:extLst>
            <a:ext uri="{FF2B5EF4-FFF2-40B4-BE49-F238E27FC236}">
              <a16:creationId xmlns:a16="http://schemas.microsoft.com/office/drawing/2014/main" id="{6DD9CFBB-841F-4EF3-96E6-874FCA7A80F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6" name="直線コネクタ 535">
          <a:extLst>
            <a:ext uri="{FF2B5EF4-FFF2-40B4-BE49-F238E27FC236}">
              <a16:creationId xmlns:a16="http://schemas.microsoft.com/office/drawing/2014/main" id="{A1A4EDD4-8A5D-4FCD-9281-ECCB9A5576F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7" name="テキスト ボックス 536">
          <a:extLst>
            <a:ext uri="{FF2B5EF4-FFF2-40B4-BE49-F238E27FC236}">
              <a16:creationId xmlns:a16="http://schemas.microsoft.com/office/drawing/2014/main" id="{FCD76391-EA18-450E-8969-DAFC1CF12BB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8" name="直線コネクタ 537">
          <a:extLst>
            <a:ext uri="{FF2B5EF4-FFF2-40B4-BE49-F238E27FC236}">
              <a16:creationId xmlns:a16="http://schemas.microsoft.com/office/drawing/2014/main" id="{03F63858-2E6E-4BCC-A9FC-D6F5B85E259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39" name="テキスト ボックス 538">
          <a:extLst>
            <a:ext uri="{FF2B5EF4-FFF2-40B4-BE49-F238E27FC236}">
              <a16:creationId xmlns:a16="http://schemas.microsoft.com/office/drawing/2014/main" id="{40EACAF5-806E-4D74-BB94-3D3C669C308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0" name="直線コネクタ 539">
          <a:extLst>
            <a:ext uri="{FF2B5EF4-FFF2-40B4-BE49-F238E27FC236}">
              <a16:creationId xmlns:a16="http://schemas.microsoft.com/office/drawing/2014/main" id="{1AD98E16-4840-4BEA-9475-04EC8225977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1" name="【庁舎】&#10;有形固定資産減価償却率グラフ枠">
          <a:extLst>
            <a:ext uri="{FF2B5EF4-FFF2-40B4-BE49-F238E27FC236}">
              <a16:creationId xmlns:a16="http://schemas.microsoft.com/office/drawing/2014/main" id="{9A039B37-090A-42B9-B5F2-45F7B83FF64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42" name="直線コネクタ 541">
          <a:extLst>
            <a:ext uri="{FF2B5EF4-FFF2-40B4-BE49-F238E27FC236}">
              <a16:creationId xmlns:a16="http://schemas.microsoft.com/office/drawing/2014/main" id="{FD2A1E3A-7EDC-457C-BA22-333C720159E2}"/>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43" name="【庁舎】&#10;有形固定資産減価償却率最小値テキスト">
          <a:extLst>
            <a:ext uri="{FF2B5EF4-FFF2-40B4-BE49-F238E27FC236}">
              <a16:creationId xmlns:a16="http://schemas.microsoft.com/office/drawing/2014/main" id="{0785BA88-43ED-48D7-8371-C970EBDAD86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44" name="直線コネクタ 543">
          <a:extLst>
            <a:ext uri="{FF2B5EF4-FFF2-40B4-BE49-F238E27FC236}">
              <a16:creationId xmlns:a16="http://schemas.microsoft.com/office/drawing/2014/main" id="{A3DAB856-B8D8-4E4F-84CC-8CC93B686E69}"/>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45" name="【庁舎】&#10;有形固定資産減価償却率最大値テキスト">
          <a:extLst>
            <a:ext uri="{FF2B5EF4-FFF2-40B4-BE49-F238E27FC236}">
              <a16:creationId xmlns:a16="http://schemas.microsoft.com/office/drawing/2014/main" id="{20CC3820-616C-4854-A135-1EE680313443}"/>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46" name="直線コネクタ 545">
          <a:extLst>
            <a:ext uri="{FF2B5EF4-FFF2-40B4-BE49-F238E27FC236}">
              <a16:creationId xmlns:a16="http://schemas.microsoft.com/office/drawing/2014/main" id="{8A0DAA17-5844-4F4E-B5A0-D61F21D2D1FF}"/>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547" name="【庁舎】&#10;有形固定資産減価償却率平均値テキスト">
          <a:extLst>
            <a:ext uri="{FF2B5EF4-FFF2-40B4-BE49-F238E27FC236}">
              <a16:creationId xmlns:a16="http://schemas.microsoft.com/office/drawing/2014/main" id="{386205F2-8EA7-438C-AEFD-C350F2663A9C}"/>
            </a:ext>
          </a:extLst>
        </xdr:cNvPr>
        <xdr:cNvSpPr txBox="1"/>
      </xdr:nvSpPr>
      <xdr:spPr>
        <a:xfrm>
          <a:off x="16357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548" name="フローチャート: 判断 547">
          <a:extLst>
            <a:ext uri="{FF2B5EF4-FFF2-40B4-BE49-F238E27FC236}">
              <a16:creationId xmlns:a16="http://schemas.microsoft.com/office/drawing/2014/main" id="{493C23BE-E012-4CD8-8310-99C57A7CCD34}"/>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549" name="フローチャート: 判断 548">
          <a:extLst>
            <a:ext uri="{FF2B5EF4-FFF2-40B4-BE49-F238E27FC236}">
              <a16:creationId xmlns:a16="http://schemas.microsoft.com/office/drawing/2014/main" id="{01890F0F-105E-4E0D-ADD1-9A11C1FFFA93}"/>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550" name="フローチャート: 判断 549">
          <a:extLst>
            <a:ext uri="{FF2B5EF4-FFF2-40B4-BE49-F238E27FC236}">
              <a16:creationId xmlns:a16="http://schemas.microsoft.com/office/drawing/2014/main" id="{7E4469C6-603C-463F-9CA7-21D4FEDCD3AA}"/>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551" name="フローチャート: 判断 550">
          <a:extLst>
            <a:ext uri="{FF2B5EF4-FFF2-40B4-BE49-F238E27FC236}">
              <a16:creationId xmlns:a16="http://schemas.microsoft.com/office/drawing/2014/main" id="{91BDAA9F-8B29-4C26-A68F-400DD5F45EDB}"/>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552" name="フローチャート: 判断 551">
          <a:extLst>
            <a:ext uri="{FF2B5EF4-FFF2-40B4-BE49-F238E27FC236}">
              <a16:creationId xmlns:a16="http://schemas.microsoft.com/office/drawing/2014/main" id="{0FE72C65-FCB1-4679-B132-B390A57B649B}"/>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3" name="テキスト ボックス 552">
          <a:extLst>
            <a:ext uri="{FF2B5EF4-FFF2-40B4-BE49-F238E27FC236}">
              <a16:creationId xmlns:a16="http://schemas.microsoft.com/office/drawing/2014/main" id="{1E3A754E-F7F5-4727-956E-E102FF282AA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4" name="テキスト ボックス 553">
          <a:extLst>
            <a:ext uri="{FF2B5EF4-FFF2-40B4-BE49-F238E27FC236}">
              <a16:creationId xmlns:a16="http://schemas.microsoft.com/office/drawing/2014/main" id="{E5854DF4-0791-4C15-AEF0-13227136FC1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5" name="テキスト ボックス 554">
          <a:extLst>
            <a:ext uri="{FF2B5EF4-FFF2-40B4-BE49-F238E27FC236}">
              <a16:creationId xmlns:a16="http://schemas.microsoft.com/office/drawing/2014/main" id="{DABDE7C2-6826-405C-8858-4958C318775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6" name="テキスト ボックス 555">
          <a:extLst>
            <a:ext uri="{FF2B5EF4-FFF2-40B4-BE49-F238E27FC236}">
              <a16:creationId xmlns:a16="http://schemas.microsoft.com/office/drawing/2014/main" id="{12497ADE-8E0E-4F89-A548-2B9094D3603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7" name="テキスト ボックス 556">
          <a:extLst>
            <a:ext uri="{FF2B5EF4-FFF2-40B4-BE49-F238E27FC236}">
              <a16:creationId xmlns:a16="http://schemas.microsoft.com/office/drawing/2014/main" id="{A7C4824B-6AFB-4D3C-B011-E796A76F9AE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141332</xdr:rowOff>
    </xdr:from>
    <xdr:to>
      <xdr:col>81</xdr:col>
      <xdr:colOff>101600</xdr:colOff>
      <xdr:row>106</xdr:row>
      <xdr:rowOff>71482</xdr:rowOff>
    </xdr:to>
    <xdr:sp macro="" textlink="">
      <xdr:nvSpPr>
        <xdr:cNvPr id="558" name="楕円 557">
          <a:extLst>
            <a:ext uri="{FF2B5EF4-FFF2-40B4-BE49-F238E27FC236}">
              <a16:creationId xmlns:a16="http://schemas.microsoft.com/office/drawing/2014/main" id="{B6BC338E-BB73-4AE3-A014-158A1F9FB756}"/>
            </a:ext>
          </a:extLst>
        </xdr:cNvPr>
        <xdr:cNvSpPr/>
      </xdr:nvSpPr>
      <xdr:spPr>
        <a:xfrm>
          <a:off x="15430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23768</xdr:rowOff>
    </xdr:from>
    <xdr:to>
      <xdr:col>76</xdr:col>
      <xdr:colOff>165100</xdr:colOff>
      <xdr:row>105</xdr:row>
      <xdr:rowOff>125368</xdr:rowOff>
    </xdr:to>
    <xdr:sp macro="" textlink="">
      <xdr:nvSpPr>
        <xdr:cNvPr id="559" name="楕円 558">
          <a:extLst>
            <a:ext uri="{FF2B5EF4-FFF2-40B4-BE49-F238E27FC236}">
              <a16:creationId xmlns:a16="http://schemas.microsoft.com/office/drawing/2014/main" id="{4D20240E-56F0-4883-8B85-16EB65250CF1}"/>
            </a:ext>
          </a:extLst>
        </xdr:cNvPr>
        <xdr:cNvSpPr/>
      </xdr:nvSpPr>
      <xdr:spPr>
        <a:xfrm>
          <a:off x="14541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74568</xdr:rowOff>
    </xdr:from>
    <xdr:to>
      <xdr:col>81</xdr:col>
      <xdr:colOff>50800</xdr:colOff>
      <xdr:row>106</xdr:row>
      <xdr:rowOff>20682</xdr:rowOff>
    </xdr:to>
    <xdr:cxnSp macro="">
      <xdr:nvCxnSpPr>
        <xdr:cNvPr id="560" name="直線コネクタ 559">
          <a:extLst>
            <a:ext uri="{FF2B5EF4-FFF2-40B4-BE49-F238E27FC236}">
              <a16:creationId xmlns:a16="http://schemas.microsoft.com/office/drawing/2014/main" id="{EE77FD7D-DCD5-48DD-A6AE-F0AB66897808}"/>
            </a:ext>
          </a:extLst>
        </xdr:cNvPr>
        <xdr:cNvCxnSpPr/>
      </xdr:nvCxnSpPr>
      <xdr:spPr>
        <a:xfrm>
          <a:off x="14592300" y="18076818"/>
          <a:ext cx="889000" cy="11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46627</xdr:rowOff>
    </xdr:from>
    <xdr:to>
      <xdr:col>72</xdr:col>
      <xdr:colOff>38100</xdr:colOff>
      <xdr:row>104</xdr:row>
      <xdr:rowOff>148227</xdr:rowOff>
    </xdr:to>
    <xdr:sp macro="" textlink="">
      <xdr:nvSpPr>
        <xdr:cNvPr id="561" name="楕円 560">
          <a:extLst>
            <a:ext uri="{FF2B5EF4-FFF2-40B4-BE49-F238E27FC236}">
              <a16:creationId xmlns:a16="http://schemas.microsoft.com/office/drawing/2014/main" id="{B7E2F002-6CBD-46ED-B6B0-B35312E18BC9}"/>
            </a:ext>
          </a:extLst>
        </xdr:cNvPr>
        <xdr:cNvSpPr/>
      </xdr:nvSpPr>
      <xdr:spPr>
        <a:xfrm>
          <a:off x="13652500" y="17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97427</xdr:rowOff>
    </xdr:from>
    <xdr:to>
      <xdr:col>76</xdr:col>
      <xdr:colOff>114300</xdr:colOff>
      <xdr:row>105</xdr:row>
      <xdr:rowOff>74568</xdr:rowOff>
    </xdr:to>
    <xdr:cxnSp macro="">
      <xdr:nvCxnSpPr>
        <xdr:cNvPr id="562" name="直線コネクタ 561">
          <a:extLst>
            <a:ext uri="{FF2B5EF4-FFF2-40B4-BE49-F238E27FC236}">
              <a16:creationId xmlns:a16="http://schemas.microsoft.com/office/drawing/2014/main" id="{817F04A4-D63D-4AA6-9DC3-A84E4FA727E1}"/>
            </a:ext>
          </a:extLst>
        </xdr:cNvPr>
        <xdr:cNvCxnSpPr/>
      </xdr:nvCxnSpPr>
      <xdr:spPr>
        <a:xfrm>
          <a:off x="13703300" y="17928227"/>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18869</xdr:rowOff>
    </xdr:from>
    <xdr:to>
      <xdr:col>67</xdr:col>
      <xdr:colOff>101600</xdr:colOff>
      <xdr:row>104</xdr:row>
      <xdr:rowOff>120469</xdr:rowOff>
    </xdr:to>
    <xdr:sp macro="" textlink="">
      <xdr:nvSpPr>
        <xdr:cNvPr id="563" name="楕円 562">
          <a:extLst>
            <a:ext uri="{FF2B5EF4-FFF2-40B4-BE49-F238E27FC236}">
              <a16:creationId xmlns:a16="http://schemas.microsoft.com/office/drawing/2014/main" id="{2402725E-D44C-4C3B-8810-2B337D2F53EE}"/>
            </a:ext>
          </a:extLst>
        </xdr:cNvPr>
        <xdr:cNvSpPr/>
      </xdr:nvSpPr>
      <xdr:spPr>
        <a:xfrm>
          <a:off x="12763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69669</xdr:rowOff>
    </xdr:from>
    <xdr:to>
      <xdr:col>71</xdr:col>
      <xdr:colOff>177800</xdr:colOff>
      <xdr:row>104</xdr:row>
      <xdr:rowOff>97427</xdr:rowOff>
    </xdr:to>
    <xdr:cxnSp macro="">
      <xdr:nvCxnSpPr>
        <xdr:cNvPr id="564" name="直線コネクタ 563">
          <a:extLst>
            <a:ext uri="{FF2B5EF4-FFF2-40B4-BE49-F238E27FC236}">
              <a16:creationId xmlns:a16="http://schemas.microsoft.com/office/drawing/2014/main" id="{3CF8EFD5-51AB-4ABB-A239-536C829222A7}"/>
            </a:ext>
          </a:extLst>
        </xdr:cNvPr>
        <xdr:cNvCxnSpPr/>
      </xdr:nvCxnSpPr>
      <xdr:spPr>
        <a:xfrm>
          <a:off x="12814300" y="1790046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565" name="n_1aveValue【庁舎】&#10;有形固定資産減価償却率">
          <a:extLst>
            <a:ext uri="{FF2B5EF4-FFF2-40B4-BE49-F238E27FC236}">
              <a16:creationId xmlns:a16="http://schemas.microsoft.com/office/drawing/2014/main" id="{D4CEF308-52F9-4AA6-AB84-DE3B0B50773B}"/>
            </a:ext>
          </a:extLst>
        </xdr:cNvPr>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566" name="n_2aveValue【庁舎】&#10;有形固定資産減価償却率">
          <a:extLst>
            <a:ext uri="{FF2B5EF4-FFF2-40B4-BE49-F238E27FC236}">
              <a16:creationId xmlns:a16="http://schemas.microsoft.com/office/drawing/2014/main" id="{AA0E0B83-CF5B-4BFC-999A-03BDFFFA7431}"/>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567" name="n_3aveValue【庁舎】&#10;有形固定資産減価償却率">
          <a:extLst>
            <a:ext uri="{FF2B5EF4-FFF2-40B4-BE49-F238E27FC236}">
              <a16:creationId xmlns:a16="http://schemas.microsoft.com/office/drawing/2014/main" id="{72857CE7-4C72-4E64-989C-703233F63F49}"/>
            </a:ext>
          </a:extLst>
        </xdr:cNvPr>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127925</xdr:rowOff>
    </xdr:from>
    <xdr:ext cx="405111" cy="259045"/>
    <xdr:sp macro="" textlink="">
      <xdr:nvSpPr>
        <xdr:cNvPr id="568" name="n_4aveValue【庁舎】&#10;有形固定資産減価償却率">
          <a:extLst>
            <a:ext uri="{FF2B5EF4-FFF2-40B4-BE49-F238E27FC236}">
              <a16:creationId xmlns:a16="http://schemas.microsoft.com/office/drawing/2014/main" id="{B5935BC9-1CAD-406C-8478-921D86F81514}"/>
            </a:ext>
          </a:extLst>
        </xdr:cNvPr>
        <xdr:cNvSpPr txBox="1"/>
      </xdr:nvSpPr>
      <xdr:spPr>
        <a:xfrm>
          <a:off x="126117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62609</xdr:rowOff>
    </xdr:from>
    <xdr:ext cx="405111" cy="259045"/>
    <xdr:sp macro="" textlink="">
      <xdr:nvSpPr>
        <xdr:cNvPr id="569" name="n_1mainValue【庁舎】&#10;有形固定資産減価償却率">
          <a:extLst>
            <a:ext uri="{FF2B5EF4-FFF2-40B4-BE49-F238E27FC236}">
              <a16:creationId xmlns:a16="http://schemas.microsoft.com/office/drawing/2014/main" id="{F3F9D1B5-D52E-4E04-A64A-6F40D8A2BFF1}"/>
            </a:ext>
          </a:extLst>
        </xdr:cNvPr>
        <xdr:cNvSpPr txBox="1"/>
      </xdr:nvSpPr>
      <xdr:spPr>
        <a:xfrm>
          <a:off x="15266044"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116495</xdr:rowOff>
    </xdr:from>
    <xdr:ext cx="405111" cy="259045"/>
    <xdr:sp macro="" textlink="">
      <xdr:nvSpPr>
        <xdr:cNvPr id="570" name="n_2mainValue【庁舎】&#10;有形固定資産減価償却率">
          <a:extLst>
            <a:ext uri="{FF2B5EF4-FFF2-40B4-BE49-F238E27FC236}">
              <a16:creationId xmlns:a16="http://schemas.microsoft.com/office/drawing/2014/main" id="{363DCD65-2CC7-4C6D-B659-7F1DED72CE75}"/>
            </a:ext>
          </a:extLst>
        </xdr:cNvPr>
        <xdr:cNvSpPr txBox="1"/>
      </xdr:nvSpPr>
      <xdr:spPr>
        <a:xfrm>
          <a:off x="14389744"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164754</xdr:rowOff>
    </xdr:from>
    <xdr:ext cx="405111" cy="259045"/>
    <xdr:sp macro="" textlink="">
      <xdr:nvSpPr>
        <xdr:cNvPr id="571" name="n_3mainValue【庁舎】&#10;有形固定資産減価償却率">
          <a:extLst>
            <a:ext uri="{FF2B5EF4-FFF2-40B4-BE49-F238E27FC236}">
              <a16:creationId xmlns:a16="http://schemas.microsoft.com/office/drawing/2014/main" id="{AEFA3F9E-EDF1-4943-9559-FB07A3907B40}"/>
            </a:ext>
          </a:extLst>
        </xdr:cNvPr>
        <xdr:cNvSpPr txBox="1"/>
      </xdr:nvSpPr>
      <xdr:spPr>
        <a:xfrm>
          <a:off x="13500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136996</xdr:rowOff>
    </xdr:from>
    <xdr:ext cx="405111" cy="259045"/>
    <xdr:sp macro="" textlink="">
      <xdr:nvSpPr>
        <xdr:cNvPr id="572" name="n_4mainValue【庁舎】&#10;有形固定資産減価償却率">
          <a:extLst>
            <a:ext uri="{FF2B5EF4-FFF2-40B4-BE49-F238E27FC236}">
              <a16:creationId xmlns:a16="http://schemas.microsoft.com/office/drawing/2014/main" id="{DA5C2AAF-261F-4247-B30E-EFED8AF02820}"/>
            </a:ext>
          </a:extLst>
        </xdr:cNvPr>
        <xdr:cNvSpPr txBox="1"/>
      </xdr:nvSpPr>
      <xdr:spPr>
        <a:xfrm>
          <a:off x="126117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3" name="正方形/長方形 572">
          <a:extLst>
            <a:ext uri="{FF2B5EF4-FFF2-40B4-BE49-F238E27FC236}">
              <a16:creationId xmlns:a16="http://schemas.microsoft.com/office/drawing/2014/main" id="{73B41923-D3BA-4E25-992E-C1F07BA3421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4" name="正方形/長方形 573">
          <a:extLst>
            <a:ext uri="{FF2B5EF4-FFF2-40B4-BE49-F238E27FC236}">
              <a16:creationId xmlns:a16="http://schemas.microsoft.com/office/drawing/2014/main" id="{18666C8C-F335-447D-A1D6-62BF7EE1BE3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5" name="正方形/長方形 574">
          <a:extLst>
            <a:ext uri="{FF2B5EF4-FFF2-40B4-BE49-F238E27FC236}">
              <a16:creationId xmlns:a16="http://schemas.microsoft.com/office/drawing/2014/main" id="{51BE43D3-D8FA-48CF-B69C-DD3015B3843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6" name="正方形/長方形 575">
          <a:extLst>
            <a:ext uri="{FF2B5EF4-FFF2-40B4-BE49-F238E27FC236}">
              <a16:creationId xmlns:a16="http://schemas.microsoft.com/office/drawing/2014/main" id="{77208FC5-254E-434B-B71C-D301DEDB9EA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7" name="正方形/長方形 576">
          <a:extLst>
            <a:ext uri="{FF2B5EF4-FFF2-40B4-BE49-F238E27FC236}">
              <a16:creationId xmlns:a16="http://schemas.microsoft.com/office/drawing/2014/main" id="{76D8CFC0-F1D0-4A31-81D1-097F2C5E7D4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8" name="正方形/長方形 577">
          <a:extLst>
            <a:ext uri="{FF2B5EF4-FFF2-40B4-BE49-F238E27FC236}">
              <a16:creationId xmlns:a16="http://schemas.microsoft.com/office/drawing/2014/main" id="{5BE02B68-1D6F-4B17-952F-A6BFFCD55E7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9" name="正方形/長方形 578">
          <a:extLst>
            <a:ext uri="{FF2B5EF4-FFF2-40B4-BE49-F238E27FC236}">
              <a16:creationId xmlns:a16="http://schemas.microsoft.com/office/drawing/2014/main" id="{C4F767A6-6E2D-4E75-899A-168741250E2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0" name="正方形/長方形 579">
          <a:extLst>
            <a:ext uri="{FF2B5EF4-FFF2-40B4-BE49-F238E27FC236}">
              <a16:creationId xmlns:a16="http://schemas.microsoft.com/office/drawing/2014/main" id="{A90346BD-2DAD-408A-B3C3-6C7587F65C5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1" name="テキスト ボックス 580">
          <a:extLst>
            <a:ext uri="{FF2B5EF4-FFF2-40B4-BE49-F238E27FC236}">
              <a16:creationId xmlns:a16="http://schemas.microsoft.com/office/drawing/2014/main" id="{B3389968-04D8-4BD3-8E57-12F030DE6CE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2" name="直線コネクタ 581">
          <a:extLst>
            <a:ext uri="{FF2B5EF4-FFF2-40B4-BE49-F238E27FC236}">
              <a16:creationId xmlns:a16="http://schemas.microsoft.com/office/drawing/2014/main" id="{7A7FEB2E-9C63-4BED-8228-D2673FED75A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3" name="直線コネクタ 582">
          <a:extLst>
            <a:ext uri="{FF2B5EF4-FFF2-40B4-BE49-F238E27FC236}">
              <a16:creationId xmlns:a16="http://schemas.microsoft.com/office/drawing/2014/main" id="{E4995F25-3CEF-4B07-893F-9288456586F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4" name="テキスト ボックス 583">
          <a:extLst>
            <a:ext uri="{FF2B5EF4-FFF2-40B4-BE49-F238E27FC236}">
              <a16:creationId xmlns:a16="http://schemas.microsoft.com/office/drawing/2014/main" id="{0EA0248F-DE01-4EAA-A88E-D81BA13F31B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5" name="直線コネクタ 584">
          <a:extLst>
            <a:ext uri="{FF2B5EF4-FFF2-40B4-BE49-F238E27FC236}">
              <a16:creationId xmlns:a16="http://schemas.microsoft.com/office/drawing/2014/main" id="{A705066F-D75F-4709-A8E8-EC6CD1F2B8C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6" name="テキスト ボックス 585">
          <a:extLst>
            <a:ext uri="{FF2B5EF4-FFF2-40B4-BE49-F238E27FC236}">
              <a16:creationId xmlns:a16="http://schemas.microsoft.com/office/drawing/2014/main" id="{986DE30E-44C5-4154-A108-B94D6BBB01B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7" name="直線コネクタ 586">
          <a:extLst>
            <a:ext uri="{FF2B5EF4-FFF2-40B4-BE49-F238E27FC236}">
              <a16:creationId xmlns:a16="http://schemas.microsoft.com/office/drawing/2014/main" id="{70D124D6-01D1-4DF9-AEA5-26B83C358F2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8" name="テキスト ボックス 587">
          <a:extLst>
            <a:ext uri="{FF2B5EF4-FFF2-40B4-BE49-F238E27FC236}">
              <a16:creationId xmlns:a16="http://schemas.microsoft.com/office/drawing/2014/main" id="{ADA72A49-F1B5-4846-9758-DD164008491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9" name="直線コネクタ 588">
          <a:extLst>
            <a:ext uri="{FF2B5EF4-FFF2-40B4-BE49-F238E27FC236}">
              <a16:creationId xmlns:a16="http://schemas.microsoft.com/office/drawing/2014/main" id="{A211BA4C-6941-4E0A-8F7A-09832FB03B4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0" name="テキスト ボックス 589">
          <a:extLst>
            <a:ext uri="{FF2B5EF4-FFF2-40B4-BE49-F238E27FC236}">
              <a16:creationId xmlns:a16="http://schemas.microsoft.com/office/drawing/2014/main" id="{75DE9EB4-F2AE-44E1-84D5-68C672A7011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1" name="直線コネクタ 590">
          <a:extLst>
            <a:ext uri="{FF2B5EF4-FFF2-40B4-BE49-F238E27FC236}">
              <a16:creationId xmlns:a16="http://schemas.microsoft.com/office/drawing/2014/main" id="{78CE5FA2-01E0-455E-944C-2085F8AD079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2" name="テキスト ボックス 591">
          <a:extLst>
            <a:ext uri="{FF2B5EF4-FFF2-40B4-BE49-F238E27FC236}">
              <a16:creationId xmlns:a16="http://schemas.microsoft.com/office/drawing/2014/main" id="{745F8086-AB28-455C-8803-1A628CC974EF}"/>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3" name="直線コネクタ 592">
          <a:extLst>
            <a:ext uri="{FF2B5EF4-FFF2-40B4-BE49-F238E27FC236}">
              <a16:creationId xmlns:a16="http://schemas.microsoft.com/office/drawing/2014/main" id="{48A9FAB1-E3E2-4242-B67C-6AD56AB2C56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4" name="テキスト ボックス 593">
          <a:extLst>
            <a:ext uri="{FF2B5EF4-FFF2-40B4-BE49-F238E27FC236}">
              <a16:creationId xmlns:a16="http://schemas.microsoft.com/office/drawing/2014/main" id="{B40C88BB-1749-4B71-BE30-DA7F619C849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5" name="【庁舎】&#10;一人当たり面積グラフ枠">
          <a:extLst>
            <a:ext uri="{FF2B5EF4-FFF2-40B4-BE49-F238E27FC236}">
              <a16:creationId xmlns:a16="http://schemas.microsoft.com/office/drawing/2014/main" id="{1D6AADCB-9D53-40E7-A079-46CF6F5BBDA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596" name="直線コネクタ 595">
          <a:extLst>
            <a:ext uri="{FF2B5EF4-FFF2-40B4-BE49-F238E27FC236}">
              <a16:creationId xmlns:a16="http://schemas.microsoft.com/office/drawing/2014/main" id="{F8F0EC6D-5297-4A53-930B-F4DDE3E29F1A}"/>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597" name="【庁舎】&#10;一人当たり面積最小値テキスト">
          <a:extLst>
            <a:ext uri="{FF2B5EF4-FFF2-40B4-BE49-F238E27FC236}">
              <a16:creationId xmlns:a16="http://schemas.microsoft.com/office/drawing/2014/main" id="{0E1D94DA-0923-444C-B23D-ED3ED69D74BB}"/>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598" name="直線コネクタ 597">
          <a:extLst>
            <a:ext uri="{FF2B5EF4-FFF2-40B4-BE49-F238E27FC236}">
              <a16:creationId xmlns:a16="http://schemas.microsoft.com/office/drawing/2014/main" id="{21D72F78-5547-49B2-A246-9B350B0A5657}"/>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599" name="【庁舎】&#10;一人当たり面積最大値テキスト">
          <a:extLst>
            <a:ext uri="{FF2B5EF4-FFF2-40B4-BE49-F238E27FC236}">
              <a16:creationId xmlns:a16="http://schemas.microsoft.com/office/drawing/2014/main" id="{1743F866-8688-4C50-9AE3-30EFBBF7C164}"/>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600" name="直線コネクタ 599">
          <a:extLst>
            <a:ext uri="{FF2B5EF4-FFF2-40B4-BE49-F238E27FC236}">
              <a16:creationId xmlns:a16="http://schemas.microsoft.com/office/drawing/2014/main" id="{54962960-9BC1-4172-BC71-95282864F829}"/>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54881</xdr:rowOff>
    </xdr:from>
    <xdr:ext cx="469744" cy="259045"/>
    <xdr:sp macro="" textlink="">
      <xdr:nvSpPr>
        <xdr:cNvPr id="601" name="【庁舎】&#10;一人当たり面積平均値テキスト">
          <a:extLst>
            <a:ext uri="{FF2B5EF4-FFF2-40B4-BE49-F238E27FC236}">
              <a16:creationId xmlns:a16="http://schemas.microsoft.com/office/drawing/2014/main" id="{3C0EB43F-A82E-47F0-93B0-DA24DE0FF7AB}"/>
            </a:ext>
          </a:extLst>
        </xdr:cNvPr>
        <xdr:cNvSpPr txBox="1"/>
      </xdr:nvSpPr>
      <xdr:spPr>
        <a:xfrm>
          <a:off x="22199600" y="18228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602" name="フローチャート: 判断 601">
          <a:extLst>
            <a:ext uri="{FF2B5EF4-FFF2-40B4-BE49-F238E27FC236}">
              <a16:creationId xmlns:a16="http://schemas.microsoft.com/office/drawing/2014/main" id="{20D065E2-DF0B-4CF1-801D-A58E72C447EB}"/>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603" name="フローチャート: 判断 602">
          <a:extLst>
            <a:ext uri="{FF2B5EF4-FFF2-40B4-BE49-F238E27FC236}">
              <a16:creationId xmlns:a16="http://schemas.microsoft.com/office/drawing/2014/main" id="{067E5B8B-C703-4B28-8195-7D61DB82D0FD}"/>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604" name="フローチャート: 判断 603">
          <a:extLst>
            <a:ext uri="{FF2B5EF4-FFF2-40B4-BE49-F238E27FC236}">
              <a16:creationId xmlns:a16="http://schemas.microsoft.com/office/drawing/2014/main" id="{11AAAFC7-ACA9-46AB-B38A-979E62D41DD7}"/>
            </a:ext>
          </a:extLst>
        </xdr:cNvPr>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605" name="フローチャート: 判断 604">
          <a:extLst>
            <a:ext uri="{FF2B5EF4-FFF2-40B4-BE49-F238E27FC236}">
              <a16:creationId xmlns:a16="http://schemas.microsoft.com/office/drawing/2014/main" id="{5080834D-8FC9-4A55-AF1F-1918BFE8CE1C}"/>
            </a:ext>
          </a:extLst>
        </xdr:cNvPr>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606" name="フローチャート: 判断 605">
          <a:extLst>
            <a:ext uri="{FF2B5EF4-FFF2-40B4-BE49-F238E27FC236}">
              <a16:creationId xmlns:a16="http://schemas.microsoft.com/office/drawing/2014/main" id="{70286BB2-BD61-482C-90FA-59EC02CF748B}"/>
            </a:ext>
          </a:extLst>
        </xdr:cNvPr>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7" name="テキスト ボックス 606">
          <a:extLst>
            <a:ext uri="{FF2B5EF4-FFF2-40B4-BE49-F238E27FC236}">
              <a16:creationId xmlns:a16="http://schemas.microsoft.com/office/drawing/2014/main" id="{1FB37765-6ADC-4BFB-BC3A-C04392BC7F8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BE648A1A-A4FD-4478-833B-C1BBB95BA5E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id="{139912F7-AD41-4370-8C17-E3769B39287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32D9DB58-BB1F-45EC-BB1F-D51DAE28BFB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0C8DF495-0441-43C2-9AA6-80744763C44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33782</xdr:rowOff>
    </xdr:from>
    <xdr:to>
      <xdr:col>112</xdr:col>
      <xdr:colOff>38100</xdr:colOff>
      <xdr:row>105</xdr:row>
      <xdr:rowOff>135382</xdr:rowOff>
    </xdr:to>
    <xdr:sp macro="" textlink="">
      <xdr:nvSpPr>
        <xdr:cNvPr id="612" name="楕円 611">
          <a:extLst>
            <a:ext uri="{FF2B5EF4-FFF2-40B4-BE49-F238E27FC236}">
              <a16:creationId xmlns:a16="http://schemas.microsoft.com/office/drawing/2014/main" id="{62B8FEAE-54AE-4DC3-9E9F-7A7E9E0F84EF}"/>
            </a:ext>
          </a:extLst>
        </xdr:cNvPr>
        <xdr:cNvSpPr/>
      </xdr:nvSpPr>
      <xdr:spPr>
        <a:xfrm>
          <a:off x="21272500" y="1803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43687</xdr:rowOff>
    </xdr:from>
    <xdr:to>
      <xdr:col>107</xdr:col>
      <xdr:colOff>101600</xdr:colOff>
      <xdr:row>105</xdr:row>
      <xdr:rowOff>145287</xdr:rowOff>
    </xdr:to>
    <xdr:sp macro="" textlink="">
      <xdr:nvSpPr>
        <xdr:cNvPr id="613" name="楕円 612">
          <a:extLst>
            <a:ext uri="{FF2B5EF4-FFF2-40B4-BE49-F238E27FC236}">
              <a16:creationId xmlns:a16="http://schemas.microsoft.com/office/drawing/2014/main" id="{ED658B56-BAF2-4149-9447-A21DED528C82}"/>
            </a:ext>
          </a:extLst>
        </xdr:cNvPr>
        <xdr:cNvSpPr/>
      </xdr:nvSpPr>
      <xdr:spPr>
        <a:xfrm>
          <a:off x="20383500" y="1804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84582</xdr:rowOff>
    </xdr:from>
    <xdr:to>
      <xdr:col>111</xdr:col>
      <xdr:colOff>177800</xdr:colOff>
      <xdr:row>105</xdr:row>
      <xdr:rowOff>94487</xdr:rowOff>
    </xdr:to>
    <xdr:cxnSp macro="">
      <xdr:nvCxnSpPr>
        <xdr:cNvPr id="614" name="直線コネクタ 613">
          <a:extLst>
            <a:ext uri="{FF2B5EF4-FFF2-40B4-BE49-F238E27FC236}">
              <a16:creationId xmlns:a16="http://schemas.microsoft.com/office/drawing/2014/main" id="{5F2CDF9B-453F-4496-B974-9BA0694BF50E}"/>
            </a:ext>
          </a:extLst>
        </xdr:cNvPr>
        <xdr:cNvCxnSpPr/>
      </xdr:nvCxnSpPr>
      <xdr:spPr>
        <a:xfrm flipV="1">
          <a:off x="20434300" y="18086832"/>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68072</xdr:rowOff>
    </xdr:from>
    <xdr:to>
      <xdr:col>102</xdr:col>
      <xdr:colOff>165100</xdr:colOff>
      <xdr:row>105</xdr:row>
      <xdr:rowOff>169672</xdr:rowOff>
    </xdr:to>
    <xdr:sp macro="" textlink="">
      <xdr:nvSpPr>
        <xdr:cNvPr id="615" name="楕円 614">
          <a:extLst>
            <a:ext uri="{FF2B5EF4-FFF2-40B4-BE49-F238E27FC236}">
              <a16:creationId xmlns:a16="http://schemas.microsoft.com/office/drawing/2014/main" id="{2CE6D6C4-100E-41B7-B680-F36B9C0436F2}"/>
            </a:ext>
          </a:extLst>
        </xdr:cNvPr>
        <xdr:cNvSpPr/>
      </xdr:nvSpPr>
      <xdr:spPr>
        <a:xfrm>
          <a:off x="19494500" y="1807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94487</xdr:rowOff>
    </xdr:from>
    <xdr:to>
      <xdr:col>107</xdr:col>
      <xdr:colOff>50800</xdr:colOff>
      <xdr:row>105</xdr:row>
      <xdr:rowOff>118872</xdr:rowOff>
    </xdr:to>
    <xdr:cxnSp macro="">
      <xdr:nvCxnSpPr>
        <xdr:cNvPr id="616" name="直線コネクタ 615">
          <a:extLst>
            <a:ext uri="{FF2B5EF4-FFF2-40B4-BE49-F238E27FC236}">
              <a16:creationId xmlns:a16="http://schemas.microsoft.com/office/drawing/2014/main" id="{CDF9284F-58E7-407C-A00F-F0A3EF4D0A8C}"/>
            </a:ext>
          </a:extLst>
        </xdr:cNvPr>
        <xdr:cNvCxnSpPr/>
      </xdr:nvCxnSpPr>
      <xdr:spPr>
        <a:xfrm flipV="1">
          <a:off x="19545300" y="18096737"/>
          <a:ext cx="88900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66929</xdr:rowOff>
    </xdr:from>
    <xdr:to>
      <xdr:col>98</xdr:col>
      <xdr:colOff>38100</xdr:colOff>
      <xdr:row>105</xdr:row>
      <xdr:rowOff>168529</xdr:rowOff>
    </xdr:to>
    <xdr:sp macro="" textlink="">
      <xdr:nvSpPr>
        <xdr:cNvPr id="617" name="楕円 616">
          <a:extLst>
            <a:ext uri="{FF2B5EF4-FFF2-40B4-BE49-F238E27FC236}">
              <a16:creationId xmlns:a16="http://schemas.microsoft.com/office/drawing/2014/main" id="{70A278D9-3FA5-4071-BA9F-EB6A7C46B282}"/>
            </a:ext>
          </a:extLst>
        </xdr:cNvPr>
        <xdr:cNvSpPr/>
      </xdr:nvSpPr>
      <xdr:spPr>
        <a:xfrm>
          <a:off x="18605500" y="1806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117729</xdr:rowOff>
    </xdr:from>
    <xdr:to>
      <xdr:col>102</xdr:col>
      <xdr:colOff>114300</xdr:colOff>
      <xdr:row>105</xdr:row>
      <xdr:rowOff>118872</xdr:rowOff>
    </xdr:to>
    <xdr:cxnSp macro="">
      <xdr:nvCxnSpPr>
        <xdr:cNvPr id="618" name="直線コネクタ 617">
          <a:extLst>
            <a:ext uri="{FF2B5EF4-FFF2-40B4-BE49-F238E27FC236}">
              <a16:creationId xmlns:a16="http://schemas.microsoft.com/office/drawing/2014/main" id="{50E2E96B-7869-4E56-B102-0764A60C140B}"/>
            </a:ext>
          </a:extLst>
        </xdr:cNvPr>
        <xdr:cNvCxnSpPr/>
      </xdr:nvCxnSpPr>
      <xdr:spPr>
        <a:xfrm>
          <a:off x="18656300" y="1811997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13733</xdr:rowOff>
    </xdr:from>
    <xdr:ext cx="469744" cy="259045"/>
    <xdr:sp macro="" textlink="">
      <xdr:nvSpPr>
        <xdr:cNvPr id="619" name="n_1aveValue【庁舎】&#10;一人当たり面積">
          <a:extLst>
            <a:ext uri="{FF2B5EF4-FFF2-40B4-BE49-F238E27FC236}">
              <a16:creationId xmlns:a16="http://schemas.microsoft.com/office/drawing/2014/main" id="{5EF35AC2-6362-46C3-B273-EE4F44926E57}"/>
            </a:ext>
          </a:extLst>
        </xdr:cNvPr>
        <xdr:cNvSpPr txBox="1"/>
      </xdr:nvSpPr>
      <xdr:spPr>
        <a:xfrm>
          <a:off x="21075727" y="1835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22114</xdr:rowOff>
    </xdr:from>
    <xdr:ext cx="469744" cy="259045"/>
    <xdr:sp macro="" textlink="">
      <xdr:nvSpPr>
        <xdr:cNvPr id="620" name="n_2aveValue【庁舎】&#10;一人当たり面積">
          <a:extLst>
            <a:ext uri="{FF2B5EF4-FFF2-40B4-BE49-F238E27FC236}">
              <a16:creationId xmlns:a16="http://schemas.microsoft.com/office/drawing/2014/main" id="{E5B76EC6-81C7-4E36-8DCE-5F76112CB0FF}"/>
            </a:ext>
          </a:extLst>
        </xdr:cNvPr>
        <xdr:cNvSpPr txBox="1"/>
      </xdr:nvSpPr>
      <xdr:spPr>
        <a:xfrm>
          <a:off x="201994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30115</xdr:rowOff>
    </xdr:from>
    <xdr:ext cx="469744" cy="259045"/>
    <xdr:sp macro="" textlink="">
      <xdr:nvSpPr>
        <xdr:cNvPr id="621" name="n_3aveValue【庁舎】&#10;一人当たり面積">
          <a:extLst>
            <a:ext uri="{FF2B5EF4-FFF2-40B4-BE49-F238E27FC236}">
              <a16:creationId xmlns:a16="http://schemas.microsoft.com/office/drawing/2014/main" id="{6B353F2B-1763-4A23-9F69-85B54FE921AB}"/>
            </a:ext>
          </a:extLst>
        </xdr:cNvPr>
        <xdr:cNvSpPr txBox="1"/>
      </xdr:nvSpPr>
      <xdr:spPr>
        <a:xfrm>
          <a:off x="19310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34307</xdr:rowOff>
    </xdr:from>
    <xdr:ext cx="469744" cy="259045"/>
    <xdr:sp macro="" textlink="">
      <xdr:nvSpPr>
        <xdr:cNvPr id="622" name="n_4aveValue【庁舎】&#10;一人当たり面積">
          <a:extLst>
            <a:ext uri="{FF2B5EF4-FFF2-40B4-BE49-F238E27FC236}">
              <a16:creationId xmlns:a16="http://schemas.microsoft.com/office/drawing/2014/main" id="{4907FE59-C6C3-49A0-B8B5-8B2D1450ED17}"/>
            </a:ext>
          </a:extLst>
        </xdr:cNvPr>
        <xdr:cNvSpPr txBox="1"/>
      </xdr:nvSpPr>
      <xdr:spPr>
        <a:xfrm>
          <a:off x="18421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151909</xdr:rowOff>
    </xdr:from>
    <xdr:ext cx="469744" cy="259045"/>
    <xdr:sp macro="" textlink="">
      <xdr:nvSpPr>
        <xdr:cNvPr id="623" name="n_1mainValue【庁舎】&#10;一人当たり面積">
          <a:extLst>
            <a:ext uri="{FF2B5EF4-FFF2-40B4-BE49-F238E27FC236}">
              <a16:creationId xmlns:a16="http://schemas.microsoft.com/office/drawing/2014/main" id="{22EAFC93-C40E-45BE-968E-3438686C6955}"/>
            </a:ext>
          </a:extLst>
        </xdr:cNvPr>
        <xdr:cNvSpPr txBox="1"/>
      </xdr:nvSpPr>
      <xdr:spPr>
        <a:xfrm>
          <a:off x="21075727" y="17811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161814</xdr:rowOff>
    </xdr:from>
    <xdr:ext cx="469744" cy="259045"/>
    <xdr:sp macro="" textlink="">
      <xdr:nvSpPr>
        <xdr:cNvPr id="624" name="n_2mainValue【庁舎】&#10;一人当たり面積">
          <a:extLst>
            <a:ext uri="{FF2B5EF4-FFF2-40B4-BE49-F238E27FC236}">
              <a16:creationId xmlns:a16="http://schemas.microsoft.com/office/drawing/2014/main" id="{38DEC87E-4F6E-475B-8061-4DE144E3DA08}"/>
            </a:ext>
          </a:extLst>
        </xdr:cNvPr>
        <xdr:cNvSpPr txBox="1"/>
      </xdr:nvSpPr>
      <xdr:spPr>
        <a:xfrm>
          <a:off x="20199427" y="1782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14749</xdr:rowOff>
    </xdr:from>
    <xdr:ext cx="469744" cy="259045"/>
    <xdr:sp macro="" textlink="">
      <xdr:nvSpPr>
        <xdr:cNvPr id="625" name="n_3mainValue【庁舎】&#10;一人当たり面積">
          <a:extLst>
            <a:ext uri="{FF2B5EF4-FFF2-40B4-BE49-F238E27FC236}">
              <a16:creationId xmlns:a16="http://schemas.microsoft.com/office/drawing/2014/main" id="{A1ECB72F-C16D-462A-92A5-47E578C18463}"/>
            </a:ext>
          </a:extLst>
        </xdr:cNvPr>
        <xdr:cNvSpPr txBox="1"/>
      </xdr:nvSpPr>
      <xdr:spPr>
        <a:xfrm>
          <a:off x="19310427" y="1784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13606</xdr:rowOff>
    </xdr:from>
    <xdr:ext cx="469744" cy="259045"/>
    <xdr:sp macro="" textlink="">
      <xdr:nvSpPr>
        <xdr:cNvPr id="626" name="n_4mainValue【庁舎】&#10;一人当たり面積">
          <a:extLst>
            <a:ext uri="{FF2B5EF4-FFF2-40B4-BE49-F238E27FC236}">
              <a16:creationId xmlns:a16="http://schemas.microsoft.com/office/drawing/2014/main" id="{B4C141BB-211D-4329-98DF-A4A9B507A14D}"/>
            </a:ext>
          </a:extLst>
        </xdr:cNvPr>
        <xdr:cNvSpPr txBox="1"/>
      </xdr:nvSpPr>
      <xdr:spPr>
        <a:xfrm>
          <a:off x="18421427" y="17844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7" name="正方形/長方形 626">
          <a:extLst>
            <a:ext uri="{FF2B5EF4-FFF2-40B4-BE49-F238E27FC236}">
              <a16:creationId xmlns:a16="http://schemas.microsoft.com/office/drawing/2014/main" id="{2656B1A3-72D3-4F4C-B379-AF1AD28AD4C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8" name="正方形/長方形 627">
          <a:extLst>
            <a:ext uri="{FF2B5EF4-FFF2-40B4-BE49-F238E27FC236}">
              <a16:creationId xmlns:a16="http://schemas.microsoft.com/office/drawing/2014/main" id="{41860534-194A-4084-BAB7-2B87CA29533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9" name="テキスト ボックス 628">
          <a:extLst>
            <a:ext uri="{FF2B5EF4-FFF2-40B4-BE49-F238E27FC236}">
              <a16:creationId xmlns:a16="http://schemas.microsoft.com/office/drawing/2014/main" id="{7DEFB585-D8A5-471D-9971-6519121C767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有形固定資産減価償却率が類似団体平均を下回っている一般廃棄物処理施設については、令和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年度に設備更新が予定されており、数値の改善が見込まれる。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福祉施設、図書館、庁舎については躯体に対する大規模改修等が行われていないことから、有形固定資産減価償却率が類似団体平均を下回っている。今後の老朽化に備え、公共施設等総合管理計画等を活用しながら計画的な維持管理を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以下、有形固定資産減価償却率・一人当たりの値　の順に記載</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300">
              <a:effectLst/>
              <a:latin typeface="ＭＳ Ｐゴシック" panose="020B0600070205080204" pitchFamily="50" charset="-128"/>
              <a:ea typeface="ＭＳ Ｐゴシック" panose="020B0600070205080204" pitchFamily="50" charset="-128"/>
            </a:rPr>
            <a:t>【</a:t>
          </a:r>
          <a:r>
            <a:rPr lang="ja-JP" altLang="en-US" sz="1300">
              <a:effectLst/>
              <a:latin typeface="ＭＳ Ｐゴシック" panose="020B0600070205080204" pitchFamily="50" charset="-128"/>
              <a:ea typeface="ＭＳ Ｐゴシック" panose="020B0600070205080204" pitchFamily="50" charset="-128"/>
            </a:rPr>
            <a:t>図書館</a:t>
          </a:r>
          <a:r>
            <a:rPr lang="en-US" altLang="ja-JP" sz="1300">
              <a:effectLst/>
              <a:latin typeface="ＭＳ Ｐゴシック" panose="020B0600070205080204" pitchFamily="50" charset="-128"/>
              <a:ea typeface="ＭＳ Ｐゴシック" panose="020B0600070205080204" pitchFamily="50" charset="-128"/>
            </a:rPr>
            <a:t>】85.8%</a:t>
          </a:r>
          <a:r>
            <a:rPr lang="ja-JP" altLang="en-US" sz="1300">
              <a:effectLst/>
              <a:latin typeface="ＭＳ Ｐゴシック" panose="020B0600070205080204" pitchFamily="50" charset="-128"/>
              <a:ea typeface="ＭＳ Ｐゴシック" panose="020B0600070205080204" pitchFamily="50" charset="-128"/>
            </a:rPr>
            <a:t>・</a:t>
          </a:r>
          <a:r>
            <a:rPr lang="en-US" altLang="ja-JP" sz="1300">
              <a:effectLst/>
              <a:latin typeface="ＭＳ Ｐゴシック" panose="020B0600070205080204" pitchFamily="50" charset="-128"/>
              <a:ea typeface="ＭＳ Ｐゴシック" panose="020B0600070205080204" pitchFamily="50" charset="-128"/>
            </a:rPr>
            <a:t>0.568</a:t>
          </a:r>
          <a:r>
            <a:rPr lang="ja-JP" altLang="en-US" sz="1300">
              <a:effectLst/>
              <a:latin typeface="ＭＳ Ｐゴシック" panose="020B0600070205080204" pitchFamily="50" charset="-128"/>
              <a:ea typeface="ＭＳ Ｐゴシック" panose="020B0600070205080204" pitchFamily="50" charset="-128"/>
            </a:rPr>
            <a:t>㎡　</a:t>
          </a:r>
          <a:r>
            <a:rPr lang="en-US" altLang="ja-JP" sz="1300">
              <a:effectLst/>
              <a:latin typeface="ＭＳ Ｐゴシック" panose="020B0600070205080204" pitchFamily="50" charset="-128"/>
              <a:ea typeface="ＭＳ Ｐゴシック" panose="020B0600070205080204" pitchFamily="50" charset="-128"/>
            </a:rPr>
            <a:t>【</a:t>
          </a:r>
          <a:r>
            <a:rPr lang="ja-JP" altLang="en-US" sz="1300">
              <a:effectLst/>
              <a:latin typeface="ＭＳ Ｐゴシック" panose="020B0600070205080204" pitchFamily="50" charset="-128"/>
              <a:ea typeface="ＭＳ Ｐゴシック" panose="020B0600070205080204" pitchFamily="50" charset="-128"/>
            </a:rPr>
            <a:t>一般廃棄物処理施設</a:t>
          </a:r>
          <a:r>
            <a:rPr lang="en-US" altLang="ja-JP" sz="1300">
              <a:effectLst/>
              <a:latin typeface="ＭＳ Ｐゴシック" panose="020B0600070205080204" pitchFamily="50" charset="-128"/>
              <a:ea typeface="ＭＳ Ｐゴシック" panose="020B0600070205080204" pitchFamily="50" charset="-128"/>
            </a:rPr>
            <a:t>】51.3%</a:t>
          </a:r>
          <a:r>
            <a:rPr lang="ja-JP" altLang="en-US" sz="1300">
              <a:effectLst/>
              <a:latin typeface="ＭＳ Ｐゴシック" panose="020B0600070205080204" pitchFamily="50" charset="-128"/>
              <a:ea typeface="ＭＳ Ｐゴシック" panose="020B0600070205080204" pitchFamily="50" charset="-128"/>
            </a:rPr>
            <a:t>・</a:t>
          </a:r>
          <a:r>
            <a:rPr lang="en-US" altLang="ja-JP" sz="1300">
              <a:effectLst/>
              <a:latin typeface="ＭＳ Ｐゴシック" panose="020B0600070205080204" pitchFamily="50" charset="-128"/>
              <a:ea typeface="ＭＳ Ｐゴシック" panose="020B0600070205080204" pitchFamily="50" charset="-128"/>
            </a:rPr>
            <a:t>509.367</a:t>
          </a:r>
          <a:r>
            <a:rPr lang="ja-JP" altLang="en-US" sz="1300">
              <a:effectLst/>
              <a:latin typeface="ＭＳ Ｐゴシック" panose="020B0600070205080204" pitchFamily="50" charset="-128"/>
              <a:ea typeface="ＭＳ Ｐゴシック" panose="020B0600070205080204" pitchFamily="50" charset="-128"/>
            </a:rPr>
            <a:t>円　</a:t>
          </a:r>
          <a:r>
            <a:rPr lang="en-US" altLang="ja-JP" sz="1300">
              <a:effectLst/>
              <a:latin typeface="ＭＳ Ｐゴシック" panose="020B0600070205080204" pitchFamily="50" charset="-128"/>
              <a:ea typeface="ＭＳ Ｐゴシック" panose="020B0600070205080204" pitchFamily="50" charset="-128"/>
            </a:rPr>
            <a:t>【</a:t>
          </a:r>
          <a:r>
            <a:rPr lang="ja-JP" altLang="en-US" sz="1300">
              <a:effectLst/>
              <a:latin typeface="ＭＳ Ｐゴシック" panose="020B0600070205080204" pitchFamily="50" charset="-128"/>
              <a:ea typeface="ＭＳ Ｐゴシック" panose="020B0600070205080204" pitchFamily="50" charset="-128"/>
            </a:rPr>
            <a:t>福祉施設</a:t>
          </a:r>
          <a:r>
            <a:rPr lang="en-US" altLang="ja-JP" sz="1300">
              <a:effectLst/>
              <a:latin typeface="ＭＳ Ｐゴシック" panose="020B0600070205080204" pitchFamily="50" charset="-128"/>
              <a:ea typeface="ＭＳ Ｐゴシック" panose="020B0600070205080204" pitchFamily="50" charset="-128"/>
            </a:rPr>
            <a:t>】71.8%</a:t>
          </a:r>
          <a:r>
            <a:rPr lang="ja-JP" altLang="en-US" sz="1300">
              <a:effectLst/>
              <a:latin typeface="ＭＳ Ｐゴシック" panose="020B0600070205080204" pitchFamily="50" charset="-128"/>
              <a:ea typeface="ＭＳ Ｐゴシック" panose="020B0600070205080204" pitchFamily="50" charset="-128"/>
            </a:rPr>
            <a:t>・</a:t>
          </a:r>
          <a:r>
            <a:rPr lang="en-US" altLang="ja-JP" sz="1300">
              <a:effectLst/>
              <a:latin typeface="ＭＳ Ｐゴシック" panose="020B0600070205080204" pitchFamily="50" charset="-128"/>
              <a:ea typeface="ＭＳ Ｐゴシック" panose="020B0600070205080204" pitchFamily="50" charset="-128"/>
            </a:rPr>
            <a:t>1.136</a:t>
          </a:r>
          <a:r>
            <a:rPr lang="ja-JP" altLang="en-US" sz="1300">
              <a:effectLst/>
              <a:latin typeface="ＭＳ Ｐゴシック" panose="020B0600070205080204" pitchFamily="50" charset="-128"/>
              <a:ea typeface="ＭＳ Ｐゴシック" panose="020B0600070205080204" pitchFamily="50" charset="-128"/>
            </a:rPr>
            <a:t>㎡　</a:t>
          </a:r>
          <a:r>
            <a:rPr lang="en-US" altLang="ja-JP" sz="1300">
              <a:effectLst/>
              <a:latin typeface="ＭＳ Ｐゴシック" panose="020B0600070205080204" pitchFamily="50" charset="-128"/>
              <a:ea typeface="ＭＳ Ｐゴシック" panose="020B0600070205080204" pitchFamily="50" charset="-128"/>
            </a:rPr>
            <a:t>【</a:t>
          </a:r>
          <a:r>
            <a:rPr lang="ja-JP" altLang="en-US" sz="1300">
              <a:effectLst/>
              <a:latin typeface="ＭＳ Ｐゴシック" panose="020B0600070205080204" pitchFamily="50" charset="-128"/>
              <a:ea typeface="ＭＳ Ｐゴシック" panose="020B0600070205080204" pitchFamily="50" charset="-128"/>
            </a:rPr>
            <a:t>消防施設</a:t>
          </a:r>
          <a:r>
            <a:rPr lang="en-US" altLang="ja-JP" sz="1300">
              <a:effectLst/>
              <a:latin typeface="ＭＳ Ｐゴシック" panose="020B0600070205080204" pitchFamily="50" charset="-128"/>
              <a:ea typeface="ＭＳ Ｐゴシック" panose="020B0600070205080204" pitchFamily="50" charset="-128"/>
            </a:rPr>
            <a:t>】63.3%</a:t>
          </a:r>
          <a:r>
            <a:rPr lang="ja-JP" altLang="en-US" sz="1300">
              <a:effectLst/>
              <a:latin typeface="ＭＳ Ｐゴシック" panose="020B0600070205080204" pitchFamily="50" charset="-128"/>
              <a:ea typeface="ＭＳ Ｐゴシック" panose="020B0600070205080204" pitchFamily="50" charset="-128"/>
            </a:rPr>
            <a:t>・</a:t>
          </a:r>
          <a:r>
            <a:rPr lang="en-US" altLang="ja-JP" sz="1300">
              <a:effectLst/>
              <a:latin typeface="ＭＳ Ｐゴシック" panose="020B0600070205080204" pitchFamily="50" charset="-128"/>
              <a:ea typeface="ＭＳ Ｐゴシック" panose="020B0600070205080204" pitchFamily="50" charset="-128"/>
            </a:rPr>
            <a:t>0.256</a:t>
          </a:r>
          <a:r>
            <a:rPr lang="ja-JP" altLang="en-US" sz="1300">
              <a:effectLst/>
              <a:latin typeface="ＭＳ Ｐゴシック" panose="020B0600070205080204" pitchFamily="50" charset="-128"/>
              <a:ea typeface="ＭＳ Ｐゴシック" panose="020B0600070205080204" pitchFamily="50" charset="-128"/>
            </a:rPr>
            <a:t>㎡　</a:t>
          </a:r>
          <a:r>
            <a:rPr lang="en-US" altLang="ja-JP" sz="1300">
              <a:effectLst/>
              <a:latin typeface="ＭＳ Ｐゴシック" panose="020B0600070205080204" pitchFamily="50" charset="-128"/>
              <a:ea typeface="ＭＳ Ｐゴシック" panose="020B0600070205080204" pitchFamily="50" charset="-128"/>
            </a:rPr>
            <a:t>【</a:t>
          </a:r>
          <a:r>
            <a:rPr lang="ja-JP" altLang="en-US" sz="1300">
              <a:effectLst/>
              <a:latin typeface="ＭＳ Ｐゴシック" panose="020B0600070205080204" pitchFamily="50" charset="-128"/>
              <a:ea typeface="ＭＳ Ｐゴシック" panose="020B0600070205080204" pitchFamily="50" charset="-128"/>
            </a:rPr>
            <a:t>庁舎</a:t>
          </a:r>
          <a:r>
            <a:rPr lang="en-US" altLang="ja-JP" sz="1300">
              <a:effectLst/>
              <a:latin typeface="ＭＳ Ｐゴシック" panose="020B0600070205080204" pitchFamily="50" charset="-128"/>
              <a:ea typeface="ＭＳ Ｐゴシック" panose="020B0600070205080204" pitchFamily="50" charset="-128"/>
            </a:rPr>
            <a:t>】74.3%</a:t>
          </a:r>
          <a:r>
            <a:rPr lang="ja-JP" altLang="en-US" sz="1300">
              <a:effectLst/>
              <a:latin typeface="ＭＳ Ｐゴシック" panose="020B0600070205080204" pitchFamily="50" charset="-128"/>
              <a:ea typeface="ＭＳ Ｐゴシック" panose="020B0600070205080204" pitchFamily="50" charset="-128"/>
            </a:rPr>
            <a:t>・</a:t>
          </a:r>
          <a:r>
            <a:rPr lang="en-US" altLang="ja-JP" sz="1300">
              <a:effectLst/>
              <a:latin typeface="ＭＳ Ｐゴシック" panose="020B0600070205080204" pitchFamily="50" charset="-128"/>
              <a:ea typeface="ＭＳ Ｐゴシック" panose="020B0600070205080204" pitchFamily="50" charset="-128"/>
            </a:rPr>
            <a:t>1.543</a:t>
          </a:r>
          <a:r>
            <a:rPr lang="ja-JP" altLang="en-US" sz="1300">
              <a:effectLst/>
              <a:latin typeface="ＭＳ Ｐゴシック" panose="020B0600070205080204" pitchFamily="50" charset="-128"/>
              <a:ea typeface="ＭＳ Ｐゴシック" panose="020B0600070205080204" pitchFamily="50" charset="-128"/>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1,092
1,080
22.00
4,210,176
3,987,435
170,870
1,251,086
1,878,328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地方税の収入済額は前年度比で約</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百万円増額した、要因の一部としては農業総生産額が過去最高の</a:t>
          </a:r>
          <a:r>
            <a:rPr kumimoji="1" lang="en-US" altLang="ja-JP" sz="1100">
              <a:solidFill>
                <a:schemeClr val="dk1"/>
              </a:solidFill>
              <a:effectLst/>
              <a:latin typeface="+mn-lt"/>
              <a:ea typeface="+mn-ea"/>
              <a:cs typeface="+mn-cs"/>
            </a:rPr>
            <a:t>1,800</a:t>
          </a:r>
          <a:r>
            <a:rPr kumimoji="1" lang="ja-JP" altLang="ja-JP" sz="1100">
              <a:solidFill>
                <a:schemeClr val="dk1"/>
              </a:solidFill>
              <a:effectLst/>
              <a:latin typeface="+mn-lt"/>
              <a:ea typeface="+mn-ea"/>
              <a:cs typeface="+mn-cs"/>
            </a:rPr>
            <a:t>百万円となり、取得が向上したことにもある。しかしながら、県支出金の減額、歳出の増加等の影響もあり、財政力指数が低下、依然として類似団体に比べ低い数値となっている。今後も総合計画等に基づく事業展開のもと、税収徴収の強化に努め、歳入の確保をする必要が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96157</xdr:rowOff>
    </xdr:from>
    <xdr:to>
      <xdr:col>23</xdr:col>
      <xdr:colOff>133350</xdr:colOff>
      <xdr:row>44</xdr:row>
      <xdr:rowOff>113393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399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96157</xdr:rowOff>
    </xdr:from>
    <xdr:to>
      <xdr:col>19</xdr:col>
      <xdr:colOff>133350</xdr:colOff>
      <xdr:row>44</xdr:row>
      <xdr:rowOff>96157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96157</xdr:rowOff>
    </xdr:from>
    <xdr:to>
      <xdr:col>15</xdr:col>
      <xdr:colOff>82550</xdr:colOff>
      <xdr:row>44</xdr:row>
      <xdr:rowOff>96157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96157</xdr:rowOff>
    </xdr:from>
    <xdr:to>
      <xdr:col>11</xdr:col>
      <xdr:colOff>31750</xdr:colOff>
      <xdr:row>44</xdr:row>
      <xdr:rowOff>113393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62593</xdr:rowOff>
    </xdr:from>
    <xdr:to>
      <xdr:col>23</xdr:col>
      <xdr:colOff>184150</xdr:colOff>
      <xdr:row>44</xdr:row>
      <xdr:rowOff>164193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129920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45357</xdr:rowOff>
    </xdr:from>
    <xdr:to>
      <xdr:col>19</xdr:col>
      <xdr:colOff>184150</xdr:colOff>
      <xdr:row>44</xdr:row>
      <xdr:rowOff>146957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45357</xdr:rowOff>
    </xdr:from>
    <xdr:to>
      <xdr:col>15</xdr:col>
      <xdr:colOff>133350</xdr:colOff>
      <xdr:row>44</xdr:row>
      <xdr:rowOff>146957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45357</xdr:rowOff>
    </xdr:from>
    <xdr:to>
      <xdr:col>11</xdr:col>
      <xdr:colOff>82550</xdr:colOff>
      <xdr:row>44</xdr:row>
      <xdr:rowOff>146957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62593</xdr:rowOff>
    </xdr:from>
    <xdr:to>
      <xdr:col>7</xdr:col>
      <xdr:colOff>31750</xdr:colOff>
      <xdr:row>44</xdr:row>
      <xdr:rowOff>164193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148970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扶助費は微増したものの、義務的経費における合計額では減額しており、また全国的な潮流も相まって地方交付税額が増額した。それに伴う積立金の増加により、経常収支比率が</a:t>
          </a:r>
          <a:r>
            <a:rPr lang="en-US" altLang="ja-JP" sz="1100">
              <a:solidFill>
                <a:schemeClr val="dk1"/>
              </a:solidFill>
              <a:effectLst/>
              <a:latin typeface="+mn-lt"/>
              <a:ea typeface="+mn-ea"/>
              <a:cs typeface="+mn-cs"/>
            </a:rPr>
            <a:t>10.3</a:t>
          </a:r>
          <a:r>
            <a:rPr lang="ja-JP" altLang="ja-JP" sz="1100">
              <a:solidFill>
                <a:schemeClr val="dk1"/>
              </a:solidFill>
              <a:effectLst/>
              <a:latin typeface="+mn-lt"/>
              <a:ea typeface="+mn-ea"/>
              <a:cs typeface="+mn-cs"/>
            </a:rPr>
            <a:t>％改善した。ただし、物件費は増額するなど、公共施設の老朽化に伴い、維持補修費は今後も増額する見込みであることから、今後も削減に努める必要がある。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119380</xdr:rowOff>
    </xdr:from>
    <xdr:to>
      <xdr:col>23</xdr:col>
      <xdr:colOff>133350</xdr:colOff>
      <xdr:row>64</xdr:row>
      <xdr:rowOff>19262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577830"/>
          <a:ext cx="838200" cy="41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19262</xdr:rowOff>
    </xdr:from>
    <xdr:to>
      <xdr:col>19</xdr:col>
      <xdr:colOff>133350</xdr:colOff>
      <xdr:row>65</xdr:row>
      <xdr:rowOff>36830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992062"/>
          <a:ext cx="8890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66</xdr:row>
      <xdr:rowOff>58420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18108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58420</xdr:rowOff>
    </xdr:from>
    <xdr:to>
      <xdr:col>11</xdr:col>
      <xdr:colOff>31750</xdr:colOff>
      <xdr:row>66</xdr:row>
      <xdr:rowOff>122767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137412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68580</xdr:rowOff>
    </xdr:from>
    <xdr:to>
      <xdr:col>23</xdr:col>
      <xdr:colOff>184150</xdr:colOff>
      <xdr:row>61</xdr:row>
      <xdr:rowOff>170180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85107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139912</xdr:rowOff>
    </xdr:from>
    <xdr:to>
      <xdr:col>19</xdr:col>
      <xdr:colOff>184150</xdr:colOff>
      <xdr:row>64</xdr:row>
      <xdr:rowOff>70062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7620</xdr:rowOff>
    </xdr:from>
    <xdr:to>
      <xdr:col>11</xdr:col>
      <xdr:colOff>82550</xdr:colOff>
      <xdr:row>66</xdr:row>
      <xdr:rowOff>109220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93997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71967</xdr:rowOff>
    </xdr:from>
    <xdr:to>
      <xdr:col>7</xdr:col>
      <xdr:colOff>31750</xdr:colOff>
      <xdr:row>67</xdr:row>
      <xdr:rowOff>2117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158344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[1,107,698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物件費を主因として、決算額が上昇している。本村では宿泊施設やゴミ処理施設を直営していることや、空港業務に職員が従事しているため、類似団体平均を上回っている。民間で実施可能な部分については、委託や指定管理を進めコスト低減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18168</xdr:rowOff>
    </xdr:from>
    <xdr:to>
      <xdr:col>23</xdr:col>
      <xdr:colOff>133350</xdr:colOff>
      <xdr:row>85</xdr:row>
      <xdr:rowOff>98048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419968"/>
          <a:ext cx="838200" cy="25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64717</xdr:rowOff>
    </xdr:from>
    <xdr:to>
      <xdr:col>19</xdr:col>
      <xdr:colOff>133350</xdr:colOff>
      <xdr:row>84</xdr:row>
      <xdr:rowOff>18168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295067"/>
          <a:ext cx="889000" cy="12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64717</xdr:rowOff>
    </xdr:from>
    <xdr:to>
      <xdr:col>15</xdr:col>
      <xdr:colOff>82550</xdr:colOff>
      <xdr:row>84</xdr:row>
      <xdr:rowOff>34686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4295067"/>
          <a:ext cx="889000" cy="14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80800</xdr:rowOff>
    </xdr:from>
    <xdr:to>
      <xdr:col>11</xdr:col>
      <xdr:colOff>31750</xdr:colOff>
      <xdr:row>84</xdr:row>
      <xdr:rowOff>34686</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311150"/>
          <a:ext cx="889000" cy="1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53408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47248</xdr:rowOff>
    </xdr:from>
    <xdr:to>
      <xdr:col>23</xdr:col>
      <xdr:colOff>184150</xdr:colOff>
      <xdr:row>85</xdr:row>
      <xdr:rowOff>148848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62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19325</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59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138818</xdr:rowOff>
    </xdr:from>
    <xdr:to>
      <xdr:col>19</xdr:col>
      <xdr:colOff>184150</xdr:colOff>
      <xdr:row>84</xdr:row>
      <xdr:rowOff>68968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36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53745</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45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13917</xdr:rowOff>
    </xdr:from>
    <xdr:to>
      <xdr:col>15</xdr:col>
      <xdr:colOff>133350</xdr:colOff>
      <xdr:row>83</xdr:row>
      <xdr:rowOff>115517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24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100294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330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155336</xdr:rowOff>
    </xdr:from>
    <xdr:to>
      <xdr:col>11</xdr:col>
      <xdr:colOff>82550</xdr:colOff>
      <xdr:row>84</xdr:row>
      <xdr:rowOff>85486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3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70263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47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30000</xdr:rowOff>
    </xdr:from>
    <xdr:to>
      <xdr:col>7</xdr:col>
      <xdr:colOff>31750</xdr:colOff>
      <xdr:row>83</xdr:row>
      <xdr:rowOff>131600</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26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116377</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3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類似団体平均を大きく下回っている。今後も人事院勧告に準拠した給与体系を基本に、給与の適正化に努めていく。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60007</xdr:rowOff>
    </xdr:from>
    <xdr:to>
      <xdr:col>81</xdr:col>
      <xdr:colOff>44450</xdr:colOff>
      <xdr:row>81</xdr:row>
      <xdr:rowOff>60007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39474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125429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870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60007</xdr:rowOff>
    </xdr:from>
    <xdr:to>
      <xdr:col>77</xdr:col>
      <xdr:colOff>44450</xdr:colOff>
      <xdr:row>82</xdr:row>
      <xdr:rowOff>39370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3947457"/>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39370</xdr:rowOff>
    </xdr:from>
    <xdr:to>
      <xdr:col>72</xdr:col>
      <xdr:colOff>203200</xdr:colOff>
      <xdr:row>82</xdr:row>
      <xdr:rowOff>57468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09827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57468</xdr:rowOff>
    </xdr:from>
    <xdr:to>
      <xdr:col>68</xdr:col>
      <xdr:colOff>152400</xdr:colOff>
      <xdr:row>83</xdr:row>
      <xdr:rowOff>12700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116368"/>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9207</xdr:rowOff>
    </xdr:from>
    <xdr:to>
      <xdr:col>81</xdr:col>
      <xdr:colOff>95250</xdr:colOff>
      <xdr:row>81</xdr:row>
      <xdr:rowOff>110807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389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101934</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381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9207</xdr:rowOff>
    </xdr:from>
    <xdr:to>
      <xdr:col>77</xdr:col>
      <xdr:colOff>95250</xdr:colOff>
      <xdr:row>81</xdr:row>
      <xdr:rowOff>110807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389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120984</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366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160020</xdr:rowOff>
    </xdr:from>
    <xdr:to>
      <xdr:col>73</xdr:col>
      <xdr:colOff>44450</xdr:colOff>
      <xdr:row>82</xdr:row>
      <xdr:rowOff>90170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04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100347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381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6668</xdr:rowOff>
    </xdr:from>
    <xdr:to>
      <xdr:col>68</xdr:col>
      <xdr:colOff>203200</xdr:colOff>
      <xdr:row>82</xdr:row>
      <xdr:rowOff>108268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06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118445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383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空港業務や宿泊施設、コミュニティー施設等の出先機関に職員を配置していることが要因の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つである。指定管理や事務の見直しを行い、住民サービスを維持向上させつつ、適正な職員管理に努める。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115897</xdr:rowOff>
    </xdr:from>
    <xdr:to>
      <xdr:col>81</xdr:col>
      <xdr:colOff>44450</xdr:colOff>
      <xdr:row>64</xdr:row>
      <xdr:rowOff>131064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1088697"/>
          <a:ext cx="838200" cy="1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115897</xdr:rowOff>
    </xdr:from>
    <xdr:to>
      <xdr:col>77</xdr:col>
      <xdr:colOff>44450</xdr:colOff>
      <xdr:row>65</xdr:row>
      <xdr:rowOff>10976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1088697"/>
          <a:ext cx="889000" cy="6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145197</xdr:rowOff>
    </xdr:from>
    <xdr:to>
      <xdr:col>72</xdr:col>
      <xdr:colOff>203200</xdr:colOff>
      <xdr:row>65</xdr:row>
      <xdr:rowOff>10976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1117997"/>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90043</xdr:rowOff>
    </xdr:from>
    <xdr:to>
      <xdr:col>68</xdr:col>
      <xdr:colOff>152400</xdr:colOff>
      <xdr:row>64</xdr:row>
      <xdr:rowOff>145197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106284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114643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80264</xdr:rowOff>
    </xdr:from>
    <xdr:to>
      <xdr:col>81</xdr:col>
      <xdr:colOff>95250</xdr:colOff>
      <xdr:row>65</xdr:row>
      <xdr:rowOff>10414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52341</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102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65097</xdr:rowOff>
    </xdr:from>
    <xdr:to>
      <xdr:col>77</xdr:col>
      <xdr:colOff>95250</xdr:colOff>
      <xdr:row>64</xdr:row>
      <xdr:rowOff>166697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103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151474</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1124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131626</xdr:rowOff>
    </xdr:from>
    <xdr:to>
      <xdr:col>73</xdr:col>
      <xdr:colOff>44450</xdr:colOff>
      <xdr:row>65</xdr:row>
      <xdr:rowOff>61776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110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46553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119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94397</xdr:rowOff>
    </xdr:from>
    <xdr:to>
      <xdr:col>68</xdr:col>
      <xdr:colOff>203200</xdr:colOff>
      <xdr:row>65</xdr:row>
      <xdr:rowOff>24547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106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9324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1153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39243</xdr:rowOff>
    </xdr:from>
    <xdr:to>
      <xdr:col>64</xdr:col>
      <xdr:colOff>152400</xdr:colOff>
      <xdr:row>64</xdr:row>
      <xdr:rowOff>140843</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10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125620</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109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普通交付税額の増加と公債費の減少に伴い実質公債費率が改善されている。令和元年度から始まっている含みつ糖製糖施設整備事業にかかる地方債を含めて、概ね順調に償還が進んでいると考えられる。引き続き、起債の抑制及び償還計画に基づいた計画的な償還を行っていく必要が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140546</xdr:rowOff>
    </xdr:from>
    <xdr:to>
      <xdr:col>81</xdr:col>
      <xdr:colOff>44450</xdr:colOff>
      <xdr:row>41</xdr:row>
      <xdr:rowOff>156633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16999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156633</xdr:rowOff>
    </xdr:from>
    <xdr:to>
      <xdr:col>77</xdr:col>
      <xdr:colOff>44450</xdr:colOff>
      <xdr:row>42</xdr:row>
      <xdr:rowOff>9313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1860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9313</xdr:rowOff>
    </xdr:from>
    <xdr:to>
      <xdr:col>72</xdr:col>
      <xdr:colOff>203200</xdr:colOff>
      <xdr:row>42</xdr:row>
      <xdr:rowOff>57573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2102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57573</xdr:rowOff>
    </xdr:from>
    <xdr:to>
      <xdr:col>68</xdr:col>
      <xdr:colOff>152400</xdr:colOff>
      <xdr:row>42</xdr:row>
      <xdr:rowOff>146050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25847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89746</xdr:rowOff>
    </xdr:from>
    <xdr:to>
      <xdr:col>81</xdr:col>
      <xdr:colOff>95250</xdr:colOff>
      <xdr:row>42</xdr:row>
      <xdr:rowOff>19896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106273</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96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105833</xdr:rowOff>
    </xdr:from>
    <xdr:to>
      <xdr:col>77</xdr:col>
      <xdr:colOff>95250</xdr:colOff>
      <xdr:row>42</xdr:row>
      <xdr:rowOff>35983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129963</xdr:rowOff>
    </xdr:from>
    <xdr:to>
      <xdr:col>73</xdr:col>
      <xdr:colOff>44450</xdr:colOff>
      <xdr:row>42</xdr:row>
      <xdr:rowOff>60113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6773</xdr:rowOff>
    </xdr:from>
    <xdr:to>
      <xdr:col>68</xdr:col>
      <xdr:colOff>203200</xdr:colOff>
      <xdr:row>42</xdr:row>
      <xdr:rowOff>108373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93150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基金の積み立て等によって将来負担比率は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となっている。今後も公債費等の義務的経費を抑制し財政健全化に努める。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1,092
1,080
22.00
4,210,176
3,987,435
170,870
1,251,086
1,878,328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年度の職員退職や人事の見直しを行ったことにより、数値に改善がみられた。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ただし、空港業務や宿泊施設、コミュニティー施設等の出先機関に職員を配置しているため、類似団体よりも多くなっている。指定管理や事務の見直しを行い、人件費の節減に努める。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120142</xdr:rowOff>
    </xdr:from>
    <xdr:to>
      <xdr:col>24</xdr:col>
      <xdr:colOff>25400</xdr:colOff>
      <xdr:row>40</xdr:row>
      <xdr:rowOff>154432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63792"/>
          <a:ext cx="8382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136144</xdr:rowOff>
    </xdr:from>
    <xdr:to>
      <xdr:col>19</xdr:col>
      <xdr:colOff>187325</xdr:colOff>
      <xdr:row>40</xdr:row>
      <xdr:rowOff>154432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9941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136144</xdr:rowOff>
    </xdr:from>
    <xdr:to>
      <xdr:col>15</xdr:col>
      <xdr:colOff>98425</xdr:colOff>
      <xdr:row>41</xdr:row>
      <xdr:rowOff>33274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9941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26416</xdr:rowOff>
    </xdr:from>
    <xdr:to>
      <xdr:col>11</xdr:col>
      <xdr:colOff>9525</xdr:colOff>
      <xdr:row>41</xdr:row>
      <xdr:rowOff>33274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88441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69342</xdr:rowOff>
    </xdr:from>
    <xdr:to>
      <xdr:col>24</xdr:col>
      <xdr:colOff>76200</xdr:colOff>
      <xdr:row>37</xdr:row>
      <xdr:rowOff>170942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41419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103632</xdr:rowOff>
    </xdr:from>
    <xdr:to>
      <xdr:col>20</xdr:col>
      <xdr:colOff>38100</xdr:colOff>
      <xdr:row>41</xdr:row>
      <xdr:rowOff>33782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96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18559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7048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85344</xdr:rowOff>
    </xdr:from>
    <xdr:to>
      <xdr:col>15</xdr:col>
      <xdr:colOff>149225</xdr:colOff>
      <xdr:row>41</xdr:row>
      <xdr:rowOff>15494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94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271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702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153924</xdr:rowOff>
    </xdr:from>
    <xdr:to>
      <xdr:col>11</xdr:col>
      <xdr:colOff>60325</xdr:colOff>
      <xdr:row>41</xdr:row>
      <xdr:rowOff>84074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701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68851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7098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147066</xdr:rowOff>
    </xdr:from>
    <xdr:to>
      <xdr:col>6</xdr:col>
      <xdr:colOff>171450</xdr:colOff>
      <xdr:row>40</xdr:row>
      <xdr:rowOff>77216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8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61993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91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新型コロナワクチン予防接種体制確保事業や多良間村サーキュラーデニム事業実施などにより物件費が増加したため、類似団体の平均を下回ることとなった。引き続き必要経費の精査を行い、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21844</xdr:rowOff>
    </xdr:from>
    <xdr:to>
      <xdr:col>82</xdr:col>
      <xdr:colOff>107950</xdr:colOff>
      <xdr:row>17</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765044"/>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21844</xdr:rowOff>
    </xdr:from>
    <xdr:to>
      <xdr:col>78</xdr:col>
      <xdr:colOff>69850</xdr:colOff>
      <xdr:row>18</xdr:row>
      <xdr:rowOff>81280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765044"/>
          <a:ext cx="889000" cy="40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78994</xdr:rowOff>
    </xdr:from>
    <xdr:to>
      <xdr:col>73</xdr:col>
      <xdr:colOff>180975</xdr:colOff>
      <xdr:row>18</xdr:row>
      <xdr:rowOff>81280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9364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78994</xdr:rowOff>
    </xdr:from>
    <xdr:to>
      <xdr:col>69</xdr:col>
      <xdr:colOff>92075</xdr:colOff>
      <xdr:row>19</xdr:row>
      <xdr:rowOff>120142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993644"/>
          <a:ext cx="8890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142494</xdr:rowOff>
    </xdr:from>
    <xdr:to>
      <xdr:col>78</xdr:col>
      <xdr:colOff>120650</xdr:colOff>
      <xdr:row>16</xdr:row>
      <xdr:rowOff>72644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82821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83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30480</xdr:rowOff>
    </xdr:from>
    <xdr:to>
      <xdr:col>74</xdr:col>
      <xdr:colOff>31750</xdr:colOff>
      <xdr:row>18</xdr:row>
      <xdr:rowOff>132080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116857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28194</xdr:rowOff>
    </xdr:from>
    <xdr:to>
      <xdr:col>69</xdr:col>
      <xdr:colOff>142875</xdr:colOff>
      <xdr:row>17</xdr:row>
      <xdr:rowOff>129794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139971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71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69342</xdr:rowOff>
    </xdr:from>
    <xdr:to>
      <xdr:col>65</xdr:col>
      <xdr:colOff>53975</xdr:colOff>
      <xdr:row>19</xdr:row>
      <xdr:rowOff>170942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3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155719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41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類似団体の平均を下回っているが、今後は高齢労人口の増加に伴い、扶助費の増加が見込まれる。引き続き、所得の審査や給付について精査する。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53522</xdr:rowOff>
    </xdr:from>
    <xdr:to>
      <xdr:col>24</xdr:col>
      <xdr:colOff>25400</xdr:colOff>
      <xdr:row>53</xdr:row>
      <xdr:rowOff>86178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1403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37193</xdr:rowOff>
    </xdr:from>
    <xdr:to>
      <xdr:col>19</xdr:col>
      <xdr:colOff>187325</xdr:colOff>
      <xdr:row>53</xdr:row>
      <xdr:rowOff>86178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1240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37193</xdr:rowOff>
    </xdr:from>
    <xdr:to>
      <xdr:col>15</xdr:col>
      <xdr:colOff>98425</xdr:colOff>
      <xdr:row>53</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124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135165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1567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2722</xdr:rowOff>
    </xdr:from>
    <xdr:to>
      <xdr:col>24</xdr:col>
      <xdr:colOff>76200</xdr:colOff>
      <xdr:row>53</xdr:row>
      <xdr:rowOff>104322</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82749</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899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35378</xdr:rowOff>
    </xdr:from>
    <xdr:to>
      <xdr:col>20</xdr:col>
      <xdr:colOff>38100</xdr:colOff>
      <xdr:row>53</xdr:row>
      <xdr:rowOff>136978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147155</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89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157843</xdr:rowOff>
    </xdr:from>
    <xdr:to>
      <xdr:col>15</xdr:col>
      <xdr:colOff>149225</xdr:colOff>
      <xdr:row>53</xdr:row>
      <xdr:rowOff>87993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98170</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84365</xdr:rowOff>
    </xdr:from>
    <xdr:to>
      <xdr:col>6</xdr:col>
      <xdr:colOff>171450</xdr:colOff>
      <xdr:row>54</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24692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前年度に近い水準を保っている。特別会計への繰出金が前年度に比べ増加していること等が主な要因である。今後も特別会計の経常経費の削減に努め、繰出金の抑制を図る。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165862</xdr:rowOff>
    </xdr:from>
    <xdr:to>
      <xdr:col>82</xdr:col>
      <xdr:colOff>107950</xdr:colOff>
      <xdr:row>55</xdr:row>
      <xdr:rowOff>170434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5956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78994</xdr:rowOff>
    </xdr:from>
    <xdr:to>
      <xdr:col>78</xdr:col>
      <xdr:colOff>69850</xdr:colOff>
      <xdr:row>55</xdr:row>
      <xdr:rowOff>170434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50874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78994</xdr:rowOff>
    </xdr:from>
    <xdr:to>
      <xdr:col>73</xdr:col>
      <xdr:colOff>180975</xdr:colOff>
      <xdr:row>55</xdr:row>
      <xdr:rowOff>143002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5087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37846</xdr:rowOff>
    </xdr:from>
    <xdr:to>
      <xdr:col>69</xdr:col>
      <xdr:colOff>92075</xdr:colOff>
      <xdr:row>55</xdr:row>
      <xdr:rowOff>143002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46759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115062</xdr:rowOff>
    </xdr:from>
    <xdr:to>
      <xdr:col>82</xdr:col>
      <xdr:colOff>158750</xdr:colOff>
      <xdr:row>56</xdr:row>
      <xdr:rowOff>45212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131589</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389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119634</xdr:rowOff>
    </xdr:from>
    <xdr:to>
      <xdr:col>78</xdr:col>
      <xdr:colOff>120650</xdr:colOff>
      <xdr:row>56</xdr:row>
      <xdr:rowOff>49784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59961</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18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28194</xdr:rowOff>
    </xdr:from>
    <xdr:to>
      <xdr:col>74</xdr:col>
      <xdr:colOff>31750</xdr:colOff>
      <xdr:row>55</xdr:row>
      <xdr:rowOff>129794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139971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2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92202</xdr:rowOff>
    </xdr:from>
    <xdr:to>
      <xdr:col>69</xdr:col>
      <xdr:colOff>142875</xdr:colOff>
      <xdr:row>56</xdr:row>
      <xdr:rowOff>22352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5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32529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29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158496</xdr:rowOff>
    </xdr:from>
    <xdr:to>
      <xdr:col>65</xdr:col>
      <xdr:colOff>53975</xdr:colOff>
      <xdr:row>55</xdr:row>
      <xdr:rowOff>88646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98823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類似団体平均を下回っている。今後も支出の決定については、より効果的なものを優先しながら、補助費等の節減に努める。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62992</xdr:rowOff>
    </xdr:from>
    <xdr:to>
      <xdr:col>82</xdr:col>
      <xdr:colOff>107950</xdr:colOff>
      <xdr:row>34</xdr:row>
      <xdr:rowOff>85852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58922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62992</xdr:rowOff>
    </xdr:from>
    <xdr:to>
      <xdr:col>78</xdr:col>
      <xdr:colOff>69850</xdr:colOff>
      <xdr:row>34</xdr:row>
      <xdr:rowOff>149860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58922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149860</xdr:rowOff>
    </xdr:from>
    <xdr:to>
      <xdr:col>73</xdr:col>
      <xdr:colOff>180975</xdr:colOff>
      <xdr:row>36</xdr:row>
      <xdr:rowOff>163576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5979160"/>
          <a:ext cx="8890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17272</xdr:rowOff>
    </xdr:from>
    <xdr:to>
      <xdr:col>69</xdr:col>
      <xdr:colOff>92075</xdr:colOff>
      <xdr:row>36</xdr:row>
      <xdr:rowOff>163576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18947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35052</xdr:rowOff>
    </xdr:from>
    <xdr:to>
      <xdr:col>82</xdr:col>
      <xdr:colOff>158750</xdr:colOff>
      <xdr:row>34</xdr:row>
      <xdr:rowOff>136652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115079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772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12192</xdr:rowOff>
    </xdr:from>
    <xdr:to>
      <xdr:col>78</xdr:col>
      <xdr:colOff>120650</xdr:colOff>
      <xdr:row>34</xdr:row>
      <xdr:rowOff>113792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123969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61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99060</xdr:rowOff>
    </xdr:from>
    <xdr:to>
      <xdr:col>74</xdr:col>
      <xdr:colOff>31750</xdr:colOff>
      <xdr:row>35</xdr:row>
      <xdr:rowOff>29210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39387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78249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普通交付税の増加もあり、数値は改善傾向にあるが、フェリー建造や堆肥製造機械格納庫新築工事などの新たな起債もあり、公債費は今後も高い水準が見込まれている。さらに、今後も借入が必要な事業が控えていることから、事業計画の優先順位等を検討し、地方債の発行を抑制し公債費の健全化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35561</xdr:rowOff>
    </xdr:from>
    <xdr:to>
      <xdr:col>24</xdr:col>
      <xdr:colOff>25400</xdr:colOff>
      <xdr:row>77</xdr:row>
      <xdr:rowOff>161289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237211"/>
          <a:ext cx="8382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96538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5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35561</xdr:rowOff>
    </xdr:from>
    <xdr:to>
      <xdr:col>19</xdr:col>
      <xdr:colOff>187325</xdr:colOff>
      <xdr:row>77</xdr:row>
      <xdr:rowOff>161289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237211"/>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119380</xdr:rowOff>
    </xdr:from>
    <xdr:to>
      <xdr:col>15</xdr:col>
      <xdr:colOff>98425</xdr:colOff>
      <xdr:row>77</xdr:row>
      <xdr:rowOff>35561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14958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58437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119380</xdr:rowOff>
    </xdr:from>
    <xdr:to>
      <xdr:col>11</xdr:col>
      <xdr:colOff>9525</xdr:colOff>
      <xdr:row>77</xdr:row>
      <xdr:rowOff>31750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1495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156211</xdr:rowOff>
    </xdr:from>
    <xdr:to>
      <xdr:col>24</xdr:col>
      <xdr:colOff>76200</xdr:colOff>
      <xdr:row>77</xdr:row>
      <xdr:rowOff>86361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128288</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110489</xdr:rowOff>
    </xdr:from>
    <xdr:to>
      <xdr:col>20</xdr:col>
      <xdr:colOff>38100</xdr:colOff>
      <xdr:row>78</xdr:row>
      <xdr:rowOff>40639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156211</xdr:rowOff>
    </xdr:from>
    <xdr:to>
      <xdr:col>15</xdr:col>
      <xdr:colOff>149225</xdr:colOff>
      <xdr:row>77</xdr:row>
      <xdr:rowOff>86361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71138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68580</xdr:rowOff>
    </xdr:from>
    <xdr:to>
      <xdr:col>11</xdr:col>
      <xdr:colOff>60325</xdr:colOff>
      <xdr:row>76</xdr:row>
      <xdr:rowOff>170180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昨年度に続き類似団体の平均を下回り、数値も</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改善した。今後も人件費や物件費の抑制に努める。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69850</xdr:rowOff>
    </xdr:from>
    <xdr:to>
      <xdr:col>82</xdr:col>
      <xdr:colOff>107950</xdr:colOff>
      <xdr:row>77</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10005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165100</xdr:rowOff>
    </xdr:from>
    <xdr:to>
      <xdr:col>78</xdr:col>
      <xdr:colOff>69850</xdr:colOff>
      <xdr:row>79</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3667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127000</xdr:rowOff>
    </xdr:from>
    <xdr:to>
      <xdr:col>73</xdr:col>
      <xdr:colOff>180975</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671550"/>
          <a:ext cx="889000" cy="27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31750</xdr:rowOff>
    </xdr:from>
    <xdr:to>
      <xdr:col>69</xdr:col>
      <xdr:colOff>92075</xdr:colOff>
      <xdr:row>81</xdr:row>
      <xdr:rowOff>54611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919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19050</xdr:rowOff>
    </xdr:from>
    <xdr:to>
      <xdr:col>82</xdr:col>
      <xdr:colOff>158750</xdr:colOff>
      <xdr:row>76</xdr:row>
      <xdr:rowOff>120650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35577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114300</xdr:rowOff>
    </xdr:from>
    <xdr:to>
      <xdr:col>78</xdr:col>
      <xdr:colOff>120650</xdr:colOff>
      <xdr:row>78</xdr:row>
      <xdr:rowOff>44450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54627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08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76200</xdr:rowOff>
    </xdr:from>
    <xdr:to>
      <xdr:col>74</xdr:col>
      <xdr:colOff>31750</xdr:colOff>
      <xdr:row>80</xdr:row>
      <xdr:rowOff>6350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162577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3811</xdr:rowOff>
    </xdr:from>
    <xdr:to>
      <xdr:col>69</xdr:col>
      <xdr:colOff>142875</xdr:colOff>
      <xdr:row>81</xdr:row>
      <xdr:rowOff>105411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89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90188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97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152400</xdr:rowOff>
    </xdr:from>
    <xdr:to>
      <xdr:col>65</xdr:col>
      <xdr:colOff>53975</xdr:colOff>
      <xdr:row>81</xdr:row>
      <xdr:rowOff>82550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67327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139967</xdr:rowOff>
    </xdr:from>
    <xdr:to>
      <xdr:col>29</xdr:col>
      <xdr:colOff>127000</xdr:colOff>
      <xdr:row>15</xdr:row>
      <xdr:rowOff>170217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759342"/>
          <a:ext cx="647700" cy="30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8853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170217</xdr:rowOff>
    </xdr:from>
    <xdr:to>
      <xdr:col>26</xdr:col>
      <xdr:colOff>50800</xdr:colOff>
      <xdr:row>16</xdr:row>
      <xdr:rowOff>308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789592"/>
          <a:ext cx="698500" cy="1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308</xdr:rowOff>
    </xdr:from>
    <xdr:to>
      <xdr:col>22</xdr:col>
      <xdr:colOff>114300</xdr:colOff>
      <xdr:row>16</xdr:row>
      <xdr:rowOff>8707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791133"/>
          <a:ext cx="698500" cy="8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8707</xdr:rowOff>
    </xdr:from>
    <xdr:to>
      <xdr:col>18</xdr:col>
      <xdr:colOff>177800</xdr:colOff>
      <xdr:row>16</xdr:row>
      <xdr:rowOff>54867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799532"/>
          <a:ext cx="698500" cy="46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89167</xdr:rowOff>
    </xdr:from>
    <xdr:to>
      <xdr:col>29</xdr:col>
      <xdr:colOff>177800</xdr:colOff>
      <xdr:row>16</xdr:row>
      <xdr:rowOff>19317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708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105694</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55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119417</xdr:rowOff>
    </xdr:from>
    <xdr:to>
      <xdr:col>26</xdr:col>
      <xdr:colOff>101600</xdr:colOff>
      <xdr:row>16</xdr:row>
      <xdr:rowOff>49567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738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59744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507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120958</xdr:rowOff>
    </xdr:from>
    <xdr:to>
      <xdr:col>22</xdr:col>
      <xdr:colOff>165100</xdr:colOff>
      <xdr:row>16</xdr:row>
      <xdr:rowOff>51108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740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61285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509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129357</xdr:rowOff>
    </xdr:from>
    <xdr:to>
      <xdr:col>19</xdr:col>
      <xdr:colOff>38100</xdr:colOff>
      <xdr:row>16</xdr:row>
      <xdr:rowOff>59507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748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69684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51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4067</xdr:rowOff>
    </xdr:from>
    <xdr:to>
      <xdr:col>15</xdr:col>
      <xdr:colOff>101600</xdr:colOff>
      <xdr:row>16</xdr:row>
      <xdr:rowOff>105667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794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115844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5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76987</xdr:rowOff>
    </xdr:from>
    <xdr:to>
      <xdr:col>29</xdr:col>
      <xdr:colOff>127000</xdr:colOff>
      <xdr:row>35</xdr:row>
      <xdr:rowOff>136820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687337"/>
          <a:ext cx="647700" cy="59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121598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3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76987</xdr:rowOff>
    </xdr:from>
    <xdr:to>
      <xdr:col>26</xdr:col>
      <xdr:colOff>50800</xdr:colOff>
      <xdr:row>35</xdr:row>
      <xdr:rowOff>132368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687337"/>
          <a:ext cx="698500" cy="55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4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132368</xdr:rowOff>
    </xdr:from>
    <xdr:to>
      <xdr:col>22</xdr:col>
      <xdr:colOff>114300</xdr:colOff>
      <xdr:row>35</xdr:row>
      <xdr:rowOff>152123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742718"/>
          <a:ext cx="698500" cy="19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243483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53116</xdr:rowOff>
    </xdr:from>
    <xdr:to>
      <xdr:col>18</xdr:col>
      <xdr:colOff>177800</xdr:colOff>
      <xdr:row>35</xdr:row>
      <xdr:rowOff>152123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663466"/>
          <a:ext cx="698500" cy="99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252138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249569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86020</xdr:rowOff>
    </xdr:from>
    <xdr:to>
      <xdr:col>29</xdr:col>
      <xdr:colOff>177800</xdr:colOff>
      <xdr:row>35</xdr:row>
      <xdr:rowOff>187620</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96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273997</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4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26187</xdr:rowOff>
    </xdr:from>
    <xdr:to>
      <xdr:col>26</xdr:col>
      <xdr:colOff>101600</xdr:colOff>
      <xdr:row>35</xdr:row>
      <xdr:rowOff>127787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36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137964</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405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81568</xdr:rowOff>
    </xdr:from>
    <xdr:to>
      <xdr:col>22</xdr:col>
      <xdr:colOff>165100</xdr:colOff>
      <xdr:row>35</xdr:row>
      <xdr:rowOff>183168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691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193345</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46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101323</xdr:rowOff>
    </xdr:from>
    <xdr:to>
      <xdr:col>19</xdr:col>
      <xdr:colOff>38100</xdr:colOff>
      <xdr:row>35</xdr:row>
      <xdr:rowOff>202923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11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213100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48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2316</xdr:rowOff>
    </xdr:from>
    <xdr:to>
      <xdr:col>15</xdr:col>
      <xdr:colOff>101600</xdr:colOff>
      <xdr:row>35</xdr:row>
      <xdr:rowOff>103916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612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114094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38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1,092
1,080
22.00
4,210,176
3,987,435
170,870
1,251,086
1,878,328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76033</xdr:rowOff>
    </xdr:from>
    <xdr:to>
      <xdr:col>24</xdr:col>
      <xdr:colOff>63500</xdr:colOff>
      <xdr:row>34</xdr:row>
      <xdr:rowOff>105092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5905333"/>
          <a:ext cx="838200" cy="2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90943</xdr:rowOff>
    </xdr:from>
    <xdr:to>
      <xdr:col>19</xdr:col>
      <xdr:colOff>177800</xdr:colOff>
      <xdr:row>34</xdr:row>
      <xdr:rowOff>105092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5920243"/>
          <a:ext cx="889000" cy="1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90943</xdr:rowOff>
    </xdr:from>
    <xdr:to>
      <xdr:col>15</xdr:col>
      <xdr:colOff>50800</xdr:colOff>
      <xdr:row>34</xdr:row>
      <xdr:rowOff>127440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5920243"/>
          <a:ext cx="889000" cy="3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127440</xdr:rowOff>
    </xdr:from>
    <xdr:to>
      <xdr:col>10</xdr:col>
      <xdr:colOff>114300</xdr:colOff>
      <xdr:row>34</xdr:row>
      <xdr:rowOff>167965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5956740"/>
          <a:ext cx="889000" cy="4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67834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25233</xdr:rowOff>
    </xdr:from>
    <xdr:to>
      <xdr:col>24</xdr:col>
      <xdr:colOff>114300</xdr:colOff>
      <xdr:row>34</xdr:row>
      <xdr:rowOff>126833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85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48110</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70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54292</xdr:rowOff>
    </xdr:from>
    <xdr:to>
      <xdr:col>20</xdr:col>
      <xdr:colOff>38100</xdr:colOff>
      <xdr:row>34</xdr:row>
      <xdr:rowOff>155892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588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969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65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40143</xdr:rowOff>
    </xdr:from>
    <xdr:to>
      <xdr:col>15</xdr:col>
      <xdr:colOff>101600</xdr:colOff>
      <xdr:row>34</xdr:row>
      <xdr:rowOff>141743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586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158270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64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76640</xdr:rowOff>
    </xdr:from>
    <xdr:to>
      <xdr:col>10</xdr:col>
      <xdr:colOff>165100</xdr:colOff>
      <xdr:row>35</xdr:row>
      <xdr:rowOff>6790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590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23317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681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117165</xdr:rowOff>
    </xdr:from>
    <xdr:to>
      <xdr:col>6</xdr:col>
      <xdr:colOff>38100</xdr:colOff>
      <xdr:row>35</xdr:row>
      <xdr:rowOff>47315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594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63842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721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8689</xdr:rowOff>
    </xdr:from>
    <xdr:to>
      <xdr:col>24</xdr:col>
      <xdr:colOff>63500</xdr:colOff>
      <xdr:row>55</xdr:row>
      <xdr:rowOff>27882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095539"/>
          <a:ext cx="838200" cy="36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27882</xdr:rowOff>
    </xdr:from>
    <xdr:to>
      <xdr:col>19</xdr:col>
      <xdr:colOff>177800</xdr:colOff>
      <xdr:row>55</xdr:row>
      <xdr:rowOff>120324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457632"/>
          <a:ext cx="889000" cy="9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88671</xdr:rowOff>
    </xdr:from>
    <xdr:to>
      <xdr:col>15</xdr:col>
      <xdr:colOff>50800</xdr:colOff>
      <xdr:row>55</xdr:row>
      <xdr:rowOff>120324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346971"/>
          <a:ext cx="889000" cy="20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88671</xdr:rowOff>
    </xdr:from>
    <xdr:to>
      <xdr:col>10</xdr:col>
      <xdr:colOff>114300</xdr:colOff>
      <xdr:row>55</xdr:row>
      <xdr:rowOff>46924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346971"/>
          <a:ext cx="889000" cy="12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129339</xdr:rowOff>
    </xdr:from>
    <xdr:to>
      <xdr:col>24</xdr:col>
      <xdr:colOff>114300</xdr:colOff>
      <xdr:row>53</xdr:row>
      <xdr:rowOff>59489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04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152216</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8896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148532</xdr:rowOff>
    </xdr:from>
    <xdr:to>
      <xdr:col>20</xdr:col>
      <xdr:colOff>38100</xdr:colOff>
      <xdr:row>55</xdr:row>
      <xdr:rowOff>78682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0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95209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18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69524</xdr:rowOff>
    </xdr:from>
    <xdr:to>
      <xdr:col>15</xdr:col>
      <xdr:colOff>101600</xdr:colOff>
      <xdr:row>55</xdr:row>
      <xdr:rowOff>171124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49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16201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27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37871</xdr:rowOff>
    </xdr:from>
    <xdr:to>
      <xdr:col>10</xdr:col>
      <xdr:colOff>165100</xdr:colOff>
      <xdr:row>54</xdr:row>
      <xdr:rowOff>139471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29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155998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07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167574</xdr:rowOff>
    </xdr:from>
    <xdr:to>
      <xdr:col>6</xdr:col>
      <xdr:colOff>38100</xdr:colOff>
      <xdr:row>55</xdr:row>
      <xdr:rowOff>97724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42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114251</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20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150997</xdr:rowOff>
    </xdr:from>
    <xdr:to>
      <xdr:col>24</xdr:col>
      <xdr:colOff>63500</xdr:colOff>
      <xdr:row>78</xdr:row>
      <xdr:rowOff>55680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52647"/>
          <a:ext cx="838200" cy="7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150997</xdr:rowOff>
    </xdr:from>
    <xdr:to>
      <xdr:col>19</xdr:col>
      <xdr:colOff>177800</xdr:colOff>
      <xdr:row>78</xdr:row>
      <xdr:rowOff>136573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52647"/>
          <a:ext cx="889000" cy="15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32109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0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110475</xdr:rowOff>
    </xdr:from>
    <xdr:to>
      <xdr:col>15</xdr:col>
      <xdr:colOff>50800</xdr:colOff>
      <xdr:row>78</xdr:row>
      <xdr:rowOff>136573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83575"/>
          <a:ext cx="889000" cy="2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110475</xdr:rowOff>
    </xdr:from>
    <xdr:to>
      <xdr:col>10</xdr:col>
      <xdr:colOff>114300</xdr:colOff>
      <xdr:row>78</xdr:row>
      <xdr:rowOff>132820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83575"/>
          <a:ext cx="889000" cy="2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4880</xdr:rowOff>
    </xdr:from>
    <xdr:to>
      <xdr:col>24</xdr:col>
      <xdr:colOff>114300</xdr:colOff>
      <xdr:row>78</xdr:row>
      <xdr:rowOff>106480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7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91257</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9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100197</xdr:rowOff>
    </xdr:from>
    <xdr:to>
      <xdr:col>20</xdr:col>
      <xdr:colOff>38100</xdr:colOff>
      <xdr:row>78</xdr:row>
      <xdr:rowOff>30347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0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46874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07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85773</xdr:rowOff>
    </xdr:from>
    <xdr:to>
      <xdr:col>15</xdr:col>
      <xdr:colOff>101600</xdr:colOff>
      <xdr:row>79</xdr:row>
      <xdr:rowOff>15923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5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7050</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9017" y="13551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59675</xdr:rowOff>
    </xdr:from>
    <xdr:to>
      <xdr:col>10</xdr:col>
      <xdr:colOff>165100</xdr:colOff>
      <xdr:row>78</xdr:row>
      <xdr:rowOff>161275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3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152402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2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82020</xdr:rowOff>
    </xdr:from>
    <xdr:to>
      <xdr:col>6</xdr:col>
      <xdr:colOff>38100</xdr:colOff>
      <xdr:row>79</xdr:row>
      <xdr:rowOff>12170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5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3297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4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159466</xdr:rowOff>
    </xdr:from>
    <xdr:to>
      <xdr:col>24</xdr:col>
      <xdr:colOff>63500</xdr:colOff>
      <xdr:row>98</xdr:row>
      <xdr:rowOff>123965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790116"/>
          <a:ext cx="838200" cy="13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152845</xdr:rowOff>
    </xdr:from>
    <xdr:to>
      <xdr:col>19</xdr:col>
      <xdr:colOff>177800</xdr:colOff>
      <xdr:row>97</xdr:row>
      <xdr:rowOff>159466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783495"/>
          <a:ext cx="889000" cy="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133390</xdr:rowOff>
    </xdr:from>
    <xdr:to>
      <xdr:col>15</xdr:col>
      <xdr:colOff>50800</xdr:colOff>
      <xdr:row>97</xdr:row>
      <xdr:rowOff>152845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764040"/>
          <a:ext cx="889000" cy="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59744</xdr:rowOff>
    </xdr:from>
    <xdr:to>
      <xdr:col>10</xdr:col>
      <xdr:colOff>114300</xdr:colOff>
      <xdr:row>97</xdr:row>
      <xdr:rowOff>133390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690394"/>
          <a:ext cx="889000" cy="7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73165</xdr:rowOff>
    </xdr:from>
    <xdr:to>
      <xdr:col>24</xdr:col>
      <xdr:colOff>114300</xdr:colOff>
      <xdr:row>99</xdr:row>
      <xdr:rowOff>3315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159542</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79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108666</xdr:rowOff>
    </xdr:from>
    <xdr:to>
      <xdr:col>20</xdr:col>
      <xdr:colOff>38100</xdr:colOff>
      <xdr:row>98</xdr:row>
      <xdr:rowOff>38816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73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29943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83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102045</xdr:rowOff>
    </xdr:from>
    <xdr:to>
      <xdr:col>15</xdr:col>
      <xdr:colOff>101600</xdr:colOff>
      <xdr:row>98</xdr:row>
      <xdr:rowOff>32195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73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23322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82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82590</xdr:rowOff>
    </xdr:from>
    <xdr:to>
      <xdr:col>10</xdr:col>
      <xdr:colOff>165100</xdr:colOff>
      <xdr:row>98</xdr:row>
      <xdr:rowOff>12740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7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3867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8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8944</xdr:rowOff>
    </xdr:from>
    <xdr:to>
      <xdr:col>6</xdr:col>
      <xdr:colOff>38100</xdr:colOff>
      <xdr:row>97</xdr:row>
      <xdr:rowOff>110544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3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101671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73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97960</xdr:rowOff>
    </xdr:from>
    <xdr:to>
      <xdr:col>55</xdr:col>
      <xdr:colOff>0</xdr:colOff>
      <xdr:row>36</xdr:row>
      <xdr:rowOff>145552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098710"/>
          <a:ext cx="838200" cy="21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97960</xdr:rowOff>
    </xdr:from>
    <xdr:to>
      <xdr:col>50</xdr:col>
      <xdr:colOff>114300</xdr:colOff>
      <xdr:row>36</xdr:row>
      <xdr:rowOff>149800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098710"/>
          <a:ext cx="889000" cy="22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149800</xdr:rowOff>
    </xdr:from>
    <xdr:to>
      <xdr:col>45</xdr:col>
      <xdr:colOff>177800</xdr:colOff>
      <xdr:row>37</xdr:row>
      <xdr:rowOff>64702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322000"/>
          <a:ext cx="889000" cy="8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45614</xdr:rowOff>
    </xdr:from>
    <xdr:to>
      <xdr:col>41</xdr:col>
      <xdr:colOff>50800</xdr:colOff>
      <xdr:row>37</xdr:row>
      <xdr:rowOff>64702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389264"/>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94752</xdr:rowOff>
    </xdr:from>
    <xdr:to>
      <xdr:col>55</xdr:col>
      <xdr:colOff>50800</xdr:colOff>
      <xdr:row>37</xdr:row>
      <xdr:rowOff>24902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26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73179</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45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47160</xdr:rowOff>
    </xdr:from>
    <xdr:to>
      <xdr:col>50</xdr:col>
      <xdr:colOff>165100</xdr:colOff>
      <xdr:row>35</xdr:row>
      <xdr:rowOff>148760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0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139887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14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99000</xdr:rowOff>
    </xdr:from>
    <xdr:to>
      <xdr:col>46</xdr:col>
      <xdr:colOff>38100</xdr:colOff>
      <xdr:row>37</xdr:row>
      <xdr:rowOff>29150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7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45677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04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13902</xdr:rowOff>
    </xdr:from>
    <xdr:to>
      <xdr:col>41</xdr:col>
      <xdr:colOff>101600</xdr:colOff>
      <xdr:row>37</xdr:row>
      <xdr:rowOff>115502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5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106629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450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166264</xdr:rowOff>
    </xdr:from>
    <xdr:to>
      <xdr:col>36</xdr:col>
      <xdr:colOff>165100</xdr:colOff>
      <xdr:row>37</xdr:row>
      <xdr:rowOff>96414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3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87541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4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126780</xdr:rowOff>
    </xdr:from>
    <xdr:to>
      <xdr:col>55</xdr:col>
      <xdr:colOff>0</xdr:colOff>
      <xdr:row>57</xdr:row>
      <xdr:rowOff>2118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727980"/>
          <a:ext cx="838200" cy="4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126780</xdr:rowOff>
    </xdr:from>
    <xdr:to>
      <xdr:col>50</xdr:col>
      <xdr:colOff>114300</xdr:colOff>
      <xdr:row>57</xdr:row>
      <xdr:rowOff>153946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727980"/>
          <a:ext cx="889000" cy="19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14190</xdr:rowOff>
    </xdr:from>
    <xdr:to>
      <xdr:col>45</xdr:col>
      <xdr:colOff>177800</xdr:colOff>
      <xdr:row>57</xdr:row>
      <xdr:rowOff>153946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786840"/>
          <a:ext cx="889000" cy="13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120276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6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117505</xdr:rowOff>
    </xdr:from>
    <xdr:to>
      <xdr:col>41</xdr:col>
      <xdr:colOff>50800</xdr:colOff>
      <xdr:row>57</xdr:row>
      <xdr:rowOff>14190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547255"/>
          <a:ext cx="889000" cy="23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119544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6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115065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5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122768</xdr:rowOff>
    </xdr:from>
    <xdr:to>
      <xdr:col>55</xdr:col>
      <xdr:colOff>50800</xdr:colOff>
      <xdr:row>57</xdr:row>
      <xdr:rowOff>52918</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72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145645</xdr:rowOff>
    </xdr:from>
    <xdr:ext cx="690189"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5753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75980</xdr:rowOff>
    </xdr:from>
    <xdr:to>
      <xdr:col>50</xdr:col>
      <xdr:colOff>165100</xdr:colOff>
      <xdr:row>57</xdr:row>
      <xdr:rowOff>6130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6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55</xdr:row>
      <xdr:rowOff>22657</xdr:rowOff>
    </xdr:from>
    <xdr:ext cx="690189"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294205" y="9452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103146</xdr:rowOff>
    </xdr:from>
    <xdr:to>
      <xdr:col>46</xdr:col>
      <xdr:colOff>38100</xdr:colOff>
      <xdr:row>58</xdr:row>
      <xdr:rowOff>33296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87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49823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651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134840</xdr:rowOff>
    </xdr:from>
    <xdr:to>
      <xdr:col>41</xdr:col>
      <xdr:colOff>101600</xdr:colOff>
      <xdr:row>57</xdr:row>
      <xdr:rowOff>64990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73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55</xdr:row>
      <xdr:rowOff>81517</xdr:rowOff>
    </xdr:from>
    <xdr:ext cx="690189"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16205" y="95112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66705</xdr:rowOff>
    </xdr:from>
    <xdr:to>
      <xdr:col>36</xdr:col>
      <xdr:colOff>165100</xdr:colOff>
      <xdr:row>55</xdr:row>
      <xdr:rowOff>168305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49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54</xdr:row>
      <xdr:rowOff>13382</xdr:rowOff>
    </xdr:from>
    <xdr:ext cx="690189"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27205" y="9271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95382</xdr:rowOff>
    </xdr:from>
    <xdr:to>
      <xdr:col>55</xdr:col>
      <xdr:colOff>0</xdr:colOff>
      <xdr:row>78</xdr:row>
      <xdr:rowOff>110683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297032"/>
          <a:ext cx="838200" cy="18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51908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42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95382</xdr:rowOff>
    </xdr:from>
    <xdr:to>
      <xdr:col>50</xdr:col>
      <xdr:colOff>114300</xdr:colOff>
      <xdr:row>78</xdr:row>
      <xdr:rowOff>44475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297032"/>
          <a:ext cx="889000" cy="12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163433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5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33162</xdr:rowOff>
    </xdr:from>
    <xdr:to>
      <xdr:col>45</xdr:col>
      <xdr:colOff>177800</xdr:colOff>
      <xdr:row>78</xdr:row>
      <xdr:rowOff>44475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406262"/>
          <a:ext cx="889000" cy="1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163940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5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33162</xdr:rowOff>
    </xdr:from>
    <xdr:to>
      <xdr:col>41</xdr:col>
      <xdr:colOff>50800</xdr:colOff>
      <xdr:row>78</xdr:row>
      <xdr:rowOff>110061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406262"/>
          <a:ext cx="889000" cy="7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165704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5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163676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5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59883</xdr:rowOff>
    </xdr:from>
    <xdr:to>
      <xdr:col>55</xdr:col>
      <xdr:colOff>50800</xdr:colOff>
      <xdr:row>78</xdr:row>
      <xdr:rowOff>161483</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3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19260</xdr:rowOff>
    </xdr:from>
    <xdr:ext cx="599010"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20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44582</xdr:rowOff>
    </xdr:from>
    <xdr:to>
      <xdr:col>50</xdr:col>
      <xdr:colOff>165100</xdr:colOff>
      <xdr:row>77</xdr:row>
      <xdr:rowOff>146182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24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162709</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39795" y="1302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165125</xdr:rowOff>
    </xdr:from>
    <xdr:to>
      <xdr:col>46</xdr:col>
      <xdr:colOff>38100</xdr:colOff>
      <xdr:row>78</xdr:row>
      <xdr:rowOff>95275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36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111802</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50795" y="1314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153812</xdr:rowOff>
    </xdr:from>
    <xdr:to>
      <xdr:col>41</xdr:col>
      <xdr:colOff>101600</xdr:colOff>
      <xdr:row>78</xdr:row>
      <xdr:rowOff>83962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5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100489</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61795" y="1313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59261</xdr:rowOff>
    </xdr:from>
    <xdr:to>
      <xdr:col>36</xdr:col>
      <xdr:colOff>165100</xdr:colOff>
      <xdr:row>78</xdr:row>
      <xdr:rowOff>160861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3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5938</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672795" y="1320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110223</xdr:rowOff>
    </xdr:from>
    <xdr:to>
      <xdr:col>54</xdr:col>
      <xdr:colOff>189865</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6397973"/>
          <a:ext cx="1270" cy="42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56900</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6173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95</xdr:row>
      <xdr:rowOff>110223</xdr:rowOff>
    </xdr:from>
    <xdr:to>
      <xdr:col>55</xdr:col>
      <xdr:colOff>88900</xdr:colOff>
      <xdr:row>95</xdr:row>
      <xdr:rowOff>110223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397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21453</xdr:rowOff>
    </xdr:from>
    <xdr:to>
      <xdr:col>55</xdr:col>
      <xdr:colOff>0</xdr:colOff>
      <xdr:row>98</xdr:row>
      <xdr:rowOff>14487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9639300" y="16480653"/>
          <a:ext cx="838200" cy="33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83707</xdr:rowOff>
    </xdr:from>
    <xdr:ext cx="599010"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542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60830</xdr:rowOff>
    </xdr:from>
    <xdr:to>
      <xdr:col>55</xdr:col>
      <xdr:colOff>50800</xdr:colOff>
      <xdr:row>97</xdr:row>
      <xdr:rowOff>162430</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69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21453</xdr:rowOff>
    </xdr:from>
    <xdr:to>
      <xdr:col>50</xdr:col>
      <xdr:colOff>114300</xdr:colOff>
      <xdr:row>97</xdr:row>
      <xdr:rowOff>43737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8750300" y="16480653"/>
          <a:ext cx="889000" cy="19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43233</xdr:rowOff>
    </xdr:from>
    <xdr:to>
      <xdr:col>50</xdr:col>
      <xdr:colOff>165100</xdr:colOff>
      <xdr:row>97</xdr:row>
      <xdr:rowOff>144833</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67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135960</xdr:rowOff>
    </xdr:from>
    <xdr:ext cx="599010"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39795" y="16766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63694</xdr:rowOff>
    </xdr:from>
    <xdr:to>
      <xdr:col>45</xdr:col>
      <xdr:colOff>177800</xdr:colOff>
      <xdr:row>97</xdr:row>
      <xdr:rowOff>43737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7861300" y="16351444"/>
          <a:ext cx="889000" cy="32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64680</xdr:rowOff>
    </xdr:from>
    <xdr:to>
      <xdr:col>46</xdr:col>
      <xdr:colOff>38100</xdr:colOff>
      <xdr:row>97</xdr:row>
      <xdr:rowOff>166280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69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157407</xdr:rowOff>
    </xdr:from>
    <xdr:ext cx="59901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50795" y="1678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129735</xdr:rowOff>
    </xdr:from>
    <xdr:to>
      <xdr:col>41</xdr:col>
      <xdr:colOff>50800</xdr:colOff>
      <xdr:row>95</xdr:row>
      <xdr:rowOff>63694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972300" y="15560235"/>
          <a:ext cx="889000" cy="79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66492</xdr:rowOff>
    </xdr:from>
    <xdr:to>
      <xdr:col>41</xdr:col>
      <xdr:colOff>101600</xdr:colOff>
      <xdr:row>97</xdr:row>
      <xdr:rowOff>168092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6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159219</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61795" y="1678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56500</xdr:rowOff>
    </xdr:from>
    <xdr:to>
      <xdr:col>36</xdr:col>
      <xdr:colOff>165100</xdr:colOff>
      <xdr:row>97</xdr:row>
      <xdr:rowOff>158100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69215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149227</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672795" y="1677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135137</xdr:rowOff>
    </xdr:from>
    <xdr:to>
      <xdr:col>55</xdr:col>
      <xdr:colOff>50800</xdr:colOff>
      <xdr:row>98</xdr:row>
      <xdr:rowOff>65287</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76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50064</xdr:rowOff>
    </xdr:from>
    <xdr:ext cx="534377"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6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142103</xdr:rowOff>
    </xdr:from>
    <xdr:to>
      <xdr:col>50</xdr:col>
      <xdr:colOff>165100</xdr:colOff>
      <xdr:row>96</xdr:row>
      <xdr:rowOff>72253</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642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88780</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39795" y="1620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164387</xdr:rowOff>
    </xdr:from>
    <xdr:to>
      <xdr:col>46</xdr:col>
      <xdr:colOff>38100</xdr:colOff>
      <xdr:row>97</xdr:row>
      <xdr:rowOff>94537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662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111064</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50795" y="1639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12894</xdr:rowOff>
    </xdr:from>
    <xdr:to>
      <xdr:col>41</xdr:col>
      <xdr:colOff>101600</xdr:colOff>
      <xdr:row>95</xdr:row>
      <xdr:rowOff>114494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30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131021</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61795" y="1607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78935</xdr:rowOff>
    </xdr:from>
    <xdr:to>
      <xdr:col>36</xdr:col>
      <xdr:colOff>165100</xdr:colOff>
      <xdr:row>91</xdr:row>
      <xdr:rowOff>9085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6921500" y="1550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89</xdr:row>
      <xdr:rowOff>25612</xdr:rowOff>
    </xdr:from>
    <xdr:ext cx="690189"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627205" y="152846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249299"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524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112388</xdr:rowOff>
    </xdr:from>
    <xdr:to>
      <xdr:col>85</xdr:col>
      <xdr:colOff>127000</xdr:colOff>
      <xdr:row>76</xdr:row>
      <xdr:rowOff>126143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142588"/>
          <a:ext cx="838200" cy="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112388</xdr:rowOff>
    </xdr:from>
    <xdr:to>
      <xdr:col>81</xdr:col>
      <xdr:colOff>50800</xdr:colOff>
      <xdr:row>77</xdr:row>
      <xdr:rowOff>33700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142588"/>
          <a:ext cx="889000" cy="9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143234</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181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33700</xdr:rowOff>
    </xdr:from>
    <xdr:to>
      <xdr:col>76</xdr:col>
      <xdr:colOff>114300</xdr:colOff>
      <xdr:row>77</xdr:row>
      <xdr:rowOff>93356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235350"/>
          <a:ext cx="889000" cy="5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151689</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40511</xdr:rowOff>
    </xdr:from>
    <xdr:to>
      <xdr:col>71</xdr:col>
      <xdr:colOff>177800</xdr:colOff>
      <xdr:row>77</xdr:row>
      <xdr:rowOff>93356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242161"/>
          <a:ext cx="889000" cy="5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155577</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03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146466</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14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75343</xdr:rowOff>
    </xdr:from>
    <xdr:to>
      <xdr:col>85</xdr:col>
      <xdr:colOff>177800</xdr:colOff>
      <xdr:row>77</xdr:row>
      <xdr:rowOff>5493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0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98219</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956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61588</xdr:rowOff>
    </xdr:from>
    <xdr:to>
      <xdr:col>81</xdr:col>
      <xdr:colOff>101600</xdr:colOff>
      <xdr:row>76</xdr:row>
      <xdr:rowOff>163188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09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8265</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286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154350</xdr:rowOff>
    </xdr:from>
    <xdr:to>
      <xdr:col>76</xdr:col>
      <xdr:colOff>165100</xdr:colOff>
      <xdr:row>77</xdr:row>
      <xdr:rowOff>84500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8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101027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5" y="12959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42556</xdr:rowOff>
    </xdr:from>
    <xdr:to>
      <xdr:col>72</xdr:col>
      <xdr:colOff>38100</xdr:colOff>
      <xdr:row>77</xdr:row>
      <xdr:rowOff>144156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4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160683</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5" y="1301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161161</xdr:rowOff>
    </xdr:from>
    <xdr:to>
      <xdr:col>67</xdr:col>
      <xdr:colOff>101600</xdr:colOff>
      <xdr:row>77</xdr:row>
      <xdr:rowOff>91311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9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107838</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5" y="129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38195</xdr:rowOff>
    </xdr:from>
    <xdr:to>
      <xdr:col>85</xdr:col>
      <xdr:colOff>127000</xdr:colOff>
      <xdr:row>97</xdr:row>
      <xdr:rowOff>128211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668845"/>
          <a:ext cx="838200" cy="9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128211</xdr:rowOff>
    </xdr:from>
    <xdr:to>
      <xdr:col>81</xdr:col>
      <xdr:colOff>50800</xdr:colOff>
      <xdr:row>98</xdr:row>
      <xdr:rowOff>24158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758861"/>
          <a:ext cx="889000" cy="6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964</xdr:rowOff>
    </xdr:from>
    <xdr:to>
      <xdr:col>76</xdr:col>
      <xdr:colOff>114300</xdr:colOff>
      <xdr:row>98</xdr:row>
      <xdr:rowOff>24158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803064"/>
          <a:ext cx="889000" cy="2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150772</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155536</xdr:rowOff>
    </xdr:from>
    <xdr:to>
      <xdr:col>71</xdr:col>
      <xdr:colOff>177800</xdr:colOff>
      <xdr:row>98</xdr:row>
      <xdr:rowOff>964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786186"/>
          <a:ext cx="8890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148956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144466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158845</xdr:rowOff>
    </xdr:from>
    <xdr:to>
      <xdr:col>85</xdr:col>
      <xdr:colOff>177800</xdr:colOff>
      <xdr:row>97</xdr:row>
      <xdr:rowOff>88995</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6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10272</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46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77411</xdr:rowOff>
    </xdr:from>
    <xdr:to>
      <xdr:col>81</xdr:col>
      <xdr:colOff>101600</xdr:colOff>
      <xdr:row>98</xdr:row>
      <xdr:rowOff>7561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70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24088</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181795" y="1648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144808</xdr:rowOff>
    </xdr:from>
    <xdr:to>
      <xdr:col>76</xdr:col>
      <xdr:colOff>165100</xdr:colOff>
      <xdr:row>98</xdr:row>
      <xdr:rowOff>74958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77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91485</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292795" y="1655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121614</xdr:rowOff>
    </xdr:from>
    <xdr:to>
      <xdr:col>72</xdr:col>
      <xdr:colOff>38100</xdr:colOff>
      <xdr:row>98</xdr:row>
      <xdr:rowOff>51764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75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68291</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03795" y="16527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104736</xdr:rowOff>
    </xdr:from>
    <xdr:to>
      <xdr:col>67</xdr:col>
      <xdr:colOff>101600</xdr:colOff>
      <xdr:row>98</xdr:row>
      <xdr:rowOff>34886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7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51413</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14795" y="1651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65127</xdr:rowOff>
    </xdr:from>
    <xdr:to>
      <xdr:col>116</xdr:col>
      <xdr:colOff>63500</xdr:colOff>
      <xdr:row>59</xdr:row>
      <xdr:rowOff>73765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180677"/>
          <a:ext cx="838200" cy="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65127</xdr:rowOff>
    </xdr:from>
    <xdr:to>
      <xdr:col>111</xdr:col>
      <xdr:colOff>177800</xdr:colOff>
      <xdr:row>59</xdr:row>
      <xdr:rowOff>72688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10180677"/>
          <a:ext cx="889000" cy="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62090</xdr:rowOff>
    </xdr:from>
    <xdr:to>
      <xdr:col>107</xdr:col>
      <xdr:colOff>50800</xdr:colOff>
      <xdr:row>59</xdr:row>
      <xdr:rowOff>72688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177640"/>
          <a:ext cx="889000" cy="1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62009</xdr:rowOff>
    </xdr:from>
    <xdr:to>
      <xdr:col>102</xdr:col>
      <xdr:colOff>114300</xdr:colOff>
      <xdr:row>59</xdr:row>
      <xdr:rowOff>62090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177559"/>
          <a:ext cx="88900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22965</xdr:rowOff>
    </xdr:from>
    <xdr:to>
      <xdr:col>116</xdr:col>
      <xdr:colOff>114300</xdr:colOff>
      <xdr:row>59</xdr:row>
      <xdr:rowOff>124565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3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109342</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5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14327</xdr:rowOff>
    </xdr:from>
    <xdr:to>
      <xdr:col>112</xdr:col>
      <xdr:colOff>38100</xdr:colOff>
      <xdr:row>59</xdr:row>
      <xdr:rowOff>115927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2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107054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22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21888</xdr:rowOff>
    </xdr:from>
    <xdr:to>
      <xdr:col>107</xdr:col>
      <xdr:colOff>101600</xdr:colOff>
      <xdr:row>59</xdr:row>
      <xdr:rowOff>123488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3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114615</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23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11290</xdr:rowOff>
    </xdr:from>
    <xdr:to>
      <xdr:col>102</xdr:col>
      <xdr:colOff>165100</xdr:colOff>
      <xdr:row>59</xdr:row>
      <xdr:rowOff>112890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2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104017</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21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11209</xdr:rowOff>
    </xdr:from>
    <xdr:to>
      <xdr:col>98</xdr:col>
      <xdr:colOff>38100</xdr:colOff>
      <xdr:row>59</xdr:row>
      <xdr:rowOff>112809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2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103936</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21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160480</xdr:rowOff>
    </xdr:from>
    <xdr:to>
      <xdr:col>116</xdr:col>
      <xdr:colOff>63500</xdr:colOff>
      <xdr:row>76</xdr:row>
      <xdr:rowOff>87895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019230"/>
          <a:ext cx="838200" cy="9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87895</xdr:rowOff>
    </xdr:from>
    <xdr:to>
      <xdr:col>111</xdr:col>
      <xdr:colOff>177800</xdr:colOff>
      <xdr:row>76</xdr:row>
      <xdr:rowOff>111545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118095"/>
          <a:ext cx="889000" cy="2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95709</xdr:rowOff>
    </xdr:from>
    <xdr:to>
      <xdr:col>107</xdr:col>
      <xdr:colOff>50800</xdr:colOff>
      <xdr:row>76</xdr:row>
      <xdr:rowOff>111545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125909"/>
          <a:ext cx="889000" cy="1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28583</xdr:rowOff>
    </xdr:from>
    <xdr:to>
      <xdr:col>102</xdr:col>
      <xdr:colOff>114300</xdr:colOff>
      <xdr:row>76</xdr:row>
      <xdr:rowOff>95709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058783"/>
          <a:ext cx="889000" cy="6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109680</xdr:rowOff>
    </xdr:from>
    <xdr:to>
      <xdr:col>116</xdr:col>
      <xdr:colOff>114300</xdr:colOff>
      <xdr:row>76</xdr:row>
      <xdr:rowOff>39830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96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88107</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94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37095</xdr:rowOff>
    </xdr:from>
    <xdr:to>
      <xdr:col>112</xdr:col>
      <xdr:colOff>38100</xdr:colOff>
      <xdr:row>76</xdr:row>
      <xdr:rowOff>138695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06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129822</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16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60745</xdr:rowOff>
    </xdr:from>
    <xdr:to>
      <xdr:col>107</xdr:col>
      <xdr:colOff>101600</xdr:colOff>
      <xdr:row>76</xdr:row>
      <xdr:rowOff>162345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0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153472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1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44909</xdr:rowOff>
    </xdr:from>
    <xdr:to>
      <xdr:col>102</xdr:col>
      <xdr:colOff>165100</xdr:colOff>
      <xdr:row>76</xdr:row>
      <xdr:rowOff>146509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07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137636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16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149233</xdr:rowOff>
    </xdr:from>
    <xdr:to>
      <xdr:col>98</xdr:col>
      <xdr:colOff>38100</xdr:colOff>
      <xdr:row>76</xdr:row>
      <xdr:rowOff>79383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00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70510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10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扶助費は住民一人当たり</a:t>
          </a:r>
          <a:r>
            <a:rPr kumimoji="1" lang="en-US" altLang="ja-JP" sz="1100">
              <a:solidFill>
                <a:schemeClr val="dk1"/>
              </a:solidFill>
              <a:effectLst/>
              <a:latin typeface="+mn-lt"/>
              <a:ea typeface="+mn-ea"/>
              <a:cs typeface="+mn-cs"/>
            </a:rPr>
            <a:t>12,085</a:t>
          </a:r>
          <a:r>
            <a:rPr kumimoji="1" lang="ja-JP" altLang="ja-JP" sz="1100">
              <a:solidFill>
                <a:schemeClr val="dk1"/>
              </a:solidFill>
              <a:effectLst/>
              <a:latin typeface="+mn-lt"/>
              <a:ea typeface="+mn-ea"/>
              <a:cs typeface="+mn-cs"/>
            </a:rPr>
            <a:t>円と、類似団体の平均を大きく下回っている。今後も増大する見込みのある分野につき、充実した住民サービスと効率的な事業運営に努める。</a:t>
          </a:r>
          <a:endParaRPr lang="ja-JP" altLang="ja-JP" sz="1400">
            <a:effectLst/>
          </a:endParaRPr>
        </a:p>
        <a:p>
          <a:r>
            <a:rPr kumimoji="1" lang="ja-JP" altLang="ja-JP" sz="1100">
              <a:solidFill>
                <a:schemeClr val="dk1"/>
              </a:solidFill>
              <a:effectLst/>
              <a:latin typeface="+mn-lt"/>
              <a:ea typeface="+mn-ea"/>
              <a:cs typeface="+mn-cs"/>
            </a:rPr>
            <a:t>物件費は一人当たり</a:t>
          </a:r>
          <a:r>
            <a:rPr kumimoji="1" lang="en-US" altLang="ja-JP" sz="1100">
              <a:solidFill>
                <a:schemeClr val="dk1"/>
              </a:solidFill>
              <a:effectLst/>
              <a:latin typeface="+mn-lt"/>
              <a:ea typeface="+mn-ea"/>
              <a:cs typeface="+mn-cs"/>
            </a:rPr>
            <a:t>685,234</a:t>
          </a:r>
          <a:r>
            <a:rPr kumimoji="1" lang="ja-JP" altLang="ja-JP" sz="1100">
              <a:solidFill>
                <a:schemeClr val="dk1"/>
              </a:solidFill>
              <a:effectLst/>
              <a:latin typeface="+mn-lt"/>
              <a:ea typeface="+mn-ea"/>
              <a:cs typeface="+mn-cs"/>
            </a:rPr>
            <a:t>円、普通建設事業費は一人当たり</a:t>
          </a:r>
          <a:r>
            <a:rPr kumimoji="1" lang="en-US" altLang="ja-JP" sz="1100">
              <a:solidFill>
                <a:schemeClr val="dk1"/>
              </a:solidFill>
              <a:effectLst/>
              <a:latin typeface="+mn-lt"/>
              <a:ea typeface="+mn-ea"/>
              <a:cs typeface="+mn-cs"/>
            </a:rPr>
            <a:t>1,351,848</a:t>
          </a:r>
          <a:r>
            <a:rPr kumimoji="1" lang="ja-JP" altLang="ja-JP" sz="1100">
              <a:solidFill>
                <a:schemeClr val="dk1"/>
              </a:solidFill>
              <a:effectLst/>
              <a:latin typeface="+mn-lt"/>
              <a:ea typeface="+mn-ea"/>
              <a:cs typeface="+mn-cs"/>
            </a:rPr>
            <a:t>円となっており、例年と傾向を同じくして類似団体平均を上回っている。これは新規事業のトゥブリ道整備事業、また継続事業として行われているフェリー建造事業や農業基盤整備促進事業等が大きく影響している。新規整備、更新整備については数値の改善がみられるが、今後公共施設等の維持管理や更新費用等が見込まれることからも、公共施設等総合管理計画などに基づいた事業適正化を行い、費用抑制・削減に努める。</a:t>
          </a:r>
          <a:endParaRPr lang="ja-JP" altLang="ja-JP" sz="1400">
            <a:effectLst/>
          </a:endParaRPr>
        </a:p>
        <a:p>
          <a:r>
            <a:rPr kumimoji="1" lang="ja-JP" altLang="ja-JP" sz="1100">
              <a:solidFill>
                <a:schemeClr val="dk1"/>
              </a:solidFill>
              <a:effectLst/>
              <a:latin typeface="+mn-lt"/>
              <a:ea typeface="+mn-ea"/>
              <a:cs typeface="+mn-cs"/>
            </a:rPr>
            <a:t>積立金は一人当たり</a:t>
          </a:r>
          <a:r>
            <a:rPr kumimoji="1" lang="en-US" altLang="ja-JP" sz="1100">
              <a:solidFill>
                <a:schemeClr val="dk1"/>
              </a:solidFill>
              <a:effectLst/>
              <a:latin typeface="+mn-lt"/>
              <a:ea typeface="+mn-ea"/>
              <a:cs typeface="+mn-cs"/>
            </a:rPr>
            <a:t>597,015</a:t>
          </a:r>
          <a:r>
            <a:rPr kumimoji="1" lang="ja-JP" altLang="ja-JP" sz="1100">
              <a:solidFill>
                <a:schemeClr val="dk1"/>
              </a:solidFill>
              <a:effectLst/>
              <a:latin typeface="+mn-lt"/>
              <a:ea typeface="+mn-ea"/>
              <a:cs typeface="+mn-cs"/>
            </a:rPr>
            <a:t>円と、類似団体の平均を上回っている。これは地方税、普通交付税の増額に伴う積立が発生したことを主因としており、今後も健全度の高い行政経営に努める。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1,092
1,080
22.00
4,210,176
3,987,435
170,870
1,251,086
1,878,328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9951</xdr:rowOff>
    </xdr:from>
    <xdr:to>
      <xdr:col>24</xdr:col>
      <xdr:colOff>63500</xdr:colOff>
      <xdr:row>35</xdr:row>
      <xdr:rowOff>26753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010701"/>
          <a:ext cx="8382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157931</xdr:rowOff>
    </xdr:from>
    <xdr:to>
      <xdr:col>19</xdr:col>
      <xdr:colOff>177800</xdr:colOff>
      <xdr:row>35</xdr:row>
      <xdr:rowOff>26753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5987231"/>
          <a:ext cx="8890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117411</xdr:rowOff>
    </xdr:from>
    <xdr:to>
      <xdr:col>15</xdr:col>
      <xdr:colOff>50800</xdr:colOff>
      <xdr:row>34</xdr:row>
      <xdr:rowOff>157931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5775261"/>
          <a:ext cx="889000" cy="21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117411</xdr:rowOff>
    </xdr:from>
    <xdr:to>
      <xdr:col>10</xdr:col>
      <xdr:colOff>114300</xdr:colOff>
      <xdr:row>35</xdr:row>
      <xdr:rowOff>47955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5775261"/>
          <a:ext cx="889000" cy="27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97979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130601</xdr:rowOff>
    </xdr:from>
    <xdr:to>
      <xdr:col>24</xdr:col>
      <xdr:colOff>114300</xdr:colOff>
      <xdr:row>35</xdr:row>
      <xdr:rowOff>60751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9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153478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81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147403</xdr:rowOff>
    </xdr:from>
    <xdr:to>
      <xdr:col>20</xdr:col>
      <xdr:colOff>38100</xdr:colOff>
      <xdr:row>35</xdr:row>
      <xdr:rowOff>77553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97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94080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75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107131</xdr:rowOff>
    </xdr:from>
    <xdr:to>
      <xdr:col>15</xdr:col>
      <xdr:colOff>101600</xdr:colOff>
      <xdr:row>35</xdr:row>
      <xdr:rowOff>37281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93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53808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71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66611</xdr:rowOff>
    </xdr:from>
    <xdr:to>
      <xdr:col>10</xdr:col>
      <xdr:colOff>165100</xdr:colOff>
      <xdr:row>33</xdr:row>
      <xdr:rowOff>168211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72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13288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49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168605</xdr:rowOff>
    </xdr:from>
    <xdr:to>
      <xdr:col>6</xdr:col>
      <xdr:colOff>38100</xdr:colOff>
      <xdr:row>35</xdr:row>
      <xdr:rowOff>98755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99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115282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77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28639</xdr:rowOff>
    </xdr:from>
    <xdr:to>
      <xdr:col>24</xdr:col>
      <xdr:colOff>63500</xdr:colOff>
      <xdr:row>56</xdr:row>
      <xdr:rowOff>33407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629839"/>
          <a:ext cx="8382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28639</xdr:rowOff>
    </xdr:from>
    <xdr:to>
      <xdr:col>19</xdr:col>
      <xdr:colOff>177800</xdr:colOff>
      <xdr:row>57</xdr:row>
      <xdr:rowOff>141881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629839"/>
          <a:ext cx="889000" cy="28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167156</xdr:rowOff>
    </xdr:from>
    <xdr:to>
      <xdr:col>15</xdr:col>
      <xdr:colOff>50800</xdr:colOff>
      <xdr:row>57</xdr:row>
      <xdr:rowOff>141881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768356"/>
          <a:ext cx="889000" cy="14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167156</xdr:rowOff>
    </xdr:from>
    <xdr:to>
      <xdr:col>10</xdr:col>
      <xdr:colOff>114300</xdr:colOff>
      <xdr:row>57</xdr:row>
      <xdr:rowOff>138055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768356"/>
          <a:ext cx="889000" cy="14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117093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6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116753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6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154057</xdr:rowOff>
    </xdr:from>
    <xdr:to>
      <xdr:col>24</xdr:col>
      <xdr:colOff>114300</xdr:colOff>
      <xdr:row>56</xdr:row>
      <xdr:rowOff>84207</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58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5484</xdr:rowOff>
    </xdr:from>
    <xdr:ext cx="690189"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4352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149289</xdr:rowOff>
    </xdr:from>
    <xdr:to>
      <xdr:col>20</xdr:col>
      <xdr:colOff>38100</xdr:colOff>
      <xdr:row>56</xdr:row>
      <xdr:rowOff>79439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57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54</xdr:row>
      <xdr:rowOff>95966</xdr:rowOff>
    </xdr:from>
    <xdr:ext cx="690189"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52205" y="93542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91081</xdr:rowOff>
    </xdr:from>
    <xdr:to>
      <xdr:col>15</xdr:col>
      <xdr:colOff>101600</xdr:colOff>
      <xdr:row>58</xdr:row>
      <xdr:rowOff>21231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6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37758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38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116356</xdr:rowOff>
    </xdr:from>
    <xdr:to>
      <xdr:col>10</xdr:col>
      <xdr:colOff>165100</xdr:colOff>
      <xdr:row>57</xdr:row>
      <xdr:rowOff>46506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71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55</xdr:row>
      <xdr:rowOff>63033</xdr:rowOff>
    </xdr:from>
    <xdr:ext cx="690189"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674205" y="9492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87255</xdr:rowOff>
    </xdr:from>
    <xdr:to>
      <xdr:col>6</xdr:col>
      <xdr:colOff>38100</xdr:colOff>
      <xdr:row>58</xdr:row>
      <xdr:rowOff>17405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5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33932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35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83530</xdr:rowOff>
    </xdr:from>
    <xdr:to>
      <xdr:col>24</xdr:col>
      <xdr:colOff>63500</xdr:colOff>
      <xdr:row>79</xdr:row>
      <xdr:rowOff>113004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628080"/>
          <a:ext cx="838200" cy="2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78905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28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113004</xdr:rowOff>
    </xdr:from>
    <xdr:to>
      <xdr:col>19</xdr:col>
      <xdr:colOff>177800</xdr:colOff>
      <xdr:row>79</xdr:row>
      <xdr:rowOff>114061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657554"/>
          <a:ext cx="889000" cy="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71886</xdr:rowOff>
    </xdr:from>
    <xdr:to>
      <xdr:col>15</xdr:col>
      <xdr:colOff>50800</xdr:colOff>
      <xdr:row>79</xdr:row>
      <xdr:rowOff>114061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019300" y="13616436"/>
          <a:ext cx="889000" cy="4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77723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27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41297</xdr:rowOff>
    </xdr:from>
    <xdr:to>
      <xdr:col>10</xdr:col>
      <xdr:colOff>114300</xdr:colOff>
      <xdr:row>79</xdr:row>
      <xdr:rowOff>71886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3585847"/>
          <a:ext cx="889000" cy="3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95414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29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74913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27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32730</xdr:rowOff>
    </xdr:from>
    <xdr:to>
      <xdr:col>24</xdr:col>
      <xdr:colOff>114300</xdr:colOff>
      <xdr:row>79</xdr:row>
      <xdr:rowOff>134330</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5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119107</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49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62204</xdr:rowOff>
    </xdr:from>
    <xdr:to>
      <xdr:col>20</xdr:col>
      <xdr:colOff>38100</xdr:colOff>
      <xdr:row>79</xdr:row>
      <xdr:rowOff>163804</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6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154931</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699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63261</xdr:rowOff>
    </xdr:from>
    <xdr:to>
      <xdr:col>15</xdr:col>
      <xdr:colOff>101600</xdr:colOff>
      <xdr:row>79</xdr:row>
      <xdr:rowOff>164861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60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155988</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70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21086</xdr:rowOff>
    </xdr:from>
    <xdr:to>
      <xdr:col>10</xdr:col>
      <xdr:colOff>165100</xdr:colOff>
      <xdr:row>79</xdr:row>
      <xdr:rowOff>122686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56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113813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658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161947</xdr:rowOff>
    </xdr:from>
    <xdr:to>
      <xdr:col>6</xdr:col>
      <xdr:colOff>38100</xdr:colOff>
      <xdr:row>79</xdr:row>
      <xdr:rowOff>92097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53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83224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627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120648</xdr:rowOff>
    </xdr:from>
    <xdr:to>
      <xdr:col>24</xdr:col>
      <xdr:colOff>63500</xdr:colOff>
      <xdr:row>97</xdr:row>
      <xdr:rowOff>85950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579848"/>
          <a:ext cx="838200" cy="13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85950</xdr:rowOff>
    </xdr:from>
    <xdr:to>
      <xdr:col>19</xdr:col>
      <xdr:colOff>177800</xdr:colOff>
      <xdr:row>97</xdr:row>
      <xdr:rowOff>99854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716600"/>
          <a:ext cx="889000" cy="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99854</xdr:rowOff>
    </xdr:from>
    <xdr:to>
      <xdr:col>15</xdr:col>
      <xdr:colOff>50800</xdr:colOff>
      <xdr:row>97</xdr:row>
      <xdr:rowOff>127691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30504"/>
          <a:ext cx="889000" cy="2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127691</xdr:rowOff>
    </xdr:from>
    <xdr:to>
      <xdr:col>10</xdr:col>
      <xdr:colOff>114300</xdr:colOff>
      <xdr:row>97</xdr:row>
      <xdr:rowOff>140370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758341"/>
          <a:ext cx="889000" cy="1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69848</xdr:rowOff>
    </xdr:from>
    <xdr:to>
      <xdr:col>24</xdr:col>
      <xdr:colOff>114300</xdr:colOff>
      <xdr:row>96</xdr:row>
      <xdr:rowOff>171448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2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92725</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38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35150</xdr:rowOff>
    </xdr:from>
    <xdr:to>
      <xdr:col>20</xdr:col>
      <xdr:colOff>38100</xdr:colOff>
      <xdr:row>97</xdr:row>
      <xdr:rowOff>136750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127877</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75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49054</xdr:rowOff>
    </xdr:from>
    <xdr:to>
      <xdr:col>15</xdr:col>
      <xdr:colOff>101600</xdr:colOff>
      <xdr:row>97</xdr:row>
      <xdr:rowOff>150654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7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141781</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772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76891</xdr:rowOff>
    </xdr:from>
    <xdr:to>
      <xdr:col>10</xdr:col>
      <xdr:colOff>165100</xdr:colOff>
      <xdr:row>98</xdr:row>
      <xdr:rowOff>7041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0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169618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0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89570</xdr:rowOff>
    </xdr:from>
    <xdr:to>
      <xdr:col>6</xdr:col>
      <xdr:colOff>38100</xdr:colOff>
      <xdr:row>98</xdr:row>
      <xdr:rowOff>19720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2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10847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1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110792</xdr:rowOff>
    </xdr:from>
    <xdr:to>
      <xdr:col>54</xdr:col>
      <xdr:colOff>189865</xdr:colOff>
      <xdr:row>58</xdr:row>
      <xdr:rowOff>125106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9540542"/>
          <a:ext cx="1270" cy="528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128933</xdr:rowOff>
    </xdr:from>
    <xdr:ext cx="534377"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7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125106</xdr:rowOff>
    </xdr:from>
    <xdr:to>
      <xdr:col>55</xdr:col>
      <xdr:colOff>88900</xdr:colOff>
      <xdr:row>58</xdr:row>
      <xdr:rowOff>125106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6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57469</xdr:rowOff>
    </xdr:from>
    <xdr:ext cx="690189"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931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55</xdr:row>
      <xdr:rowOff>110792</xdr:rowOff>
    </xdr:from>
    <xdr:to>
      <xdr:col>55</xdr:col>
      <xdr:colOff>88900</xdr:colOff>
      <xdr:row>55</xdr:row>
      <xdr:rowOff>110792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54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12809</xdr:rowOff>
    </xdr:from>
    <xdr:to>
      <xdr:col>55</xdr:col>
      <xdr:colOff>0</xdr:colOff>
      <xdr:row>57</xdr:row>
      <xdr:rowOff>64485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785459"/>
          <a:ext cx="838200" cy="5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161444</xdr:rowOff>
    </xdr:from>
    <xdr:ext cx="599010"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934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11567</xdr:rowOff>
    </xdr:from>
    <xdr:to>
      <xdr:col>55</xdr:col>
      <xdr:colOff>50800</xdr:colOff>
      <xdr:row>58</xdr:row>
      <xdr:rowOff>113167</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4445</xdr:rowOff>
    </xdr:from>
    <xdr:to>
      <xdr:col>50</xdr:col>
      <xdr:colOff>114300</xdr:colOff>
      <xdr:row>57</xdr:row>
      <xdr:rowOff>64485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9777095"/>
          <a:ext cx="889000" cy="6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15753</xdr:rowOff>
    </xdr:from>
    <xdr:to>
      <xdr:col>50</xdr:col>
      <xdr:colOff>165100</xdr:colOff>
      <xdr:row>58</xdr:row>
      <xdr:rowOff>117353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108480</xdr:rowOff>
    </xdr:from>
    <xdr:ext cx="599010"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39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110701</xdr:rowOff>
    </xdr:from>
    <xdr:to>
      <xdr:col>45</xdr:col>
      <xdr:colOff>177800</xdr:colOff>
      <xdr:row>57</xdr:row>
      <xdr:rowOff>4445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9711901"/>
          <a:ext cx="889000" cy="6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16947</xdr:rowOff>
    </xdr:from>
    <xdr:to>
      <xdr:col>46</xdr:col>
      <xdr:colOff>38100</xdr:colOff>
      <xdr:row>58</xdr:row>
      <xdr:rowOff>118547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109674</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50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62786</xdr:rowOff>
    </xdr:from>
    <xdr:to>
      <xdr:col>41</xdr:col>
      <xdr:colOff>50800</xdr:colOff>
      <xdr:row>56</xdr:row>
      <xdr:rowOff>110701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8978186"/>
          <a:ext cx="889000" cy="73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14625</xdr:rowOff>
    </xdr:from>
    <xdr:to>
      <xdr:col>41</xdr:col>
      <xdr:colOff>101600</xdr:colOff>
      <xdr:row>58</xdr:row>
      <xdr:rowOff>116225</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107352</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61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10505</xdr:rowOff>
    </xdr:from>
    <xdr:to>
      <xdr:col>36</xdr:col>
      <xdr:colOff>165100</xdr:colOff>
      <xdr:row>58</xdr:row>
      <xdr:rowOff>112105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103232</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672795" y="100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133459</xdr:rowOff>
    </xdr:from>
    <xdr:to>
      <xdr:col>55</xdr:col>
      <xdr:colOff>50800</xdr:colOff>
      <xdr:row>57</xdr:row>
      <xdr:rowOff>63609</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73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156336</xdr:rowOff>
    </xdr:from>
    <xdr:ext cx="599010"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58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13685</xdr:rowOff>
    </xdr:from>
    <xdr:to>
      <xdr:col>50</xdr:col>
      <xdr:colOff>165100</xdr:colOff>
      <xdr:row>57</xdr:row>
      <xdr:rowOff>115285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78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131812</xdr:rowOff>
    </xdr:from>
    <xdr:ext cx="59901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39795" y="956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125095</xdr:rowOff>
    </xdr:from>
    <xdr:to>
      <xdr:col>46</xdr:col>
      <xdr:colOff>38100</xdr:colOff>
      <xdr:row>57</xdr:row>
      <xdr:rowOff>55245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71772</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50795" y="950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59901</xdr:rowOff>
    </xdr:from>
    <xdr:to>
      <xdr:col>41</xdr:col>
      <xdr:colOff>101600</xdr:colOff>
      <xdr:row>56</xdr:row>
      <xdr:rowOff>161501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66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6578</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61795" y="943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11986</xdr:rowOff>
    </xdr:from>
    <xdr:to>
      <xdr:col>36</xdr:col>
      <xdr:colOff>165100</xdr:colOff>
      <xdr:row>52</xdr:row>
      <xdr:rowOff>113586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892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50</xdr:row>
      <xdr:rowOff>130113</xdr:rowOff>
    </xdr:from>
    <xdr:ext cx="690189"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627205" y="87026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36192</xdr:rowOff>
    </xdr:from>
    <xdr:to>
      <xdr:col>55</xdr:col>
      <xdr:colOff>0</xdr:colOff>
      <xdr:row>77</xdr:row>
      <xdr:rowOff>161773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3237842"/>
          <a:ext cx="838200" cy="12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29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161773</xdr:rowOff>
    </xdr:from>
    <xdr:to>
      <xdr:col>50</xdr:col>
      <xdr:colOff>114300</xdr:colOff>
      <xdr:row>77</xdr:row>
      <xdr:rowOff>167948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8750300" y="13363423"/>
          <a:ext cx="889000" cy="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167948</xdr:rowOff>
    </xdr:from>
    <xdr:to>
      <xdr:col>45</xdr:col>
      <xdr:colOff>177800</xdr:colOff>
      <xdr:row>78</xdr:row>
      <xdr:rowOff>36136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369598"/>
          <a:ext cx="889000" cy="3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61811</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36136</xdr:rowOff>
    </xdr:from>
    <xdr:to>
      <xdr:col>41</xdr:col>
      <xdr:colOff>50800</xdr:colOff>
      <xdr:row>78</xdr:row>
      <xdr:rowOff>37302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6972300" y="13409236"/>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156842</xdr:rowOff>
    </xdr:from>
    <xdr:to>
      <xdr:col>55</xdr:col>
      <xdr:colOff>50800</xdr:colOff>
      <xdr:row>77</xdr:row>
      <xdr:rowOff>86992</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18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8269</xdr:rowOff>
    </xdr:from>
    <xdr:ext cx="599010"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03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110973</xdr:rowOff>
    </xdr:from>
    <xdr:to>
      <xdr:col>50</xdr:col>
      <xdr:colOff>165100</xdr:colOff>
      <xdr:row>78</xdr:row>
      <xdr:rowOff>41123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3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32250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372111" y="134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117148</xdr:rowOff>
    </xdr:from>
    <xdr:to>
      <xdr:col>46</xdr:col>
      <xdr:colOff>38100</xdr:colOff>
      <xdr:row>78</xdr:row>
      <xdr:rowOff>47298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31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63825</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483111" y="1309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156786</xdr:rowOff>
    </xdr:from>
    <xdr:to>
      <xdr:col>41</xdr:col>
      <xdr:colOff>101600</xdr:colOff>
      <xdr:row>78</xdr:row>
      <xdr:rowOff>86936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35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78063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345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157952</xdr:rowOff>
    </xdr:from>
    <xdr:to>
      <xdr:col>36</xdr:col>
      <xdr:colOff>165100</xdr:colOff>
      <xdr:row>78</xdr:row>
      <xdr:rowOff>88102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35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79229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345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136438</xdr:rowOff>
    </xdr:from>
    <xdr:to>
      <xdr:col>55</xdr:col>
      <xdr:colOff>0</xdr:colOff>
      <xdr:row>97</xdr:row>
      <xdr:rowOff>5130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9639300" y="16424188"/>
          <a:ext cx="838200" cy="21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136438</xdr:rowOff>
    </xdr:from>
    <xdr:to>
      <xdr:col>50</xdr:col>
      <xdr:colOff>114300</xdr:colOff>
      <xdr:row>96</xdr:row>
      <xdr:rowOff>141275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8750300" y="16424188"/>
          <a:ext cx="889000" cy="17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39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141275</xdr:rowOff>
    </xdr:from>
    <xdr:to>
      <xdr:col>45</xdr:col>
      <xdr:colOff>177800</xdr:colOff>
      <xdr:row>97</xdr:row>
      <xdr:rowOff>91297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7861300" y="16600475"/>
          <a:ext cx="889000" cy="12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160491</xdr:rowOff>
    </xdr:from>
    <xdr:to>
      <xdr:col>41</xdr:col>
      <xdr:colOff>50800</xdr:colOff>
      <xdr:row>97</xdr:row>
      <xdr:rowOff>91297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972300" y="16619691"/>
          <a:ext cx="889000" cy="10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61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125780</xdr:rowOff>
    </xdr:from>
    <xdr:to>
      <xdr:col>55</xdr:col>
      <xdr:colOff>50800</xdr:colOff>
      <xdr:row>97</xdr:row>
      <xdr:rowOff>55930</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58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104207</xdr:rowOff>
    </xdr:from>
    <xdr:ext cx="599010"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563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85638</xdr:rowOff>
    </xdr:from>
    <xdr:to>
      <xdr:col>50</xdr:col>
      <xdr:colOff>165100</xdr:colOff>
      <xdr:row>96</xdr:row>
      <xdr:rowOff>15788</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37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32315</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39795" y="16148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90475</xdr:rowOff>
    </xdr:from>
    <xdr:to>
      <xdr:col>46</xdr:col>
      <xdr:colOff>38100</xdr:colOff>
      <xdr:row>97</xdr:row>
      <xdr:rowOff>20625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54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37152</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50795" y="16324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40497</xdr:rowOff>
    </xdr:from>
    <xdr:to>
      <xdr:col>41</xdr:col>
      <xdr:colOff>101600</xdr:colOff>
      <xdr:row>97</xdr:row>
      <xdr:rowOff>142097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67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133224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76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109691</xdr:rowOff>
    </xdr:from>
    <xdr:to>
      <xdr:col>36</xdr:col>
      <xdr:colOff>165100</xdr:colOff>
      <xdr:row>97</xdr:row>
      <xdr:rowOff>39841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56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30968</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672795" y="1666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131135</xdr:rowOff>
    </xdr:from>
    <xdr:to>
      <xdr:col>85</xdr:col>
      <xdr:colOff>127000</xdr:colOff>
      <xdr:row>38</xdr:row>
      <xdr:rowOff>153073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5481300" y="6646235"/>
          <a:ext cx="838200" cy="2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138214</xdr:rowOff>
    </xdr:from>
    <xdr:to>
      <xdr:col>81</xdr:col>
      <xdr:colOff>50800</xdr:colOff>
      <xdr:row>38</xdr:row>
      <xdr:rowOff>153073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4592300" y="6653314"/>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125534</xdr:rowOff>
    </xdr:from>
    <xdr:to>
      <xdr:col>76</xdr:col>
      <xdr:colOff>114300</xdr:colOff>
      <xdr:row>38</xdr:row>
      <xdr:rowOff>138214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3703300" y="6640634"/>
          <a:ext cx="889000" cy="1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125534</xdr:rowOff>
    </xdr:from>
    <xdr:to>
      <xdr:col>71</xdr:col>
      <xdr:colOff>177800</xdr:colOff>
      <xdr:row>38</xdr:row>
      <xdr:rowOff>150467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6640634"/>
          <a:ext cx="889000" cy="2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80335</xdr:rowOff>
    </xdr:from>
    <xdr:to>
      <xdr:col>85</xdr:col>
      <xdr:colOff>177800</xdr:colOff>
      <xdr:row>39</xdr:row>
      <xdr:rowOff>10485</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59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166712</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5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102273</xdr:rowOff>
    </xdr:from>
    <xdr:to>
      <xdr:col>81</xdr:col>
      <xdr:colOff>101600</xdr:colOff>
      <xdr:row>39</xdr:row>
      <xdr:rowOff>32423</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61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23550</xdr:rowOff>
    </xdr:from>
    <xdr:ext cx="469744"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46428" y="671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87414</xdr:rowOff>
    </xdr:from>
    <xdr:to>
      <xdr:col>76</xdr:col>
      <xdr:colOff>165100</xdr:colOff>
      <xdr:row>39</xdr:row>
      <xdr:rowOff>17564</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60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8691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69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74734</xdr:rowOff>
    </xdr:from>
    <xdr:to>
      <xdr:col>72</xdr:col>
      <xdr:colOff>38100</xdr:colOff>
      <xdr:row>39</xdr:row>
      <xdr:rowOff>4884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58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167461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68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99667</xdr:rowOff>
    </xdr:from>
    <xdr:to>
      <xdr:col>67</xdr:col>
      <xdr:colOff>101600</xdr:colOff>
      <xdr:row>39</xdr:row>
      <xdr:rowOff>29817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61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20944</xdr:rowOff>
    </xdr:from>
    <xdr:ext cx="469744"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79428" y="670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4" name="教育費最小値テキスト">
          <a:extLst>
            <a:ext uri="{FF2B5EF4-FFF2-40B4-BE49-F238E27FC236}">
              <a16:creationId xmlns:a16="http://schemas.microsoft.com/office/drawing/2014/main" id="{00000000-0008-0000-0700-000034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6" name="教育費最大値テキスト">
          <a:extLst>
            <a:ext uri="{FF2B5EF4-FFF2-40B4-BE49-F238E27FC236}">
              <a16:creationId xmlns:a16="http://schemas.microsoft.com/office/drawing/2014/main" id="{00000000-0008-0000-0700-000036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28690</xdr:rowOff>
    </xdr:from>
    <xdr:to>
      <xdr:col>85</xdr:col>
      <xdr:colOff>127000</xdr:colOff>
      <xdr:row>57</xdr:row>
      <xdr:rowOff>56901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5481300" y="9801340"/>
          <a:ext cx="838200" cy="2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49389</xdr:rowOff>
    </xdr:from>
    <xdr:ext cx="599010" cy="259045"/>
    <xdr:sp macro="" textlink="">
      <xdr:nvSpPr>
        <xdr:cNvPr id="569" name="教育費平均値テキスト">
          <a:extLst>
            <a:ext uri="{FF2B5EF4-FFF2-40B4-BE49-F238E27FC236}">
              <a16:creationId xmlns:a16="http://schemas.microsoft.com/office/drawing/2014/main" id="{00000000-0008-0000-0700-000039020000}"/>
            </a:ext>
          </a:extLst>
        </xdr:cNvPr>
        <xdr:cNvSpPr txBox="1"/>
      </xdr:nvSpPr>
      <xdr:spPr>
        <a:xfrm>
          <a:off x="16370300" y="982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28690</xdr:rowOff>
    </xdr:from>
    <xdr:to>
      <xdr:col>81</xdr:col>
      <xdr:colOff>50800</xdr:colOff>
      <xdr:row>57</xdr:row>
      <xdr:rowOff>80388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4592300" y="9801340"/>
          <a:ext cx="889000" cy="5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162385</xdr:rowOff>
    </xdr:from>
    <xdr:ext cx="59901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5181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80388</xdr:rowOff>
    </xdr:from>
    <xdr:to>
      <xdr:col>76</xdr:col>
      <xdr:colOff>114300</xdr:colOff>
      <xdr:row>57</xdr:row>
      <xdr:rowOff>87263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3703300" y="9853038"/>
          <a:ext cx="889000" cy="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25023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292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87263</xdr:rowOff>
    </xdr:from>
    <xdr:to>
      <xdr:col>71</xdr:col>
      <xdr:colOff>177800</xdr:colOff>
      <xdr:row>57</xdr:row>
      <xdr:rowOff>100821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2814300" y="9859913"/>
          <a:ext cx="889000" cy="1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24589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403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10219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514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6101</xdr:rowOff>
    </xdr:from>
    <xdr:to>
      <xdr:col>85</xdr:col>
      <xdr:colOff>177800</xdr:colOff>
      <xdr:row>57</xdr:row>
      <xdr:rowOff>107701</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6268700" y="977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28978</xdr:rowOff>
    </xdr:from>
    <xdr:ext cx="599010" cy="259045"/>
    <xdr:sp macro="" textlink="">
      <xdr:nvSpPr>
        <xdr:cNvPr id="588" name="教育費該当値テキスト">
          <a:extLst>
            <a:ext uri="{FF2B5EF4-FFF2-40B4-BE49-F238E27FC236}">
              <a16:creationId xmlns:a16="http://schemas.microsoft.com/office/drawing/2014/main" id="{00000000-0008-0000-0700-00004C020000}"/>
            </a:ext>
          </a:extLst>
        </xdr:cNvPr>
        <xdr:cNvSpPr txBox="1"/>
      </xdr:nvSpPr>
      <xdr:spPr>
        <a:xfrm>
          <a:off x="16370300" y="9630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149340</xdr:rowOff>
    </xdr:from>
    <xdr:to>
      <xdr:col>81</xdr:col>
      <xdr:colOff>101600</xdr:colOff>
      <xdr:row>57</xdr:row>
      <xdr:rowOff>79490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5430500" y="975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96017</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181795" y="9525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29588</xdr:rowOff>
    </xdr:from>
    <xdr:to>
      <xdr:col>76</xdr:col>
      <xdr:colOff>165100</xdr:colOff>
      <xdr:row>57</xdr:row>
      <xdr:rowOff>131188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4541500" y="980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147715</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292795" y="957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36463</xdr:rowOff>
    </xdr:from>
    <xdr:to>
      <xdr:col>72</xdr:col>
      <xdr:colOff>38100</xdr:colOff>
      <xdr:row>57</xdr:row>
      <xdr:rowOff>138063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652500" y="980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154590</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03795" y="958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50021</xdr:rowOff>
    </xdr:from>
    <xdr:to>
      <xdr:col>67</xdr:col>
      <xdr:colOff>101600</xdr:colOff>
      <xdr:row>57</xdr:row>
      <xdr:rowOff>151621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2763500" y="982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168148</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14795" y="959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9" name="災害復旧費最小値テキスト">
          <a:extLst>
            <a:ext uri="{FF2B5EF4-FFF2-40B4-BE49-F238E27FC236}">
              <a16:creationId xmlns:a16="http://schemas.microsoft.com/office/drawing/2014/main" id="{00000000-0008-0000-0700-00006B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1" name="災害復旧費最大値テキスト">
          <a:extLst>
            <a:ext uri="{FF2B5EF4-FFF2-40B4-BE49-F238E27FC236}">
              <a16:creationId xmlns:a16="http://schemas.microsoft.com/office/drawing/2014/main" id="{00000000-0008-0000-0700-00006D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4" name="災害復旧費平均値テキスト">
          <a:extLst>
            <a:ext uri="{FF2B5EF4-FFF2-40B4-BE49-F238E27FC236}">
              <a16:creationId xmlns:a16="http://schemas.microsoft.com/office/drawing/2014/main" id="{00000000-0008-0000-0700-000070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249299" cy="259045"/>
    <xdr:sp macro="" textlink="">
      <xdr:nvSpPr>
        <xdr:cNvPr id="643" name="災害復旧費該当値テキスト">
          <a:extLst>
            <a:ext uri="{FF2B5EF4-FFF2-40B4-BE49-F238E27FC236}">
              <a16:creationId xmlns:a16="http://schemas.microsoft.com/office/drawing/2014/main" id="{00000000-0008-0000-0700-000083020000}"/>
            </a:ext>
          </a:extLst>
        </xdr:cNvPr>
        <xdr:cNvSpPr txBox="1"/>
      </xdr:nvSpPr>
      <xdr:spPr>
        <a:xfrm>
          <a:off x="16370300" y="13382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112388</xdr:rowOff>
    </xdr:from>
    <xdr:to>
      <xdr:col>85</xdr:col>
      <xdr:colOff>127000</xdr:colOff>
      <xdr:row>96</xdr:row>
      <xdr:rowOff>126143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5481300" y="16571588"/>
          <a:ext cx="838200" cy="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112388</xdr:rowOff>
    </xdr:from>
    <xdr:to>
      <xdr:col>81</xdr:col>
      <xdr:colOff>50800</xdr:colOff>
      <xdr:row>97</xdr:row>
      <xdr:rowOff>33700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4592300" y="16571588"/>
          <a:ext cx="889000" cy="9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143234</xdr:rowOff>
    </xdr:from>
    <xdr:ext cx="59901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181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33700</xdr:rowOff>
    </xdr:from>
    <xdr:to>
      <xdr:col>76</xdr:col>
      <xdr:colOff>114300</xdr:colOff>
      <xdr:row>97</xdr:row>
      <xdr:rowOff>93356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3703300" y="16664350"/>
          <a:ext cx="889000" cy="5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151661</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292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40511</xdr:rowOff>
    </xdr:from>
    <xdr:to>
      <xdr:col>71</xdr:col>
      <xdr:colOff>177800</xdr:colOff>
      <xdr:row>97</xdr:row>
      <xdr:rowOff>93356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814300" y="16671161"/>
          <a:ext cx="889000" cy="5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155576</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03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146438</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14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75343</xdr:rowOff>
    </xdr:from>
    <xdr:to>
      <xdr:col>85</xdr:col>
      <xdr:colOff>177800</xdr:colOff>
      <xdr:row>97</xdr:row>
      <xdr:rowOff>5493</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6268700" y="1653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98220</xdr:rowOff>
    </xdr:from>
    <xdr:ext cx="599010" cy="259045"/>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6385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61588</xdr:rowOff>
    </xdr:from>
    <xdr:to>
      <xdr:col>81</xdr:col>
      <xdr:colOff>101600</xdr:colOff>
      <xdr:row>96</xdr:row>
      <xdr:rowOff>163188</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5430500" y="1652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8265</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181795" y="16296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154350</xdr:rowOff>
    </xdr:from>
    <xdr:to>
      <xdr:col>76</xdr:col>
      <xdr:colOff>165100</xdr:colOff>
      <xdr:row>97</xdr:row>
      <xdr:rowOff>84500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4541500" y="166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101027</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292795" y="163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42556</xdr:rowOff>
    </xdr:from>
    <xdr:to>
      <xdr:col>72</xdr:col>
      <xdr:colOff>38100</xdr:colOff>
      <xdr:row>97</xdr:row>
      <xdr:rowOff>144156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3652500" y="1667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160683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44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161161</xdr:rowOff>
    </xdr:from>
    <xdr:to>
      <xdr:col>67</xdr:col>
      <xdr:colOff>101600</xdr:colOff>
      <xdr:row>97</xdr:row>
      <xdr:rowOff>91311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2763500" y="1662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107838</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39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3" name="諸支出金最小値テキスト">
          <a:extLst>
            <a:ext uri="{FF2B5EF4-FFF2-40B4-BE49-F238E27FC236}">
              <a16:creationId xmlns:a16="http://schemas.microsoft.com/office/drawing/2014/main" id="{00000000-0008-0000-0700-0000DD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5" name="諸支出金最大値テキスト">
          <a:extLst>
            <a:ext uri="{FF2B5EF4-FFF2-40B4-BE49-F238E27FC236}">
              <a16:creationId xmlns:a16="http://schemas.microsoft.com/office/drawing/2014/main" id="{00000000-0008-0000-0700-0000DF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38" name="諸支出金平均値テキスト">
          <a:extLst>
            <a:ext uri="{FF2B5EF4-FFF2-40B4-BE49-F238E27FC236}">
              <a16:creationId xmlns:a16="http://schemas.microsoft.com/office/drawing/2014/main" id="{00000000-0008-0000-0700-0000E2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7" name="諸支出金該当値テキスト">
          <a:extLst>
            <a:ext uri="{FF2B5EF4-FFF2-40B4-BE49-F238E27FC236}">
              <a16:creationId xmlns:a16="http://schemas.microsoft.com/office/drawing/2014/main" id="{00000000-0008-0000-0700-0000F5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総務費は、</a:t>
          </a:r>
          <a:r>
            <a:rPr kumimoji="1" lang="en-US" altLang="ja-JP" sz="1100">
              <a:solidFill>
                <a:schemeClr val="dk1"/>
              </a:solidFill>
              <a:effectLst/>
              <a:latin typeface="+mn-lt"/>
              <a:ea typeface="+mn-ea"/>
              <a:cs typeface="+mn-cs"/>
            </a:rPr>
            <a:t>1,964,973</a:t>
          </a:r>
          <a:r>
            <a:rPr kumimoji="1" lang="ja-JP" altLang="ja-JP" sz="1100">
              <a:solidFill>
                <a:schemeClr val="dk1"/>
              </a:solidFill>
              <a:effectLst/>
              <a:latin typeface="+mn-lt"/>
              <a:ea typeface="+mn-ea"/>
              <a:cs typeface="+mn-cs"/>
            </a:rPr>
            <a:t>円と前年度に引き続き類似団体を大きく上回る水準となっており、主因としては継続事業のフェリー建造事業が考えられる。</a:t>
          </a:r>
          <a:endParaRPr lang="ja-JP" altLang="ja-JP" sz="1400">
            <a:effectLst/>
          </a:endParaRPr>
        </a:p>
        <a:p>
          <a:r>
            <a:rPr kumimoji="1" lang="ja-JP" altLang="ja-JP" sz="1100">
              <a:solidFill>
                <a:schemeClr val="dk1"/>
              </a:solidFill>
              <a:effectLst/>
              <a:latin typeface="+mn-lt"/>
              <a:ea typeface="+mn-ea"/>
              <a:cs typeface="+mn-cs"/>
            </a:rPr>
            <a:t>農林水産業費については、農業基盤整備促進事業等が実施されていることもあり、類似団体の平均水準を上回っている。主要産業の農業についても、効率的な資源配分のもと、振興に努める。</a:t>
          </a:r>
          <a:endParaRPr lang="ja-JP" altLang="ja-JP" sz="1400">
            <a:effectLst/>
          </a:endParaRPr>
        </a:p>
        <a:p>
          <a:r>
            <a:rPr kumimoji="1" lang="ja-JP" altLang="ja-JP" sz="1100">
              <a:solidFill>
                <a:schemeClr val="dk1"/>
              </a:solidFill>
              <a:effectLst/>
              <a:latin typeface="+mn-lt"/>
              <a:ea typeface="+mn-ea"/>
              <a:cs typeface="+mn-cs"/>
            </a:rPr>
            <a:t>教育費については、自己負担なしの村営学習塾の開設などの影響がみられ、今後も引き続き教育分野における事業展開を進めていく。</a:t>
          </a:r>
          <a:endParaRPr lang="ja-JP" altLang="ja-JP" sz="1400">
            <a:effectLst/>
          </a:endParaRPr>
        </a:p>
        <a:p>
          <a:r>
            <a:rPr kumimoji="1" lang="ja-JP" altLang="ja-JP" sz="1100">
              <a:solidFill>
                <a:schemeClr val="dk1"/>
              </a:solidFill>
              <a:effectLst/>
              <a:latin typeface="+mn-lt"/>
              <a:ea typeface="+mn-ea"/>
              <a:cs typeface="+mn-cs"/>
            </a:rPr>
            <a:t>商工費については、</a:t>
          </a:r>
          <a:r>
            <a:rPr kumimoji="1" lang="en-US" altLang="ja-JP" sz="1100">
              <a:solidFill>
                <a:schemeClr val="dk1"/>
              </a:solidFill>
              <a:effectLst/>
              <a:latin typeface="+mn-lt"/>
              <a:ea typeface="+mn-ea"/>
              <a:cs typeface="+mn-cs"/>
            </a:rPr>
            <a:t>120,279</a:t>
          </a:r>
          <a:r>
            <a:rPr kumimoji="1" lang="ja-JP" altLang="ja-JP" sz="1100">
              <a:solidFill>
                <a:schemeClr val="dk1"/>
              </a:solidFill>
              <a:effectLst/>
              <a:latin typeface="+mn-lt"/>
              <a:ea typeface="+mn-ea"/>
              <a:cs typeface="+mn-cs"/>
            </a:rPr>
            <a:t>円と、類似団体を上回る数値を記録した。これは持続可能な第</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次産業モデルの確立に向けたサーキュラーデニム事業の開始が影響していると見られ、今後も住民の所得向上に向けた産業振興に努める。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沖縄県多良間村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昨年度に続いて財政調整基金の切り崩しが発生した。普通交付税額の増額に伴う積立金の増額等により、実質単年度収支は昨年度より改善したものの、実質単年度収支では依然としてマイナス値を記録している。実質収支額は黒字を維持しているものの、引き続き健全な行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沖縄県多良間村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全体を通して黒字額自体は減額しているが、一般会計、特別会計ともに赤字額は発生していない。今後も各会計とも、収入の確保、経費節減に取り組み、財政の健全化に努める。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40625" style="171" customWidth="1"/>
    <col min="12" max="17" width="2.42578125" style="171" customWidth="1"/>
    <col min="18" max="119" width="2.140625" style="171" customWidth="1"/>
    <col min="120" max="16384" width="0" style="171" hidden="1"/>
  </cols>
  <sheetData>
    <row r="1" spans="1:119" ht="33" customHeight="1" x14ac:dyDescent="0.15">
      <c r="B1" s="389" t="s">
        <v>81</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72"/>
      <c r="DK1" s="172"/>
      <c r="DL1" s="172"/>
      <c r="DM1" s="172"/>
      <c r="DN1" s="172"/>
      <c r="DO1" s="172"/>
    </row>
    <row r="2" spans="1:119" ht="24.75" thickBot="1" x14ac:dyDescent="0.2">
      <c r="B2" s="173" t="s">
        <v>82</v>
      </c>
      <c r="C2" s="173"/>
      <c r="D2" s="174"/>
    </row>
    <row r="3" spans="1:119" ht="18.75" customHeight="1" thickBot="1" x14ac:dyDescent="0.2">
      <c r="A3" s="172"/>
      <c r="B3" s="390" t="s">
        <v>83</v>
      </c>
      <c r="C3" s="391"/>
      <c r="D3" s="391"/>
      <c r="E3" s="392"/>
      <c r="F3" s="392"/>
      <c r="G3" s="392"/>
      <c r="H3" s="392"/>
      <c r="I3" s="392"/>
      <c r="J3" s="392"/>
      <c r="K3" s="392"/>
      <c r="L3" s="392" t="s">
        <v>84</v>
      </c>
      <c r="M3" s="392"/>
      <c r="N3" s="392"/>
      <c r="O3" s="392"/>
      <c r="P3" s="392"/>
      <c r="Q3" s="392"/>
      <c r="R3" s="399"/>
      <c r="S3" s="399"/>
      <c r="T3" s="399"/>
      <c r="U3" s="399"/>
      <c r="V3" s="400"/>
      <c r="W3" s="374" t="s">
        <v>85</v>
      </c>
      <c r="X3" s="375"/>
      <c r="Y3" s="375"/>
      <c r="Z3" s="375"/>
      <c r="AA3" s="375"/>
      <c r="AB3" s="391"/>
      <c r="AC3" s="399" t="s">
        <v>86</v>
      </c>
      <c r="AD3" s="375"/>
      <c r="AE3" s="375"/>
      <c r="AF3" s="375"/>
      <c r="AG3" s="375"/>
      <c r="AH3" s="375"/>
      <c r="AI3" s="375"/>
      <c r="AJ3" s="375"/>
      <c r="AK3" s="375"/>
      <c r="AL3" s="376"/>
      <c r="AM3" s="374" t="s">
        <v>87</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88</v>
      </c>
      <c r="BO3" s="375"/>
      <c r="BP3" s="375"/>
      <c r="BQ3" s="375"/>
      <c r="BR3" s="375"/>
      <c r="BS3" s="375"/>
      <c r="BT3" s="375"/>
      <c r="BU3" s="376"/>
      <c r="BV3" s="374" t="s">
        <v>89</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90</v>
      </c>
      <c r="CU3" s="375"/>
      <c r="CV3" s="375"/>
      <c r="CW3" s="375"/>
      <c r="CX3" s="375"/>
      <c r="CY3" s="375"/>
      <c r="CZ3" s="375"/>
      <c r="DA3" s="376"/>
      <c r="DB3" s="374" t="s">
        <v>91</v>
      </c>
      <c r="DC3" s="375"/>
      <c r="DD3" s="375"/>
      <c r="DE3" s="375"/>
      <c r="DF3" s="375"/>
      <c r="DG3" s="375"/>
      <c r="DH3" s="375"/>
      <c r="DI3" s="376"/>
    </row>
    <row r="4" spans="1:119" ht="18.75" customHeight="1" x14ac:dyDescent="0.15">
      <c r="A4" s="172"/>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92</v>
      </c>
      <c r="AZ4" s="378"/>
      <c r="BA4" s="378"/>
      <c r="BB4" s="378"/>
      <c r="BC4" s="378"/>
      <c r="BD4" s="378"/>
      <c r="BE4" s="378"/>
      <c r="BF4" s="378"/>
      <c r="BG4" s="378"/>
      <c r="BH4" s="378"/>
      <c r="BI4" s="378"/>
      <c r="BJ4" s="378"/>
      <c r="BK4" s="378"/>
      <c r="BL4" s="378"/>
      <c r="BM4" s="379"/>
      <c r="BN4" s="380">
        <v>4210176</v>
      </c>
      <c r="BO4" s="381"/>
      <c r="BP4" s="381"/>
      <c r="BQ4" s="381"/>
      <c r="BR4" s="381"/>
      <c r="BS4" s="381"/>
      <c r="BT4" s="381"/>
      <c r="BU4" s="382"/>
      <c r="BV4" s="380">
        <v>4232271</v>
      </c>
      <c r="BW4" s="381"/>
      <c r="BX4" s="381"/>
      <c r="BY4" s="381"/>
      <c r="BZ4" s="381"/>
      <c r="CA4" s="381"/>
      <c r="CB4" s="381"/>
      <c r="CC4" s="382"/>
      <c r="CD4" s="383" t="s">
        <v>93</v>
      </c>
      <c r="CE4" s="384"/>
      <c r="CF4" s="384"/>
      <c r="CG4" s="384"/>
      <c r="CH4" s="384"/>
      <c r="CI4" s="384"/>
      <c r="CJ4" s="384"/>
      <c r="CK4" s="384"/>
      <c r="CL4" s="384"/>
      <c r="CM4" s="384"/>
      <c r="CN4" s="384"/>
      <c r="CO4" s="384"/>
      <c r="CP4" s="384"/>
      <c r="CQ4" s="384"/>
      <c r="CR4" s="384"/>
      <c r="CS4" s="385"/>
      <c r="CT4" s="386">
        <v>13.7</v>
      </c>
      <c r="CU4" s="387"/>
      <c r="CV4" s="387"/>
      <c r="CW4" s="387"/>
      <c r="CX4" s="387"/>
      <c r="CY4" s="387"/>
      <c r="CZ4" s="387"/>
      <c r="DA4" s="388"/>
      <c r="DB4" s="386">
        <v>19.100000000000001</v>
      </c>
      <c r="DC4" s="387"/>
      <c r="DD4" s="387"/>
      <c r="DE4" s="387"/>
      <c r="DF4" s="387"/>
      <c r="DG4" s="387"/>
      <c r="DH4" s="387"/>
      <c r="DI4" s="388"/>
    </row>
    <row r="5" spans="1:119" ht="18.75" customHeight="1" x14ac:dyDescent="0.15">
      <c r="A5" s="172"/>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94</v>
      </c>
      <c r="AN5" s="447"/>
      <c r="AO5" s="447"/>
      <c r="AP5" s="447"/>
      <c r="AQ5" s="447"/>
      <c r="AR5" s="447"/>
      <c r="AS5" s="447"/>
      <c r="AT5" s="448"/>
      <c r="AU5" s="449" t="s">
        <v>95</v>
      </c>
      <c r="AV5" s="450"/>
      <c r="AW5" s="450"/>
      <c r="AX5" s="450"/>
      <c r="AY5" s="451" t="s">
        <v>96</v>
      </c>
      <c r="AZ5" s="452"/>
      <c r="BA5" s="452"/>
      <c r="BB5" s="452"/>
      <c r="BC5" s="452"/>
      <c r="BD5" s="452"/>
      <c r="BE5" s="452"/>
      <c r="BF5" s="452"/>
      <c r="BG5" s="452"/>
      <c r="BH5" s="452"/>
      <c r="BI5" s="452"/>
      <c r="BJ5" s="452"/>
      <c r="BK5" s="452"/>
      <c r="BL5" s="452"/>
      <c r="BM5" s="453"/>
      <c r="BN5" s="417">
        <v>3987435</v>
      </c>
      <c r="BO5" s="418"/>
      <c r="BP5" s="418"/>
      <c r="BQ5" s="418"/>
      <c r="BR5" s="418"/>
      <c r="BS5" s="418"/>
      <c r="BT5" s="418"/>
      <c r="BU5" s="419"/>
      <c r="BV5" s="417">
        <v>3924334</v>
      </c>
      <c r="BW5" s="418"/>
      <c r="BX5" s="418"/>
      <c r="BY5" s="418"/>
      <c r="BZ5" s="418"/>
      <c r="CA5" s="418"/>
      <c r="CB5" s="418"/>
      <c r="CC5" s="419"/>
      <c r="CD5" s="420" t="s">
        <v>97</v>
      </c>
      <c r="CE5" s="421"/>
      <c r="CF5" s="421"/>
      <c r="CG5" s="421"/>
      <c r="CH5" s="421"/>
      <c r="CI5" s="421"/>
      <c r="CJ5" s="421"/>
      <c r="CK5" s="421"/>
      <c r="CL5" s="421"/>
      <c r="CM5" s="421"/>
      <c r="CN5" s="421"/>
      <c r="CO5" s="421"/>
      <c r="CP5" s="421"/>
      <c r="CQ5" s="421"/>
      <c r="CR5" s="421"/>
      <c r="CS5" s="422"/>
      <c r="CT5" s="414">
        <v>74.599999999999994</v>
      </c>
      <c r="CU5" s="415"/>
      <c r="CV5" s="415"/>
      <c r="CW5" s="415"/>
      <c r="CX5" s="415"/>
      <c r="CY5" s="415"/>
      <c r="CZ5" s="415"/>
      <c r="DA5" s="416"/>
      <c r="DB5" s="414">
        <v>84.9</v>
      </c>
      <c r="DC5" s="415"/>
      <c r="DD5" s="415"/>
      <c r="DE5" s="415"/>
      <c r="DF5" s="415"/>
      <c r="DG5" s="415"/>
      <c r="DH5" s="415"/>
      <c r="DI5" s="416"/>
    </row>
    <row r="6" spans="1:119" ht="18.75" customHeight="1" x14ac:dyDescent="0.15">
      <c r="A6" s="172"/>
      <c r="B6" s="423" t="s">
        <v>98</v>
      </c>
      <c r="C6" s="424"/>
      <c r="D6" s="424"/>
      <c r="E6" s="425"/>
      <c r="F6" s="425"/>
      <c r="G6" s="425"/>
      <c r="H6" s="425"/>
      <c r="I6" s="425"/>
      <c r="J6" s="425"/>
      <c r="K6" s="425"/>
      <c r="L6" s="425" t="s">
        <v>99</v>
      </c>
      <c r="M6" s="425"/>
      <c r="N6" s="425"/>
      <c r="O6" s="425"/>
      <c r="P6" s="425"/>
      <c r="Q6" s="425"/>
      <c r="R6" s="429"/>
      <c r="S6" s="429"/>
      <c r="T6" s="429"/>
      <c r="U6" s="429"/>
      <c r="V6" s="430"/>
      <c r="W6" s="433" t="s">
        <v>100</v>
      </c>
      <c r="X6" s="434"/>
      <c r="Y6" s="434"/>
      <c r="Z6" s="434"/>
      <c r="AA6" s="434"/>
      <c r="AB6" s="424"/>
      <c r="AC6" s="437" t="s">
        <v>101</v>
      </c>
      <c r="AD6" s="438"/>
      <c r="AE6" s="438"/>
      <c r="AF6" s="438"/>
      <c r="AG6" s="438"/>
      <c r="AH6" s="438"/>
      <c r="AI6" s="438"/>
      <c r="AJ6" s="438"/>
      <c r="AK6" s="438"/>
      <c r="AL6" s="439"/>
      <c r="AM6" s="446" t="s">
        <v>102</v>
      </c>
      <c r="AN6" s="447"/>
      <c r="AO6" s="447"/>
      <c r="AP6" s="447"/>
      <c r="AQ6" s="447"/>
      <c r="AR6" s="447"/>
      <c r="AS6" s="447"/>
      <c r="AT6" s="448"/>
      <c r="AU6" s="449" t="s">
        <v>95</v>
      </c>
      <c r="AV6" s="450"/>
      <c r="AW6" s="450"/>
      <c r="AX6" s="450"/>
      <c r="AY6" s="451" t="s">
        <v>103</v>
      </c>
      <c r="AZ6" s="452"/>
      <c r="BA6" s="452"/>
      <c r="BB6" s="452"/>
      <c r="BC6" s="452"/>
      <c r="BD6" s="452"/>
      <c r="BE6" s="452"/>
      <c r="BF6" s="452"/>
      <c r="BG6" s="452"/>
      <c r="BH6" s="452"/>
      <c r="BI6" s="452"/>
      <c r="BJ6" s="452"/>
      <c r="BK6" s="452"/>
      <c r="BL6" s="452"/>
      <c r="BM6" s="453"/>
      <c r="BN6" s="417">
        <v>222741</v>
      </c>
      <c r="BO6" s="418"/>
      <c r="BP6" s="418"/>
      <c r="BQ6" s="418"/>
      <c r="BR6" s="418"/>
      <c r="BS6" s="418"/>
      <c r="BT6" s="418"/>
      <c r="BU6" s="419"/>
      <c r="BV6" s="417">
        <v>307937</v>
      </c>
      <c r="BW6" s="418"/>
      <c r="BX6" s="418"/>
      <c r="BY6" s="418"/>
      <c r="BZ6" s="418"/>
      <c r="CA6" s="418"/>
      <c r="CB6" s="418"/>
      <c r="CC6" s="419"/>
      <c r="CD6" s="420" t="s">
        <v>104</v>
      </c>
      <c r="CE6" s="421"/>
      <c r="CF6" s="421"/>
      <c r="CG6" s="421"/>
      <c r="CH6" s="421"/>
      <c r="CI6" s="421"/>
      <c r="CJ6" s="421"/>
      <c r="CK6" s="421"/>
      <c r="CL6" s="421"/>
      <c r="CM6" s="421"/>
      <c r="CN6" s="421"/>
      <c r="CO6" s="421"/>
      <c r="CP6" s="421"/>
      <c r="CQ6" s="421"/>
      <c r="CR6" s="421"/>
      <c r="CS6" s="422"/>
      <c r="CT6" s="454">
        <v>76.7</v>
      </c>
      <c r="CU6" s="455"/>
      <c r="CV6" s="455"/>
      <c r="CW6" s="455"/>
      <c r="CX6" s="455"/>
      <c r="CY6" s="455"/>
      <c r="CZ6" s="455"/>
      <c r="DA6" s="456"/>
      <c r="DB6" s="454">
        <v>87.1</v>
      </c>
      <c r="DC6" s="455"/>
      <c r="DD6" s="455"/>
      <c r="DE6" s="455"/>
      <c r="DF6" s="455"/>
      <c r="DG6" s="455"/>
      <c r="DH6" s="455"/>
      <c r="DI6" s="456"/>
    </row>
    <row r="7" spans="1:119" ht="18.75" customHeight="1" x14ac:dyDescent="0.15">
      <c r="A7" s="172"/>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105</v>
      </c>
      <c r="AN7" s="447"/>
      <c r="AO7" s="447"/>
      <c r="AP7" s="447"/>
      <c r="AQ7" s="447"/>
      <c r="AR7" s="447"/>
      <c r="AS7" s="447"/>
      <c r="AT7" s="448"/>
      <c r="AU7" s="449" t="s">
        <v>95</v>
      </c>
      <c r="AV7" s="450"/>
      <c r="AW7" s="450"/>
      <c r="AX7" s="450"/>
      <c r="AY7" s="451" t="s">
        <v>106</v>
      </c>
      <c r="AZ7" s="452"/>
      <c r="BA7" s="452"/>
      <c r="BB7" s="452"/>
      <c r="BC7" s="452"/>
      <c r="BD7" s="452"/>
      <c r="BE7" s="452"/>
      <c r="BF7" s="452"/>
      <c r="BG7" s="452"/>
      <c r="BH7" s="452"/>
      <c r="BI7" s="452"/>
      <c r="BJ7" s="452"/>
      <c r="BK7" s="452"/>
      <c r="BL7" s="452"/>
      <c r="BM7" s="453"/>
      <c r="BN7" s="417">
        <v>51871</v>
      </c>
      <c r="BO7" s="418"/>
      <c r="BP7" s="418"/>
      <c r="BQ7" s="418"/>
      <c r="BR7" s="418"/>
      <c r="BS7" s="418"/>
      <c r="BT7" s="418"/>
      <c r="BU7" s="419"/>
      <c r="BV7" s="417">
        <v>86883</v>
      </c>
      <c r="BW7" s="418"/>
      <c r="BX7" s="418"/>
      <c r="BY7" s="418"/>
      <c r="BZ7" s="418"/>
      <c r="CA7" s="418"/>
      <c r="CB7" s="418"/>
      <c r="CC7" s="419"/>
      <c r="CD7" s="420" t="s">
        <v>107</v>
      </c>
      <c r="CE7" s="421"/>
      <c r="CF7" s="421"/>
      <c r="CG7" s="421"/>
      <c r="CH7" s="421"/>
      <c r="CI7" s="421"/>
      <c r="CJ7" s="421"/>
      <c r="CK7" s="421"/>
      <c r="CL7" s="421"/>
      <c r="CM7" s="421"/>
      <c r="CN7" s="421"/>
      <c r="CO7" s="421"/>
      <c r="CP7" s="421"/>
      <c r="CQ7" s="421"/>
      <c r="CR7" s="421"/>
      <c r="CS7" s="422"/>
      <c r="CT7" s="417">
        <v>1251086</v>
      </c>
      <c r="CU7" s="418"/>
      <c r="CV7" s="418"/>
      <c r="CW7" s="418"/>
      <c r="CX7" s="418"/>
      <c r="CY7" s="418"/>
      <c r="CZ7" s="418"/>
      <c r="DA7" s="419"/>
      <c r="DB7" s="417">
        <v>1156672</v>
      </c>
      <c r="DC7" s="418"/>
      <c r="DD7" s="418"/>
      <c r="DE7" s="418"/>
      <c r="DF7" s="418"/>
      <c r="DG7" s="418"/>
      <c r="DH7" s="418"/>
      <c r="DI7" s="419"/>
    </row>
    <row r="8" spans="1:119" ht="18.75" customHeight="1" thickBot="1" x14ac:dyDescent="0.2">
      <c r="A8" s="172"/>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108</v>
      </c>
      <c r="AN8" s="447"/>
      <c r="AO8" s="447"/>
      <c r="AP8" s="447"/>
      <c r="AQ8" s="447"/>
      <c r="AR8" s="447"/>
      <c r="AS8" s="447"/>
      <c r="AT8" s="448"/>
      <c r="AU8" s="449" t="s">
        <v>109</v>
      </c>
      <c r="AV8" s="450"/>
      <c r="AW8" s="450"/>
      <c r="AX8" s="450"/>
      <c r="AY8" s="451" t="s">
        <v>110</v>
      </c>
      <c r="AZ8" s="452"/>
      <c r="BA8" s="452"/>
      <c r="BB8" s="452"/>
      <c r="BC8" s="452"/>
      <c r="BD8" s="452"/>
      <c r="BE8" s="452"/>
      <c r="BF8" s="452"/>
      <c r="BG8" s="452"/>
      <c r="BH8" s="452"/>
      <c r="BI8" s="452"/>
      <c r="BJ8" s="452"/>
      <c r="BK8" s="452"/>
      <c r="BL8" s="452"/>
      <c r="BM8" s="453"/>
      <c r="BN8" s="417">
        <v>170870</v>
      </c>
      <c r="BO8" s="418"/>
      <c r="BP8" s="418"/>
      <c r="BQ8" s="418"/>
      <c r="BR8" s="418"/>
      <c r="BS8" s="418"/>
      <c r="BT8" s="418"/>
      <c r="BU8" s="419"/>
      <c r="BV8" s="417">
        <v>221054</v>
      </c>
      <c r="BW8" s="418"/>
      <c r="BX8" s="418"/>
      <c r="BY8" s="418"/>
      <c r="BZ8" s="418"/>
      <c r="CA8" s="418"/>
      <c r="CB8" s="418"/>
      <c r="CC8" s="419"/>
      <c r="CD8" s="420" t="s">
        <v>111</v>
      </c>
      <c r="CE8" s="421"/>
      <c r="CF8" s="421"/>
      <c r="CG8" s="421"/>
      <c r="CH8" s="421"/>
      <c r="CI8" s="421"/>
      <c r="CJ8" s="421"/>
      <c r="CK8" s="421"/>
      <c r="CL8" s="421"/>
      <c r="CM8" s="421"/>
      <c r="CN8" s="421"/>
      <c r="CO8" s="421"/>
      <c r="CP8" s="421"/>
      <c r="CQ8" s="421"/>
      <c r="CR8" s="421"/>
      <c r="CS8" s="422"/>
      <c r="CT8" s="457">
        <v>0.11</v>
      </c>
      <c r="CU8" s="458"/>
      <c r="CV8" s="458"/>
      <c r="CW8" s="458"/>
      <c r="CX8" s="458"/>
      <c r="CY8" s="458"/>
      <c r="CZ8" s="458"/>
      <c r="DA8" s="459"/>
      <c r="DB8" s="457">
        <v>0.12</v>
      </c>
      <c r="DC8" s="458"/>
      <c r="DD8" s="458"/>
      <c r="DE8" s="458"/>
      <c r="DF8" s="458"/>
      <c r="DG8" s="458"/>
      <c r="DH8" s="458"/>
      <c r="DI8" s="459"/>
    </row>
    <row r="9" spans="1:119" ht="18.75" customHeight="1" thickBot="1" x14ac:dyDescent="0.2">
      <c r="A9" s="172"/>
      <c r="B9" s="411" t="s">
        <v>112</v>
      </c>
      <c r="C9" s="412"/>
      <c r="D9" s="412"/>
      <c r="E9" s="412"/>
      <c r="F9" s="412"/>
      <c r="G9" s="412"/>
      <c r="H9" s="412"/>
      <c r="I9" s="412"/>
      <c r="J9" s="412"/>
      <c r="K9" s="460"/>
      <c r="L9" s="461" t="s">
        <v>113</v>
      </c>
      <c r="M9" s="462"/>
      <c r="N9" s="462"/>
      <c r="O9" s="462"/>
      <c r="P9" s="462"/>
      <c r="Q9" s="463"/>
      <c r="R9" s="464">
        <v>1058</v>
      </c>
      <c r="S9" s="465"/>
      <c r="T9" s="465"/>
      <c r="U9" s="465"/>
      <c r="V9" s="466"/>
      <c r="W9" s="374" t="s">
        <v>114</v>
      </c>
      <c r="X9" s="375"/>
      <c r="Y9" s="375"/>
      <c r="Z9" s="375"/>
      <c r="AA9" s="375"/>
      <c r="AB9" s="375"/>
      <c r="AC9" s="375"/>
      <c r="AD9" s="375"/>
      <c r="AE9" s="375"/>
      <c r="AF9" s="375"/>
      <c r="AG9" s="375"/>
      <c r="AH9" s="375"/>
      <c r="AI9" s="375"/>
      <c r="AJ9" s="375"/>
      <c r="AK9" s="375"/>
      <c r="AL9" s="376"/>
      <c r="AM9" s="446" t="s">
        <v>115</v>
      </c>
      <c r="AN9" s="447"/>
      <c r="AO9" s="447"/>
      <c r="AP9" s="447"/>
      <c r="AQ9" s="447"/>
      <c r="AR9" s="447"/>
      <c r="AS9" s="447"/>
      <c r="AT9" s="448"/>
      <c r="AU9" s="449" t="s">
        <v>116</v>
      </c>
      <c r="AV9" s="450"/>
      <c r="AW9" s="450"/>
      <c r="AX9" s="450"/>
      <c r="AY9" s="451" t="s">
        <v>117</v>
      </c>
      <c r="AZ9" s="452"/>
      <c r="BA9" s="452"/>
      <c r="BB9" s="452"/>
      <c r="BC9" s="452"/>
      <c r="BD9" s="452"/>
      <c r="BE9" s="452"/>
      <c r="BF9" s="452"/>
      <c r="BG9" s="452"/>
      <c r="BH9" s="452"/>
      <c r="BI9" s="452"/>
      <c r="BJ9" s="452"/>
      <c r="BK9" s="452"/>
      <c r="BL9" s="452"/>
      <c r="BM9" s="453"/>
      <c r="BN9" s="417">
        <v>-50184</v>
      </c>
      <c r="BO9" s="418"/>
      <c r="BP9" s="418"/>
      <c r="BQ9" s="418"/>
      <c r="BR9" s="418"/>
      <c r="BS9" s="418"/>
      <c r="BT9" s="418"/>
      <c r="BU9" s="419"/>
      <c r="BV9" s="417">
        <v>15866</v>
      </c>
      <c r="BW9" s="418"/>
      <c r="BX9" s="418"/>
      <c r="BY9" s="418"/>
      <c r="BZ9" s="418"/>
      <c r="CA9" s="418"/>
      <c r="CB9" s="418"/>
      <c r="CC9" s="419"/>
      <c r="CD9" s="420" t="s">
        <v>118</v>
      </c>
      <c r="CE9" s="421"/>
      <c r="CF9" s="421"/>
      <c r="CG9" s="421"/>
      <c r="CH9" s="421"/>
      <c r="CI9" s="421"/>
      <c r="CJ9" s="421"/>
      <c r="CK9" s="421"/>
      <c r="CL9" s="421"/>
      <c r="CM9" s="421"/>
      <c r="CN9" s="421"/>
      <c r="CO9" s="421"/>
      <c r="CP9" s="421"/>
      <c r="CQ9" s="421"/>
      <c r="CR9" s="421"/>
      <c r="CS9" s="422"/>
      <c r="CT9" s="414">
        <v>9.6</v>
      </c>
      <c r="CU9" s="415"/>
      <c r="CV9" s="415"/>
      <c r="CW9" s="415"/>
      <c r="CX9" s="415"/>
      <c r="CY9" s="415"/>
      <c r="CZ9" s="415"/>
      <c r="DA9" s="416"/>
      <c r="DB9" s="414">
        <v>11</v>
      </c>
      <c r="DC9" s="415"/>
      <c r="DD9" s="415"/>
      <c r="DE9" s="415"/>
      <c r="DF9" s="415"/>
      <c r="DG9" s="415"/>
      <c r="DH9" s="415"/>
      <c r="DI9" s="416"/>
    </row>
    <row r="10" spans="1:119" ht="18.75" customHeight="1" thickBot="1" x14ac:dyDescent="0.2">
      <c r="A10" s="172"/>
      <c r="B10" s="411"/>
      <c r="C10" s="412"/>
      <c r="D10" s="412"/>
      <c r="E10" s="412"/>
      <c r="F10" s="412"/>
      <c r="G10" s="412"/>
      <c r="H10" s="412"/>
      <c r="I10" s="412"/>
      <c r="J10" s="412"/>
      <c r="K10" s="460"/>
      <c r="L10" s="467" t="s">
        <v>119</v>
      </c>
      <c r="M10" s="447"/>
      <c r="N10" s="447"/>
      <c r="O10" s="447"/>
      <c r="P10" s="447"/>
      <c r="Q10" s="448"/>
      <c r="R10" s="468">
        <v>1194</v>
      </c>
      <c r="S10" s="469"/>
      <c r="T10" s="469"/>
      <c r="U10" s="469"/>
      <c r="V10" s="470"/>
      <c r="W10" s="405"/>
      <c r="X10" s="406"/>
      <c r="Y10" s="406"/>
      <c r="Z10" s="406"/>
      <c r="AA10" s="406"/>
      <c r="AB10" s="406"/>
      <c r="AC10" s="406"/>
      <c r="AD10" s="406"/>
      <c r="AE10" s="406"/>
      <c r="AF10" s="406"/>
      <c r="AG10" s="406"/>
      <c r="AH10" s="406"/>
      <c r="AI10" s="406"/>
      <c r="AJ10" s="406"/>
      <c r="AK10" s="406"/>
      <c r="AL10" s="409"/>
      <c r="AM10" s="446" t="s">
        <v>120</v>
      </c>
      <c r="AN10" s="447"/>
      <c r="AO10" s="447"/>
      <c r="AP10" s="447"/>
      <c r="AQ10" s="447"/>
      <c r="AR10" s="447"/>
      <c r="AS10" s="447"/>
      <c r="AT10" s="448"/>
      <c r="AU10" s="449" t="s">
        <v>121</v>
      </c>
      <c r="AV10" s="450"/>
      <c r="AW10" s="450"/>
      <c r="AX10" s="450"/>
      <c r="AY10" s="451" t="s">
        <v>122</v>
      </c>
      <c r="AZ10" s="452"/>
      <c r="BA10" s="452"/>
      <c r="BB10" s="452"/>
      <c r="BC10" s="452"/>
      <c r="BD10" s="452"/>
      <c r="BE10" s="452"/>
      <c r="BF10" s="452"/>
      <c r="BG10" s="452"/>
      <c r="BH10" s="452"/>
      <c r="BI10" s="452"/>
      <c r="BJ10" s="452"/>
      <c r="BK10" s="452"/>
      <c r="BL10" s="452"/>
      <c r="BM10" s="453"/>
      <c r="BN10" s="417">
        <v>620194</v>
      </c>
      <c r="BO10" s="418"/>
      <c r="BP10" s="418"/>
      <c r="BQ10" s="418"/>
      <c r="BR10" s="418"/>
      <c r="BS10" s="418"/>
      <c r="BT10" s="418"/>
      <c r="BU10" s="419"/>
      <c r="BV10" s="417">
        <v>419282</v>
      </c>
      <c r="BW10" s="418"/>
      <c r="BX10" s="418"/>
      <c r="BY10" s="418"/>
      <c r="BZ10" s="418"/>
      <c r="CA10" s="418"/>
      <c r="CB10" s="418"/>
      <c r="CC10" s="419"/>
      <c r="CD10" s="175" t="s">
        <v>123</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411"/>
      <c r="C11" s="412"/>
      <c r="D11" s="412"/>
      <c r="E11" s="412"/>
      <c r="F11" s="412"/>
      <c r="G11" s="412"/>
      <c r="H11" s="412"/>
      <c r="I11" s="412"/>
      <c r="J11" s="412"/>
      <c r="K11" s="460"/>
      <c r="L11" s="471" t="s">
        <v>124</v>
      </c>
      <c r="M11" s="472"/>
      <c r="N11" s="472"/>
      <c r="O11" s="472"/>
      <c r="P11" s="472"/>
      <c r="Q11" s="473"/>
      <c r="R11" s="474" t="s">
        <v>125</v>
      </c>
      <c r="S11" s="475"/>
      <c r="T11" s="475"/>
      <c r="U11" s="475"/>
      <c r="V11" s="476"/>
      <c r="W11" s="405"/>
      <c r="X11" s="406"/>
      <c r="Y11" s="406"/>
      <c r="Z11" s="406"/>
      <c r="AA11" s="406"/>
      <c r="AB11" s="406"/>
      <c r="AC11" s="406"/>
      <c r="AD11" s="406"/>
      <c r="AE11" s="406"/>
      <c r="AF11" s="406"/>
      <c r="AG11" s="406"/>
      <c r="AH11" s="406"/>
      <c r="AI11" s="406"/>
      <c r="AJ11" s="406"/>
      <c r="AK11" s="406"/>
      <c r="AL11" s="409"/>
      <c r="AM11" s="446" t="s">
        <v>126</v>
      </c>
      <c r="AN11" s="447"/>
      <c r="AO11" s="447"/>
      <c r="AP11" s="447"/>
      <c r="AQ11" s="447"/>
      <c r="AR11" s="447"/>
      <c r="AS11" s="447"/>
      <c r="AT11" s="448"/>
      <c r="AU11" s="449" t="s">
        <v>109</v>
      </c>
      <c r="AV11" s="450"/>
      <c r="AW11" s="450"/>
      <c r="AX11" s="450"/>
      <c r="AY11" s="451" t="s">
        <v>127</v>
      </c>
      <c r="AZ11" s="452"/>
      <c r="BA11" s="452"/>
      <c r="BB11" s="452"/>
      <c r="BC11" s="452"/>
      <c r="BD11" s="452"/>
      <c r="BE11" s="452"/>
      <c r="BF11" s="452"/>
      <c r="BG11" s="452"/>
      <c r="BH11" s="452"/>
      <c r="BI11" s="452"/>
      <c r="BJ11" s="452"/>
      <c r="BK11" s="452"/>
      <c r="BL11" s="452"/>
      <c r="BM11" s="453"/>
      <c r="BN11" s="417">
        <v>0</v>
      </c>
      <c r="BO11" s="418"/>
      <c r="BP11" s="418"/>
      <c r="BQ11" s="418"/>
      <c r="BR11" s="418"/>
      <c r="BS11" s="418"/>
      <c r="BT11" s="418"/>
      <c r="BU11" s="419"/>
      <c r="BV11" s="417">
        <v>0</v>
      </c>
      <c r="BW11" s="418"/>
      <c r="BX11" s="418"/>
      <c r="BY11" s="418"/>
      <c r="BZ11" s="418"/>
      <c r="CA11" s="418"/>
      <c r="CB11" s="418"/>
      <c r="CC11" s="419"/>
      <c r="CD11" s="420" t="s">
        <v>128</v>
      </c>
      <c r="CE11" s="421"/>
      <c r="CF11" s="421"/>
      <c r="CG11" s="421"/>
      <c r="CH11" s="421"/>
      <c r="CI11" s="421"/>
      <c r="CJ11" s="421"/>
      <c r="CK11" s="421"/>
      <c r="CL11" s="421"/>
      <c r="CM11" s="421"/>
      <c r="CN11" s="421"/>
      <c r="CO11" s="421"/>
      <c r="CP11" s="421"/>
      <c r="CQ11" s="421"/>
      <c r="CR11" s="421"/>
      <c r="CS11" s="422"/>
      <c r="CT11" s="457" t="s">
        <v>129</v>
      </c>
      <c r="CU11" s="458"/>
      <c r="CV11" s="458"/>
      <c r="CW11" s="458"/>
      <c r="CX11" s="458"/>
      <c r="CY11" s="458"/>
      <c r="CZ11" s="458"/>
      <c r="DA11" s="459"/>
      <c r="DB11" s="457" t="s">
        <v>130</v>
      </c>
      <c r="DC11" s="458"/>
      <c r="DD11" s="458"/>
      <c r="DE11" s="458"/>
      <c r="DF11" s="458"/>
      <c r="DG11" s="458"/>
      <c r="DH11" s="458"/>
      <c r="DI11" s="459"/>
    </row>
    <row r="12" spans="1:119" ht="18.75" customHeight="1" x14ac:dyDescent="0.15">
      <c r="A12" s="172"/>
      <c r="B12" s="477" t="s">
        <v>131</v>
      </c>
      <c r="C12" s="478"/>
      <c r="D12" s="478"/>
      <c r="E12" s="478"/>
      <c r="F12" s="478"/>
      <c r="G12" s="478"/>
      <c r="H12" s="478"/>
      <c r="I12" s="478"/>
      <c r="J12" s="478"/>
      <c r="K12" s="479"/>
      <c r="L12" s="486" t="s">
        <v>132</v>
      </c>
      <c r="M12" s="487"/>
      <c r="N12" s="487"/>
      <c r="O12" s="487"/>
      <c r="P12" s="487"/>
      <c r="Q12" s="488"/>
      <c r="R12" s="489">
        <v>1092</v>
      </c>
      <c r="S12" s="490"/>
      <c r="T12" s="490"/>
      <c r="U12" s="490"/>
      <c r="V12" s="491"/>
      <c r="W12" s="492" t="s">
        <v>1</v>
      </c>
      <c r="X12" s="450"/>
      <c r="Y12" s="450"/>
      <c r="Z12" s="450"/>
      <c r="AA12" s="450"/>
      <c r="AB12" s="493"/>
      <c r="AC12" s="494" t="s">
        <v>133</v>
      </c>
      <c r="AD12" s="495"/>
      <c r="AE12" s="495"/>
      <c r="AF12" s="495"/>
      <c r="AG12" s="496"/>
      <c r="AH12" s="494" t="s">
        <v>134</v>
      </c>
      <c r="AI12" s="495"/>
      <c r="AJ12" s="495"/>
      <c r="AK12" s="495"/>
      <c r="AL12" s="497"/>
      <c r="AM12" s="446" t="s">
        <v>135</v>
      </c>
      <c r="AN12" s="447"/>
      <c r="AO12" s="447"/>
      <c r="AP12" s="447"/>
      <c r="AQ12" s="447"/>
      <c r="AR12" s="447"/>
      <c r="AS12" s="447"/>
      <c r="AT12" s="448"/>
      <c r="AU12" s="449" t="s">
        <v>136</v>
      </c>
      <c r="AV12" s="450"/>
      <c r="AW12" s="450"/>
      <c r="AX12" s="450"/>
      <c r="AY12" s="451" t="s">
        <v>137</v>
      </c>
      <c r="AZ12" s="452"/>
      <c r="BA12" s="452"/>
      <c r="BB12" s="452"/>
      <c r="BC12" s="452"/>
      <c r="BD12" s="452"/>
      <c r="BE12" s="452"/>
      <c r="BF12" s="452"/>
      <c r="BG12" s="452"/>
      <c r="BH12" s="452"/>
      <c r="BI12" s="452"/>
      <c r="BJ12" s="452"/>
      <c r="BK12" s="452"/>
      <c r="BL12" s="452"/>
      <c r="BM12" s="453"/>
      <c r="BN12" s="417">
        <v>668708</v>
      </c>
      <c r="BO12" s="418"/>
      <c r="BP12" s="418"/>
      <c r="BQ12" s="418"/>
      <c r="BR12" s="418"/>
      <c r="BS12" s="418"/>
      <c r="BT12" s="418"/>
      <c r="BU12" s="419"/>
      <c r="BV12" s="417">
        <v>709103</v>
      </c>
      <c r="BW12" s="418"/>
      <c r="BX12" s="418"/>
      <c r="BY12" s="418"/>
      <c r="BZ12" s="418"/>
      <c r="CA12" s="418"/>
      <c r="CB12" s="418"/>
      <c r="CC12" s="419"/>
      <c r="CD12" s="420" t="s">
        <v>138</v>
      </c>
      <c r="CE12" s="421"/>
      <c r="CF12" s="421"/>
      <c r="CG12" s="421"/>
      <c r="CH12" s="421"/>
      <c r="CI12" s="421"/>
      <c r="CJ12" s="421"/>
      <c r="CK12" s="421"/>
      <c r="CL12" s="421"/>
      <c r="CM12" s="421"/>
      <c r="CN12" s="421"/>
      <c r="CO12" s="421"/>
      <c r="CP12" s="421"/>
      <c r="CQ12" s="421"/>
      <c r="CR12" s="421"/>
      <c r="CS12" s="422"/>
      <c r="CT12" s="457" t="s">
        <v>130</v>
      </c>
      <c r="CU12" s="458"/>
      <c r="CV12" s="458"/>
      <c r="CW12" s="458"/>
      <c r="CX12" s="458"/>
      <c r="CY12" s="458"/>
      <c r="CZ12" s="458"/>
      <c r="DA12" s="459"/>
      <c r="DB12" s="457" t="s">
        <v>130</v>
      </c>
      <c r="DC12" s="458"/>
      <c r="DD12" s="458"/>
      <c r="DE12" s="458"/>
      <c r="DF12" s="458"/>
      <c r="DG12" s="458"/>
      <c r="DH12" s="458"/>
      <c r="DI12" s="459"/>
    </row>
    <row r="13" spans="1:119" ht="18.75" customHeight="1" x14ac:dyDescent="0.15">
      <c r="A13" s="172"/>
      <c r="B13" s="480"/>
      <c r="C13" s="481"/>
      <c r="D13" s="481"/>
      <c r="E13" s="481"/>
      <c r="F13" s="481"/>
      <c r="G13" s="481"/>
      <c r="H13" s="481"/>
      <c r="I13" s="481"/>
      <c r="J13" s="481"/>
      <c r="K13" s="482"/>
      <c r="L13" s="181"/>
      <c r="M13" s="508" t="s">
        <v>139</v>
      </c>
      <c r="N13" s="509"/>
      <c r="O13" s="509"/>
      <c r="P13" s="509"/>
      <c r="Q13" s="510"/>
      <c r="R13" s="501">
        <v>1080</v>
      </c>
      <c r="S13" s="502"/>
      <c r="T13" s="502"/>
      <c r="U13" s="502"/>
      <c r="V13" s="503"/>
      <c r="W13" s="433" t="s">
        <v>140</v>
      </c>
      <c r="X13" s="434"/>
      <c r="Y13" s="434"/>
      <c r="Z13" s="434"/>
      <c r="AA13" s="434"/>
      <c r="AB13" s="424"/>
      <c r="AC13" s="468">
        <v>255</v>
      </c>
      <c r="AD13" s="469"/>
      <c r="AE13" s="469"/>
      <c r="AF13" s="469"/>
      <c r="AG13" s="511"/>
      <c r="AH13" s="468">
        <v>258</v>
      </c>
      <c r="AI13" s="469"/>
      <c r="AJ13" s="469"/>
      <c r="AK13" s="469"/>
      <c r="AL13" s="470"/>
      <c r="AM13" s="446" t="s">
        <v>141</v>
      </c>
      <c r="AN13" s="447"/>
      <c r="AO13" s="447"/>
      <c r="AP13" s="447"/>
      <c r="AQ13" s="447"/>
      <c r="AR13" s="447"/>
      <c r="AS13" s="447"/>
      <c r="AT13" s="448"/>
      <c r="AU13" s="449" t="s">
        <v>136</v>
      </c>
      <c r="AV13" s="450"/>
      <c r="AW13" s="450"/>
      <c r="AX13" s="450"/>
      <c r="AY13" s="451" t="s">
        <v>142</v>
      </c>
      <c r="AZ13" s="452"/>
      <c r="BA13" s="452"/>
      <c r="BB13" s="452"/>
      <c r="BC13" s="452"/>
      <c r="BD13" s="452"/>
      <c r="BE13" s="452"/>
      <c r="BF13" s="452"/>
      <c r="BG13" s="452"/>
      <c r="BH13" s="452"/>
      <c r="BI13" s="452"/>
      <c r="BJ13" s="452"/>
      <c r="BK13" s="452"/>
      <c r="BL13" s="452"/>
      <c r="BM13" s="453"/>
      <c r="BN13" s="417">
        <v>-98698</v>
      </c>
      <c r="BO13" s="418"/>
      <c r="BP13" s="418"/>
      <c r="BQ13" s="418"/>
      <c r="BR13" s="418"/>
      <c r="BS13" s="418"/>
      <c r="BT13" s="418"/>
      <c r="BU13" s="419"/>
      <c r="BV13" s="417">
        <v>-273955</v>
      </c>
      <c r="BW13" s="418"/>
      <c r="BX13" s="418"/>
      <c r="BY13" s="418"/>
      <c r="BZ13" s="418"/>
      <c r="CA13" s="418"/>
      <c r="CB13" s="418"/>
      <c r="CC13" s="419"/>
      <c r="CD13" s="420" t="s">
        <v>143</v>
      </c>
      <c r="CE13" s="421"/>
      <c r="CF13" s="421"/>
      <c r="CG13" s="421"/>
      <c r="CH13" s="421"/>
      <c r="CI13" s="421"/>
      <c r="CJ13" s="421"/>
      <c r="CK13" s="421"/>
      <c r="CL13" s="421"/>
      <c r="CM13" s="421"/>
      <c r="CN13" s="421"/>
      <c r="CO13" s="421"/>
      <c r="CP13" s="421"/>
      <c r="CQ13" s="421"/>
      <c r="CR13" s="421"/>
      <c r="CS13" s="422"/>
      <c r="CT13" s="414">
        <v>7.3</v>
      </c>
      <c r="CU13" s="415"/>
      <c r="CV13" s="415"/>
      <c r="CW13" s="415"/>
      <c r="CX13" s="415"/>
      <c r="CY13" s="415"/>
      <c r="CZ13" s="415"/>
      <c r="DA13" s="416"/>
      <c r="DB13" s="414">
        <v>7.5</v>
      </c>
      <c r="DC13" s="415"/>
      <c r="DD13" s="415"/>
      <c r="DE13" s="415"/>
      <c r="DF13" s="415"/>
      <c r="DG13" s="415"/>
      <c r="DH13" s="415"/>
      <c r="DI13" s="416"/>
    </row>
    <row r="14" spans="1:119" ht="18.75" customHeight="1" thickBot="1" x14ac:dyDescent="0.2">
      <c r="A14" s="172"/>
      <c r="B14" s="480"/>
      <c r="C14" s="481"/>
      <c r="D14" s="481"/>
      <c r="E14" s="481"/>
      <c r="F14" s="481"/>
      <c r="G14" s="481"/>
      <c r="H14" s="481"/>
      <c r="I14" s="481"/>
      <c r="J14" s="481"/>
      <c r="K14" s="482"/>
      <c r="L14" s="498" t="s">
        <v>144</v>
      </c>
      <c r="M14" s="499"/>
      <c r="N14" s="499"/>
      <c r="O14" s="499"/>
      <c r="P14" s="499"/>
      <c r="Q14" s="500"/>
      <c r="R14" s="501">
        <v>1103</v>
      </c>
      <c r="S14" s="502"/>
      <c r="T14" s="502"/>
      <c r="U14" s="502"/>
      <c r="V14" s="503"/>
      <c r="W14" s="407"/>
      <c r="X14" s="408"/>
      <c r="Y14" s="408"/>
      <c r="Z14" s="408"/>
      <c r="AA14" s="408"/>
      <c r="AB14" s="397"/>
      <c r="AC14" s="504">
        <v>42.5</v>
      </c>
      <c r="AD14" s="505"/>
      <c r="AE14" s="505"/>
      <c r="AF14" s="505"/>
      <c r="AG14" s="506"/>
      <c r="AH14" s="504">
        <v>41.6</v>
      </c>
      <c r="AI14" s="505"/>
      <c r="AJ14" s="505"/>
      <c r="AK14" s="505"/>
      <c r="AL14" s="507"/>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12" t="s">
        <v>145</v>
      </c>
      <c r="CE14" s="513"/>
      <c r="CF14" s="513"/>
      <c r="CG14" s="513"/>
      <c r="CH14" s="513"/>
      <c r="CI14" s="513"/>
      <c r="CJ14" s="513"/>
      <c r="CK14" s="513"/>
      <c r="CL14" s="513"/>
      <c r="CM14" s="513"/>
      <c r="CN14" s="513"/>
      <c r="CO14" s="513"/>
      <c r="CP14" s="513"/>
      <c r="CQ14" s="513"/>
      <c r="CR14" s="513"/>
      <c r="CS14" s="514"/>
      <c r="CT14" s="515" t="s">
        <v>130</v>
      </c>
      <c r="CU14" s="516"/>
      <c r="CV14" s="516"/>
      <c r="CW14" s="516"/>
      <c r="CX14" s="516"/>
      <c r="CY14" s="516"/>
      <c r="CZ14" s="516"/>
      <c r="DA14" s="517"/>
      <c r="DB14" s="515" t="s">
        <v>146</v>
      </c>
      <c r="DC14" s="516"/>
      <c r="DD14" s="516"/>
      <c r="DE14" s="516"/>
      <c r="DF14" s="516"/>
      <c r="DG14" s="516"/>
      <c r="DH14" s="516"/>
      <c r="DI14" s="517"/>
    </row>
    <row r="15" spans="1:119" ht="18.75" customHeight="1" x14ac:dyDescent="0.15">
      <c r="A15" s="172"/>
      <c r="B15" s="480"/>
      <c r="C15" s="481"/>
      <c r="D15" s="481"/>
      <c r="E15" s="481"/>
      <c r="F15" s="481"/>
      <c r="G15" s="481"/>
      <c r="H15" s="481"/>
      <c r="I15" s="481"/>
      <c r="J15" s="481"/>
      <c r="K15" s="482"/>
      <c r="L15" s="181"/>
      <c r="M15" s="508" t="s">
        <v>139</v>
      </c>
      <c r="N15" s="509"/>
      <c r="O15" s="509"/>
      <c r="P15" s="509"/>
      <c r="Q15" s="510"/>
      <c r="R15" s="501">
        <v>1091</v>
      </c>
      <c r="S15" s="502"/>
      <c r="T15" s="502"/>
      <c r="U15" s="502"/>
      <c r="V15" s="503"/>
      <c r="W15" s="433" t="s">
        <v>147</v>
      </c>
      <c r="X15" s="434"/>
      <c r="Y15" s="434"/>
      <c r="Z15" s="434"/>
      <c r="AA15" s="434"/>
      <c r="AB15" s="424"/>
      <c r="AC15" s="468">
        <v>84</v>
      </c>
      <c r="AD15" s="469"/>
      <c r="AE15" s="469"/>
      <c r="AF15" s="469"/>
      <c r="AG15" s="511"/>
      <c r="AH15" s="468">
        <v>83</v>
      </c>
      <c r="AI15" s="469"/>
      <c r="AJ15" s="469"/>
      <c r="AK15" s="469"/>
      <c r="AL15" s="470"/>
      <c r="AM15" s="446"/>
      <c r="AN15" s="447"/>
      <c r="AO15" s="447"/>
      <c r="AP15" s="447"/>
      <c r="AQ15" s="447"/>
      <c r="AR15" s="447"/>
      <c r="AS15" s="447"/>
      <c r="AT15" s="448"/>
      <c r="AU15" s="449"/>
      <c r="AV15" s="450"/>
      <c r="AW15" s="450"/>
      <c r="AX15" s="450"/>
      <c r="AY15" s="377" t="s">
        <v>148</v>
      </c>
      <c r="AZ15" s="378"/>
      <c r="BA15" s="378"/>
      <c r="BB15" s="378"/>
      <c r="BC15" s="378"/>
      <c r="BD15" s="378"/>
      <c r="BE15" s="378"/>
      <c r="BF15" s="378"/>
      <c r="BG15" s="378"/>
      <c r="BH15" s="378"/>
      <c r="BI15" s="378"/>
      <c r="BJ15" s="378"/>
      <c r="BK15" s="378"/>
      <c r="BL15" s="378"/>
      <c r="BM15" s="379"/>
      <c r="BN15" s="380">
        <v>123488</v>
      </c>
      <c r="BO15" s="381"/>
      <c r="BP15" s="381"/>
      <c r="BQ15" s="381"/>
      <c r="BR15" s="381"/>
      <c r="BS15" s="381"/>
      <c r="BT15" s="381"/>
      <c r="BU15" s="382"/>
      <c r="BV15" s="380">
        <v>130105</v>
      </c>
      <c r="BW15" s="381"/>
      <c r="BX15" s="381"/>
      <c r="BY15" s="381"/>
      <c r="BZ15" s="381"/>
      <c r="CA15" s="381"/>
      <c r="CB15" s="381"/>
      <c r="CC15" s="382"/>
      <c r="CD15" s="518" t="s">
        <v>149</v>
      </c>
      <c r="CE15" s="519"/>
      <c r="CF15" s="519"/>
      <c r="CG15" s="519"/>
      <c r="CH15" s="519"/>
      <c r="CI15" s="519"/>
      <c r="CJ15" s="519"/>
      <c r="CK15" s="519"/>
      <c r="CL15" s="519"/>
      <c r="CM15" s="519"/>
      <c r="CN15" s="519"/>
      <c r="CO15" s="519"/>
      <c r="CP15" s="519"/>
      <c r="CQ15" s="519"/>
      <c r="CR15" s="519"/>
      <c r="CS15" s="520"/>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480"/>
      <c r="C16" s="481"/>
      <c r="D16" s="481"/>
      <c r="E16" s="481"/>
      <c r="F16" s="481"/>
      <c r="G16" s="481"/>
      <c r="H16" s="481"/>
      <c r="I16" s="481"/>
      <c r="J16" s="481"/>
      <c r="K16" s="482"/>
      <c r="L16" s="498" t="s">
        <v>150</v>
      </c>
      <c r="M16" s="521"/>
      <c r="N16" s="521"/>
      <c r="O16" s="521"/>
      <c r="P16" s="521"/>
      <c r="Q16" s="522"/>
      <c r="R16" s="523" t="s">
        <v>151</v>
      </c>
      <c r="S16" s="524"/>
      <c r="T16" s="524"/>
      <c r="U16" s="524"/>
      <c r="V16" s="525"/>
      <c r="W16" s="407"/>
      <c r="X16" s="408"/>
      <c r="Y16" s="408"/>
      <c r="Z16" s="408"/>
      <c r="AA16" s="408"/>
      <c r="AB16" s="397"/>
      <c r="AC16" s="504">
        <v>14</v>
      </c>
      <c r="AD16" s="505"/>
      <c r="AE16" s="505"/>
      <c r="AF16" s="505"/>
      <c r="AG16" s="506"/>
      <c r="AH16" s="504">
        <v>13.4</v>
      </c>
      <c r="AI16" s="505"/>
      <c r="AJ16" s="505"/>
      <c r="AK16" s="505"/>
      <c r="AL16" s="507"/>
      <c r="AM16" s="446"/>
      <c r="AN16" s="447"/>
      <c r="AO16" s="447"/>
      <c r="AP16" s="447"/>
      <c r="AQ16" s="447"/>
      <c r="AR16" s="447"/>
      <c r="AS16" s="447"/>
      <c r="AT16" s="448"/>
      <c r="AU16" s="449"/>
      <c r="AV16" s="450"/>
      <c r="AW16" s="450"/>
      <c r="AX16" s="450"/>
      <c r="AY16" s="451" t="s">
        <v>152</v>
      </c>
      <c r="AZ16" s="452"/>
      <c r="BA16" s="452"/>
      <c r="BB16" s="452"/>
      <c r="BC16" s="452"/>
      <c r="BD16" s="452"/>
      <c r="BE16" s="452"/>
      <c r="BF16" s="452"/>
      <c r="BG16" s="452"/>
      <c r="BH16" s="452"/>
      <c r="BI16" s="452"/>
      <c r="BJ16" s="452"/>
      <c r="BK16" s="452"/>
      <c r="BL16" s="452"/>
      <c r="BM16" s="453"/>
      <c r="BN16" s="417">
        <v>1190084</v>
      </c>
      <c r="BO16" s="418"/>
      <c r="BP16" s="418"/>
      <c r="BQ16" s="418"/>
      <c r="BR16" s="418"/>
      <c r="BS16" s="418"/>
      <c r="BT16" s="418"/>
      <c r="BU16" s="419"/>
      <c r="BV16" s="417">
        <v>1103446</v>
      </c>
      <c r="BW16" s="418"/>
      <c r="BX16" s="418"/>
      <c r="BY16" s="418"/>
      <c r="BZ16" s="418"/>
      <c r="CA16" s="418"/>
      <c r="CB16" s="418"/>
      <c r="CC16" s="419"/>
      <c r="CD16" s="185"/>
      <c r="CE16" s="531"/>
      <c r="CF16" s="531"/>
      <c r="CG16" s="531"/>
      <c r="CH16" s="531"/>
      <c r="CI16" s="531"/>
      <c r="CJ16" s="531"/>
      <c r="CK16" s="531"/>
      <c r="CL16" s="531"/>
      <c r="CM16" s="531"/>
      <c r="CN16" s="531"/>
      <c r="CO16" s="531"/>
      <c r="CP16" s="531"/>
      <c r="CQ16" s="531"/>
      <c r="CR16" s="531"/>
      <c r="CS16" s="532"/>
      <c r="CT16" s="414"/>
      <c r="CU16" s="415"/>
      <c r="CV16" s="415"/>
      <c r="CW16" s="415"/>
      <c r="CX16" s="415"/>
      <c r="CY16" s="415"/>
      <c r="CZ16" s="415"/>
      <c r="DA16" s="416"/>
      <c r="DB16" s="414"/>
      <c r="DC16" s="415"/>
      <c r="DD16" s="415"/>
      <c r="DE16" s="415"/>
      <c r="DF16" s="415"/>
      <c r="DG16" s="415"/>
      <c r="DH16" s="415"/>
      <c r="DI16" s="416"/>
    </row>
    <row r="17" spans="1:113" ht="18.75" customHeight="1" thickBot="1" x14ac:dyDescent="0.2">
      <c r="A17" s="172"/>
      <c r="B17" s="483"/>
      <c r="C17" s="484"/>
      <c r="D17" s="484"/>
      <c r="E17" s="484"/>
      <c r="F17" s="484"/>
      <c r="G17" s="484"/>
      <c r="H17" s="484"/>
      <c r="I17" s="484"/>
      <c r="J17" s="484"/>
      <c r="K17" s="485"/>
      <c r="L17" s="186"/>
      <c r="M17" s="528" t="s">
        <v>153</v>
      </c>
      <c r="N17" s="529"/>
      <c r="O17" s="529"/>
      <c r="P17" s="529"/>
      <c r="Q17" s="530"/>
      <c r="R17" s="523" t="s">
        <v>154</v>
      </c>
      <c r="S17" s="524"/>
      <c r="T17" s="524"/>
      <c r="U17" s="524"/>
      <c r="V17" s="525"/>
      <c r="W17" s="433" t="s">
        <v>155</v>
      </c>
      <c r="X17" s="434"/>
      <c r="Y17" s="434"/>
      <c r="Z17" s="434"/>
      <c r="AA17" s="434"/>
      <c r="AB17" s="424"/>
      <c r="AC17" s="468">
        <v>261</v>
      </c>
      <c r="AD17" s="469"/>
      <c r="AE17" s="469"/>
      <c r="AF17" s="469"/>
      <c r="AG17" s="511"/>
      <c r="AH17" s="468">
        <v>279</v>
      </c>
      <c r="AI17" s="469"/>
      <c r="AJ17" s="469"/>
      <c r="AK17" s="469"/>
      <c r="AL17" s="470"/>
      <c r="AM17" s="446"/>
      <c r="AN17" s="447"/>
      <c r="AO17" s="447"/>
      <c r="AP17" s="447"/>
      <c r="AQ17" s="447"/>
      <c r="AR17" s="447"/>
      <c r="AS17" s="447"/>
      <c r="AT17" s="448"/>
      <c r="AU17" s="449"/>
      <c r="AV17" s="450"/>
      <c r="AW17" s="450"/>
      <c r="AX17" s="450"/>
      <c r="AY17" s="451" t="s">
        <v>156</v>
      </c>
      <c r="AZ17" s="452"/>
      <c r="BA17" s="452"/>
      <c r="BB17" s="452"/>
      <c r="BC17" s="452"/>
      <c r="BD17" s="452"/>
      <c r="BE17" s="452"/>
      <c r="BF17" s="452"/>
      <c r="BG17" s="452"/>
      <c r="BH17" s="452"/>
      <c r="BI17" s="452"/>
      <c r="BJ17" s="452"/>
      <c r="BK17" s="452"/>
      <c r="BL17" s="452"/>
      <c r="BM17" s="453"/>
      <c r="BN17" s="417">
        <v>147524</v>
      </c>
      <c r="BO17" s="418"/>
      <c r="BP17" s="418"/>
      <c r="BQ17" s="418"/>
      <c r="BR17" s="418"/>
      <c r="BS17" s="418"/>
      <c r="BT17" s="418"/>
      <c r="BU17" s="419"/>
      <c r="BV17" s="417">
        <v>155642</v>
      </c>
      <c r="BW17" s="418"/>
      <c r="BX17" s="418"/>
      <c r="BY17" s="418"/>
      <c r="BZ17" s="418"/>
      <c r="CA17" s="418"/>
      <c r="CB17" s="418"/>
      <c r="CC17" s="419"/>
      <c r="CD17" s="185"/>
      <c r="CE17" s="531"/>
      <c r="CF17" s="531"/>
      <c r="CG17" s="531"/>
      <c r="CH17" s="531"/>
      <c r="CI17" s="531"/>
      <c r="CJ17" s="531"/>
      <c r="CK17" s="531"/>
      <c r="CL17" s="531"/>
      <c r="CM17" s="531"/>
      <c r="CN17" s="531"/>
      <c r="CO17" s="531"/>
      <c r="CP17" s="531"/>
      <c r="CQ17" s="531"/>
      <c r="CR17" s="531"/>
      <c r="CS17" s="532"/>
      <c r="CT17" s="414"/>
      <c r="CU17" s="415"/>
      <c r="CV17" s="415"/>
      <c r="CW17" s="415"/>
      <c r="CX17" s="415"/>
      <c r="CY17" s="415"/>
      <c r="CZ17" s="415"/>
      <c r="DA17" s="416"/>
      <c r="DB17" s="414"/>
      <c r="DC17" s="415"/>
      <c r="DD17" s="415"/>
      <c r="DE17" s="415"/>
      <c r="DF17" s="415"/>
      <c r="DG17" s="415"/>
      <c r="DH17" s="415"/>
      <c r="DI17" s="416"/>
    </row>
    <row r="18" spans="1:113" ht="18.75" customHeight="1" thickBot="1" x14ac:dyDescent="0.2">
      <c r="A18" s="172"/>
      <c r="B18" s="539" t="s">
        <v>157</v>
      </c>
      <c r="C18" s="460"/>
      <c r="D18" s="460"/>
      <c r="E18" s="540"/>
      <c r="F18" s="540"/>
      <c r="G18" s="540"/>
      <c r="H18" s="540"/>
      <c r="I18" s="540"/>
      <c r="J18" s="540"/>
      <c r="K18" s="540"/>
      <c r="L18" s="541">
        <v>22</v>
      </c>
      <c r="M18" s="541"/>
      <c r="N18" s="541"/>
      <c r="O18" s="541"/>
      <c r="P18" s="541"/>
      <c r="Q18" s="541"/>
      <c r="R18" s="542"/>
      <c r="S18" s="542"/>
      <c r="T18" s="542"/>
      <c r="U18" s="542"/>
      <c r="V18" s="543"/>
      <c r="W18" s="435"/>
      <c r="X18" s="436"/>
      <c r="Y18" s="436"/>
      <c r="Z18" s="436"/>
      <c r="AA18" s="436"/>
      <c r="AB18" s="427"/>
      <c r="AC18" s="544">
        <v>43.5</v>
      </c>
      <c r="AD18" s="545"/>
      <c r="AE18" s="545"/>
      <c r="AF18" s="545"/>
      <c r="AG18" s="546"/>
      <c r="AH18" s="544">
        <v>45</v>
      </c>
      <c r="AI18" s="545"/>
      <c r="AJ18" s="545"/>
      <c r="AK18" s="545"/>
      <c r="AL18" s="547"/>
      <c r="AM18" s="446"/>
      <c r="AN18" s="447"/>
      <c r="AO18" s="447"/>
      <c r="AP18" s="447"/>
      <c r="AQ18" s="447"/>
      <c r="AR18" s="447"/>
      <c r="AS18" s="447"/>
      <c r="AT18" s="448"/>
      <c r="AU18" s="449"/>
      <c r="AV18" s="450"/>
      <c r="AW18" s="450"/>
      <c r="AX18" s="450"/>
      <c r="AY18" s="451" t="s">
        <v>158</v>
      </c>
      <c r="AZ18" s="452"/>
      <c r="BA18" s="452"/>
      <c r="BB18" s="452"/>
      <c r="BC18" s="452"/>
      <c r="BD18" s="452"/>
      <c r="BE18" s="452"/>
      <c r="BF18" s="452"/>
      <c r="BG18" s="452"/>
      <c r="BH18" s="452"/>
      <c r="BI18" s="452"/>
      <c r="BJ18" s="452"/>
      <c r="BK18" s="452"/>
      <c r="BL18" s="452"/>
      <c r="BM18" s="453"/>
      <c r="BN18" s="417">
        <v>970750</v>
      </c>
      <c r="BO18" s="418"/>
      <c r="BP18" s="418"/>
      <c r="BQ18" s="418"/>
      <c r="BR18" s="418"/>
      <c r="BS18" s="418"/>
      <c r="BT18" s="418"/>
      <c r="BU18" s="419"/>
      <c r="BV18" s="417">
        <v>979870</v>
      </c>
      <c r="BW18" s="418"/>
      <c r="BX18" s="418"/>
      <c r="BY18" s="418"/>
      <c r="BZ18" s="418"/>
      <c r="CA18" s="418"/>
      <c r="CB18" s="418"/>
      <c r="CC18" s="419"/>
      <c r="CD18" s="185"/>
      <c r="CE18" s="531"/>
      <c r="CF18" s="531"/>
      <c r="CG18" s="531"/>
      <c r="CH18" s="531"/>
      <c r="CI18" s="531"/>
      <c r="CJ18" s="531"/>
      <c r="CK18" s="531"/>
      <c r="CL18" s="531"/>
      <c r="CM18" s="531"/>
      <c r="CN18" s="531"/>
      <c r="CO18" s="531"/>
      <c r="CP18" s="531"/>
      <c r="CQ18" s="531"/>
      <c r="CR18" s="531"/>
      <c r="CS18" s="532"/>
      <c r="CT18" s="414"/>
      <c r="CU18" s="415"/>
      <c r="CV18" s="415"/>
      <c r="CW18" s="415"/>
      <c r="CX18" s="415"/>
      <c r="CY18" s="415"/>
      <c r="CZ18" s="415"/>
      <c r="DA18" s="416"/>
      <c r="DB18" s="414"/>
      <c r="DC18" s="415"/>
      <c r="DD18" s="415"/>
      <c r="DE18" s="415"/>
      <c r="DF18" s="415"/>
      <c r="DG18" s="415"/>
      <c r="DH18" s="415"/>
      <c r="DI18" s="416"/>
    </row>
    <row r="19" spans="1:113" ht="18.75" customHeight="1" thickBot="1" x14ac:dyDescent="0.2">
      <c r="A19" s="172"/>
      <c r="B19" s="539" t="s">
        <v>159</v>
      </c>
      <c r="C19" s="460"/>
      <c r="D19" s="460"/>
      <c r="E19" s="540"/>
      <c r="F19" s="540"/>
      <c r="G19" s="540"/>
      <c r="H19" s="540"/>
      <c r="I19" s="540"/>
      <c r="J19" s="540"/>
      <c r="K19" s="540"/>
      <c r="L19" s="548">
        <v>48</v>
      </c>
      <c r="M19" s="548"/>
      <c r="N19" s="548"/>
      <c r="O19" s="548"/>
      <c r="P19" s="548"/>
      <c r="Q19" s="548"/>
      <c r="R19" s="549"/>
      <c r="S19" s="549"/>
      <c r="T19" s="549"/>
      <c r="U19" s="549"/>
      <c r="V19" s="550"/>
      <c r="W19" s="374"/>
      <c r="X19" s="375"/>
      <c r="Y19" s="375"/>
      <c r="Z19" s="375"/>
      <c r="AA19" s="375"/>
      <c r="AB19" s="375"/>
      <c r="AC19" s="526"/>
      <c r="AD19" s="526"/>
      <c r="AE19" s="526"/>
      <c r="AF19" s="526"/>
      <c r="AG19" s="526"/>
      <c r="AH19" s="526"/>
      <c r="AI19" s="526"/>
      <c r="AJ19" s="526"/>
      <c r="AK19" s="526"/>
      <c r="AL19" s="527"/>
      <c r="AM19" s="446"/>
      <c r="AN19" s="447"/>
      <c r="AO19" s="447"/>
      <c r="AP19" s="447"/>
      <c r="AQ19" s="447"/>
      <c r="AR19" s="447"/>
      <c r="AS19" s="447"/>
      <c r="AT19" s="448"/>
      <c r="AU19" s="449"/>
      <c r="AV19" s="450"/>
      <c r="AW19" s="450"/>
      <c r="AX19" s="450"/>
      <c r="AY19" s="451" t="s">
        <v>160</v>
      </c>
      <c r="AZ19" s="452"/>
      <c r="BA19" s="452"/>
      <c r="BB19" s="452"/>
      <c r="BC19" s="452"/>
      <c r="BD19" s="452"/>
      <c r="BE19" s="452"/>
      <c r="BF19" s="452"/>
      <c r="BG19" s="452"/>
      <c r="BH19" s="452"/>
      <c r="BI19" s="452"/>
      <c r="BJ19" s="452"/>
      <c r="BK19" s="452"/>
      <c r="BL19" s="452"/>
      <c r="BM19" s="453"/>
      <c r="BN19" s="417">
        <v>2590324</v>
      </c>
      <c r="BO19" s="418"/>
      <c r="BP19" s="418"/>
      <c r="BQ19" s="418"/>
      <c r="BR19" s="418"/>
      <c r="BS19" s="418"/>
      <c r="BT19" s="418"/>
      <c r="BU19" s="419"/>
      <c r="BV19" s="417">
        <v>2353862</v>
      </c>
      <c r="BW19" s="418"/>
      <c r="BX19" s="418"/>
      <c r="BY19" s="418"/>
      <c r="BZ19" s="418"/>
      <c r="CA19" s="418"/>
      <c r="CB19" s="418"/>
      <c r="CC19" s="419"/>
      <c r="CD19" s="185"/>
      <c r="CE19" s="531"/>
      <c r="CF19" s="531"/>
      <c r="CG19" s="531"/>
      <c r="CH19" s="531"/>
      <c r="CI19" s="531"/>
      <c r="CJ19" s="531"/>
      <c r="CK19" s="531"/>
      <c r="CL19" s="531"/>
      <c r="CM19" s="531"/>
      <c r="CN19" s="531"/>
      <c r="CO19" s="531"/>
      <c r="CP19" s="531"/>
      <c r="CQ19" s="531"/>
      <c r="CR19" s="531"/>
      <c r="CS19" s="532"/>
      <c r="CT19" s="414"/>
      <c r="CU19" s="415"/>
      <c r="CV19" s="415"/>
      <c r="CW19" s="415"/>
      <c r="CX19" s="415"/>
      <c r="CY19" s="415"/>
      <c r="CZ19" s="415"/>
      <c r="DA19" s="416"/>
      <c r="DB19" s="414"/>
      <c r="DC19" s="415"/>
      <c r="DD19" s="415"/>
      <c r="DE19" s="415"/>
      <c r="DF19" s="415"/>
      <c r="DG19" s="415"/>
      <c r="DH19" s="415"/>
      <c r="DI19" s="416"/>
    </row>
    <row r="20" spans="1:113" ht="18.75" customHeight="1" thickBot="1" x14ac:dyDescent="0.2">
      <c r="A20" s="172"/>
      <c r="B20" s="539" t="s">
        <v>161</v>
      </c>
      <c r="C20" s="460"/>
      <c r="D20" s="460"/>
      <c r="E20" s="540"/>
      <c r="F20" s="540"/>
      <c r="G20" s="540"/>
      <c r="H20" s="540"/>
      <c r="I20" s="540"/>
      <c r="J20" s="540"/>
      <c r="K20" s="540"/>
      <c r="L20" s="548">
        <v>466</v>
      </c>
      <c r="M20" s="548"/>
      <c r="N20" s="548"/>
      <c r="O20" s="548"/>
      <c r="P20" s="548"/>
      <c r="Q20" s="548"/>
      <c r="R20" s="549"/>
      <c r="S20" s="549"/>
      <c r="T20" s="549"/>
      <c r="U20" s="549"/>
      <c r="V20" s="550"/>
      <c r="W20" s="435"/>
      <c r="X20" s="436"/>
      <c r="Y20" s="436"/>
      <c r="Z20" s="436"/>
      <c r="AA20" s="436"/>
      <c r="AB20" s="436"/>
      <c r="AC20" s="551"/>
      <c r="AD20" s="551"/>
      <c r="AE20" s="551"/>
      <c r="AF20" s="551"/>
      <c r="AG20" s="551"/>
      <c r="AH20" s="551"/>
      <c r="AI20" s="551"/>
      <c r="AJ20" s="551"/>
      <c r="AK20" s="551"/>
      <c r="AL20" s="552"/>
      <c r="AM20" s="553"/>
      <c r="AN20" s="472"/>
      <c r="AO20" s="472"/>
      <c r="AP20" s="472"/>
      <c r="AQ20" s="472"/>
      <c r="AR20" s="472"/>
      <c r="AS20" s="472"/>
      <c r="AT20" s="473"/>
      <c r="AU20" s="554"/>
      <c r="AV20" s="555"/>
      <c r="AW20" s="555"/>
      <c r="AX20" s="556"/>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85"/>
      <c r="CE20" s="531"/>
      <c r="CF20" s="531"/>
      <c r="CG20" s="531"/>
      <c r="CH20" s="531"/>
      <c r="CI20" s="531"/>
      <c r="CJ20" s="531"/>
      <c r="CK20" s="531"/>
      <c r="CL20" s="531"/>
      <c r="CM20" s="531"/>
      <c r="CN20" s="531"/>
      <c r="CO20" s="531"/>
      <c r="CP20" s="531"/>
      <c r="CQ20" s="531"/>
      <c r="CR20" s="531"/>
      <c r="CS20" s="532"/>
      <c r="CT20" s="414"/>
      <c r="CU20" s="415"/>
      <c r="CV20" s="415"/>
      <c r="CW20" s="415"/>
      <c r="CX20" s="415"/>
      <c r="CY20" s="415"/>
      <c r="CZ20" s="415"/>
      <c r="DA20" s="416"/>
      <c r="DB20" s="414"/>
      <c r="DC20" s="415"/>
      <c r="DD20" s="415"/>
      <c r="DE20" s="415"/>
      <c r="DF20" s="415"/>
      <c r="DG20" s="415"/>
      <c r="DH20" s="415"/>
      <c r="DI20" s="416"/>
    </row>
    <row r="21" spans="1:113" ht="18.75" customHeight="1" thickBot="1" x14ac:dyDescent="0.2">
      <c r="A21" s="172"/>
      <c r="B21" s="557" t="s">
        <v>162</v>
      </c>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8"/>
      <c r="AM21" s="558"/>
      <c r="AN21" s="558"/>
      <c r="AO21" s="558"/>
      <c r="AP21" s="558"/>
      <c r="AQ21" s="558"/>
      <c r="AR21" s="558"/>
      <c r="AS21" s="558"/>
      <c r="AT21" s="558"/>
      <c r="AU21" s="558"/>
      <c r="AV21" s="558"/>
      <c r="AW21" s="558"/>
      <c r="AX21" s="559"/>
      <c r="AY21" s="533"/>
      <c r="AZ21" s="534"/>
      <c r="BA21" s="534"/>
      <c r="BB21" s="534"/>
      <c r="BC21" s="534"/>
      <c r="BD21" s="534"/>
      <c r="BE21" s="534"/>
      <c r="BF21" s="534"/>
      <c r="BG21" s="534"/>
      <c r="BH21" s="534"/>
      <c r="BI21" s="534"/>
      <c r="BJ21" s="534"/>
      <c r="BK21" s="534"/>
      <c r="BL21" s="534"/>
      <c r="BM21" s="535"/>
      <c r="BN21" s="536"/>
      <c r="BO21" s="537"/>
      <c r="BP21" s="537"/>
      <c r="BQ21" s="537"/>
      <c r="BR21" s="537"/>
      <c r="BS21" s="537"/>
      <c r="BT21" s="537"/>
      <c r="BU21" s="538"/>
      <c r="BV21" s="536"/>
      <c r="BW21" s="537"/>
      <c r="BX21" s="537"/>
      <c r="BY21" s="537"/>
      <c r="BZ21" s="537"/>
      <c r="CA21" s="537"/>
      <c r="CB21" s="537"/>
      <c r="CC21" s="538"/>
      <c r="CD21" s="185"/>
      <c r="CE21" s="531"/>
      <c r="CF21" s="531"/>
      <c r="CG21" s="531"/>
      <c r="CH21" s="531"/>
      <c r="CI21" s="531"/>
      <c r="CJ21" s="531"/>
      <c r="CK21" s="531"/>
      <c r="CL21" s="531"/>
      <c r="CM21" s="531"/>
      <c r="CN21" s="531"/>
      <c r="CO21" s="531"/>
      <c r="CP21" s="531"/>
      <c r="CQ21" s="531"/>
      <c r="CR21" s="531"/>
      <c r="CS21" s="532"/>
      <c r="CT21" s="414"/>
      <c r="CU21" s="415"/>
      <c r="CV21" s="415"/>
      <c r="CW21" s="415"/>
      <c r="CX21" s="415"/>
      <c r="CY21" s="415"/>
      <c r="CZ21" s="415"/>
      <c r="DA21" s="416"/>
      <c r="DB21" s="414"/>
      <c r="DC21" s="415"/>
      <c r="DD21" s="415"/>
      <c r="DE21" s="415"/>
      <c r="DF21" s="415"/>
      <c r="DG21" s="415"/>
      <c r="DH21" s="415"/>
      <c r="DI21" s="416"/>
    </row>
    <row r="22" spans="1:113" ht="18.75" customHeight="1" x14ac:dyDescent="0.15">
      <c r="A22" s="172"/>
      <c r="B22" s="587" t="s">
        <v>163</v>
      </c>
      <c r="C22" s="561"/>
      <c r="D22" s="562"/>
      <c r="E22" s="429" t="s">
        <v>1</v>
      </c>
      <c r="F22" s="434"/>
      <c r="G22" s="434"/>
      <c r="H22" s="434"/>
      <c r="I22" s="434"/>
      <c r="J22" s="434"/>
      <c r="K22" s="424"/>
      <c r="L22" s="429" t="s">
        <v>164</v>
      </c>
      <c r="M22" s="434"/>
      <c r="N22" s="434"/>
      <c r="O22" s="434"/>
      <c r="P22" s="424"/>
      <c r="Q22" s="592" t="s">
        <v>165</v>
      </c>
      <c r="R22" s="593"/>
      <c r="S22" s="593"/>
      <c r="T22" s="593"/>
      <c r="U22" s="593"/>
      <c r="V22" s="594"/>
      <c r="W22" s="560" t="s">
        <v>166</v>
      </c>
      <c r="X22" s="561"/>
      <c r="Y22" s="562"/>
      <c r="Z22" s="429" t="s">
        <v>1</v>
      </c>
      <c r="AA22" s="434"/>
      <c r="AB22" s="434"/>
      <c r="AC22" s="434"/>
      <c r="AD22" s="434"/>
      <c r="AE22" s="434"/>
      <c r="AF22" s="434"/>
      <c r="AG22" s="424"/>
      <c r="AH22" s="598" t="s">
        <v>167</v>
      </c>
      <c r="AI22" s="434"/>
      <c r="AJ22" s="434"/>
      <c r="AK22" s="434"/>
      <c r="AL22" s="424"/>
      <c r="AM22" s="598" t="s">
        <v>168</v>
      </c>
      <c r="AN22" s="599"/>
      <c r="AO22" s="599"/>
      <c r="AP22" s="599"/>
      <c r="AQ22" s="599"/>
      <c r="AR22" s="600"/>
      <c r="AS22" s="592" t="s">
        <v>165</v>
      </c>
      <c r="AT22" s="593"/>
      <c r="AU22" s="593"/>
      <c r="AV22" s="593"/>
      <c r="AW22" s="593"/>
      <c r="AX22" s="604"/>
      <c r="AY22" s="377" t="s">
        <v>169</v>
      </c>
      <c r="AZ22" s="378"/>
      <c r="BA22" s="378"/>
      <c r="BB22" s="378"/>
      <c r="BC22" s="378"/>
      <c r="BD22" s="378"/>
      <c r="BE22" s="378"/>
      <c r="BF22" s="378"/>
      <c r="BG22" s="378"/>
      <c r="BH22" s="378"/>
      <c r="BI22" s="378"/>
      <c r="BJ22" s="378"/>
      <c r="BK22" s="378"/>
      <c r="BL22" s="378"/>
      <c r="BM22" s="379"/>
      <c r="BN22" s="380">
        <v>1878328</v>
      </c>
      <c r="BO22" s="381"/>
      <c r="BP22" s="381"/>
      <c r="BQ22" s="381"/>
      <c r="BR22" s="381"/>
      <c r="BS22" s="381"/>
      <c r="BT22" s="381"/>
      <c r="BU22" s="382"/>
      <c r="BV22" s="380">
        <v>1929971</v>
      </c>
      <c r="BW22" s="381"/>
      <c r="BX22" s="381"/>
      <c r="BY22" s="381"/>
      <c r="BZ22" s="381"/>
      <c r="CA22" s="381"/>
      <c r="CB22" s="381"/>
      <c r="CC22" s="382"/>
      <c r="CD22" s="185"/>
      <c r="CE22" s="531"/>
      <c r="CF22" s="531"/>
      <c r="CG22" s="531"/>
      <c r="CH22" s="531"/>
      <c r="CI22" s="531"/>
      <c r="CJ22" s="531"/>
      <c r="CK22" s="531"/>
      <c r="CL22" s="531"/>
      <c r="CM22" s="531"/>
      <c r="CN22" s="531"/>
      <c r="CO22" s="531"/>
      <c r="CP22" s="531"/>
      <c r="CQ22" s="531"/>
      <c r="CR22" s="531"/>
      <c r="CS22" s="532"/>
      <c r="CT22" s="414"/>
      <c r="CU22" s="415"/>
      <c r="CV22" s="415"/>
      <c r="CW22" s="415"/>
      <c r="CX22" s="415"/>
      <c r="CY22" s="415"/>
      <c r="CZ22" s="415"/>
      <c r="DA22" s="416"/>
      <c r="DB22" s="414"/>
      <c r="DC22" s="415"/>
      <c r="DD22" s="415"/>
      <c r="DE22" s="415"/>
      <c r="DF22" s="415"/>
      <c r="DG22" s="415"/>
      <c r="DH22" s="415"/>
      <c r="DI22" s="416"/>
    </row>
    <row r="23" spans="1:113" ht="18.75" customHeight="1" x14ac:dyDescent="0.15">
      <c r="A23" s="172"/>
      <c r="B23" s="588"/>
      <c r="C23" s="564"/>
      <c r="D23" s="565"/>
      <c r="E23" s="403"/>
      <c r="F23" s="408"/>
      <c r="G23" s="408"/>
      <c r="H23" s="408"/>
      <c r="I23" s="408"/>
      <c r="J23" s="408"/>
      <c r="K23" s="397"/>
      <c r="L23" s="403"/>
      <c r="M23" s="408"/>
      <c r="N23" s="408"/>
      <c r="O23" s="408"/>
      <c r="P23" s="397"/>
      <c r="Q23" s="595"/>
      <c r="R23" s="596"/>
      <c r="S23" s="596"/>
      <c r="T23" s="596"/>
      <c r="U23" s="596"/>
      <c r="V23" s="597"/>
      <c r="W23" s="563"/>
      <c r="X23" s="564"/>
      <c r="Y23" s="565"/>
      <c r="Z23" s="403"/>
      <c r="AA23" s="408"/>
      <c r="AB23" s="408"/>
      <c r="AC23" s="408"/>
      <c r="AD23" s="408"/>
      <c r="AE23" s="408"/>
      <c r="AF23" s="408"/>
      <c r="AG23" s="397"/>
      <c r="AH23" s="403"/>
      <c r="AI23" s="408"/>
      <c r="AJ23" s="408"/>
      <c r="AK23" s="408"/>
      <c r="AL23" s="397"/>
      <c r="AM23" s="601"/>
      <c r="AN23" s="602"/>
      <c r="AO23" s="602"/>
      <c r="AP23" s="602"/>
      <c r="AQ23" s="602"/>
      <c r="AR23" s="603"/>
      <c r="AS23" s="595"/>
      <c r="AT23" s="596"/>
      <c r="AU23" s="596"/>
      <c r="AV23" s="596"/>
      <c r="AW23" s="596"/>
      <c r="AX23" s="605"/>
      <c r="AY23" s="451" t="s">
        <v>170</v>
      </c>
      <c r="AZ23" s="452"/>
      <c r="BA23" s="452"/>
      <c r="BB23" s="452"/>
      <c r="BC23" s="452"/>
      <c r="BD23" s="452"/>
      <c r="BE23" s="452"/>
      <c r="BF23" s="452"/>
      <c r="BG23" s="452"/>
      <c r="BH23" s="452"/>
      <c r="BI23" s="452"/>
      <c r="BJ23" s="452"/>
      <c r="BK23" s="452"/>
      <c r="BL23" s="452"/>
      <c r="BM23" s="453"/>
      <c r="BN23" s="417">
        <v>1712180</v>
      </c>
      <c r="BO23" s="418"/>
      <c r="BP23" s="418"/>
      <c r="BQ23" s="418"/>
      <c r="BR23" s="418"/>
      <c r="BS23" s="418"/>
      <c r="BT23" s="418"/>
      <c r="BU23" s="419"/>
      <c r="BV23" s="417">
        <v>1792100</v>
      </c>
      <c r="BW23" s="418"/>
      <c r="BX23" s="418"/>
      <c r="BY23" s="418"/>
      <c r="BZ23" s="418"/>
      <c r="CA23" s="418"/>
      <c r="CB23" s="418"/>
      <c r="CC23" s="419"/>
      <c r="CD23" s="185"/>
      <c r="CE23" s="531"/>
      <c r="CF23" s="531"/>
      <c r="CG23" s="531"/>
      <c r="CH23" s="531"/>
      <c r="CI23" s="531"/>
      <c r="CJ23" s="531"/>
      <c r="CK23" s="531"/>
      <c r="CL23" s="531"/>
      <c r="CM23" s="531"/>
      <c r="CN23" s="531"/>
      <c r="CO23" s="531"/>
      <c r="CP23" s="531"/>
      <c r="CQ23" s="531"/>
      <c r="CR23" s="531"/>
      <c r="CS23" s="532"/>
      <c r="CT23" s="414"/>
      <c r="CU23" s="415"/>
      <c r="CV23" s="415"/>
      <c r="CW23" s="415"/>
      <c r="CX23" s="415"/>
      <c r="CY23" s="415"/>
      <c r="CZ23" s="415"/>
      <c r="DA23" s="416"/>
      <c r="DB23" s="414"/>
      <c r="DC23" s="415"/>
      <c r="DD23" s="415"/>
      <c r="DE23" s="415"/>
      <c r="DF23" s="415"/>
      <c r="DG23" s="415"/>
      <c r="DH23" s="415"/>
      <c r="DI23" s="416"/>
    </row>
    <row r="24" spans="1:113" ht="18.75" customHeight="1" thickBot="1" x14ac:dyDescent="0.2">
      <c r="A24" s="172"/>
      <c r="B24" s="588"/>
      <c r="C24" s="564"/>
      <c r="D24" s="565"/>
      <c r="E24" s="467" t="s">
        <v>171</v>
      </c>
      <c r="F24" s="447"/>
      <c r="G24" s="447"/>
      <c r="H24" s="447"/>
      <c r="I24" s="447"/>
      <c r="J24" s="447"/>
      <c r="K24" s="448"/>
      <c r="L24" s="468">
        <v>1</v>
      </c>
      <c r="M24" s="469"/>
      <c r="N24" s="469"/>
      <c r="O24" s="469"/>
      <c r="P24" s="511"/>
      <c r="Q24" s="468">
        <v>6800</v>
      </c>
      <c r="R24" s="469"/>
      <c r="S24" s="469"/>
      <c r="T24" s="469"/>
      <c r="U24" s="469"/>
      <c r="V24" s="511"/>
      <c r="W24" s="563"/>
      <c r="X24" s="564"/>
      <c r="Y24" s="565"/>
      <c r="Z24" s="467" t="s">
        <v>172</v>
      </c>
      <c r="AA24" s="447"/>
      <c r="AB24" s="447"/>
      <c r="AC24" s="447"/>
      <c r="AD24" s="447"/>
      <c r="AE24" s="447"/>
      <c r="AF24" s="447"/>
      <c r="AG24" s="448"/>
      <c r="AH24" s="468">
        <v>41</v>
      </c>
      <c r="AI24" s="469"/>
      <c r="AJ24" s="469"/>
      <c r="AK24" s="469"/>
      <c r="AL24" s="511"/>
      <c r="AM24" s="468">
        <v>104099</v>
      </c>
      <c r="AN24" s="469"/>
      <c r="AO24" s="469"/>
      <c r="AP24" s="469"/>
      <c r="AQ24" s="469"/>
      <c r="AR24" s="511"/>
      <c r="AS24" s="468">
        <v>2539</v>
      </c>
      <c r="AT24" s="469"/>
      <c r="AU24" s="469"/>
      <c r="AV24" s="469"/>
      <c r="AW24" s="469"/>
      <c r="AX24" s="470"/>
      <c r="AY24" s="533" t="s">
        <v>173</v>
      </c>
      <c r="AZ24" s="534"/>
      <c r="BA24" s="534"/>
      <c r="BB24" s="534"/>
      <c r="BC24" s="534"/>
      <c r="BD24" s="534"/>
      <c r="BE24" s="534"/>
      <c r="BF24" s="534"/>
      <c r="BG24" s="534"/>
      <c r="BH24" s="534"/>
      <c r="BI24" s="534"/>
      <c r="BJ24" s="534"/>
      <c r="BK24" s="534"/>
      <c r="BL24" s="534"/>
      <c r="BM24" s="535"/>
      <c r="BN24" s="417">
        <v>1313535</v>
      </c>
      <c r="BO24" s="418"/>
      <c r="BP24" s="418"/>
      <c r="BQ24" s="418"/>
      <c r="BR24" s="418"/>
      <c r="BS24" s="418"/>
      <c r="BT24" s="418"/>
      <c r="BU24" s="419"/>
      <c r="BV24" s="417">
        <v>1346499</v>
      </c>
      <c r="BW24" s="418"/>
      <c r="BX24" s="418"/>
      <c r="BY24" s="418"/>
      <c r="BZ24" s="418"/>
      <c r="CA24" s="418"/>
      <c r="CB24" s="418"/>
      <c r="CC24" s="419"/>
      <c r="CD24" s="185"/>
      <c r="CE24" s="531"/>
      <c r="CF24" s="531"/>
      <c r="CG24" s="531"/>
      <c r="CH24" s="531"/>
      <c r="CI24" s="531"/>
      <c r="CJ24" s="531"/>
      <c r="CK24" s="531"/>
      <c r="CL24" s="531"/>
      <c r="CM24" s="531"/>
      <c r="CN24" s="531"/>
      <c r="CO24" s="531"/>
      <c r="CP24" s="531"/>
      <c r="CQ24" s="531"/>
      <c r="CR24" s="531"/>
      <c r="CS24" s="532"/>
      <c r="CT24" s="414"/>
      <c r="CU24" s="415"/>
      <c r="CV24" s="415"/>
      <c r="CW24" s="415"/>
      <c r="CX24" s="415"/>
      <c r="CY24" s="415"/>
      <c r="CZ24" s="415"/>
      <c r="DA24" s="416"/>
      <c r="DB24" s="414"/>
      <c r="DC24" s="415"/>
      <c r="DD24" s="415"/>
      <c r="DE24" s="415"/>
      <c r="DF24" s="415"/>
      <c r="DG24" s="415"/>
      <c r="DH24" s="415"/>
      <c r="DI24" s="416"/>
    </row>
    <row r="25" spans="1:113" ht="18.75" customHeight="1" x14ac:dyDescent="0.15">
      <c r="A25" s="172"/>
      <c r="B25" s="588"/>
      <c r="C25" s="564"/>
      <c r="D25" s="565"/>
      <c r="E25" s="467" t="s">
        <v>174</v>
      </c>
      <c r="F25" s="447"/>
      <c r="G25" s="447"/>
      <c r="H25" s="447"/>
      <c r="I25" s="447"/>
      <c r="J25" s="447"/>
      <c r="K25" s="448"/>
      <c r="L25" s="468">
        <v>1</v>
      </c>
      <c r="M25" s="469"/>
      <c r="N25" s="469"/>
      <c r="O25" s="469"/>
      <c r="P25" s="511"/>
      <c r="Q25" s="468">
        <v>5500</v>
      </c>
      <c r="R25" s="469"/>
      <c r="S25" s="469"/>
      <c r="T25" s="469"/>
      <c r="U25" s="469"/>
      <c r="V25" s="511"/>
      <c r="W25" s="563"/>
      <c r="X25" s="564"/>
      <c r="Y25" s="565"/>
      <c r="Z25" s="467" t="s">
        <v>175</v>
      </c>
      <c r="AA25" s="447"/>
      <c r="AB25" s="447"/>
      <c r="AC25" s="447"/>
      <c r="AD25" s="447"/>
      <c r="AE25" s="447"/>
      <c r="AF25" s="447"/>
      <c r="AG25" s="448"/>
      <c r="AH25" s="468" t="s">
        <v>176</v>
      </c>
      <c r="AI25" s="469"/>
      <c r="AJ25" s="469"/>
      <c r="AK25" s="469"/>
      <c r="AL25" s="511"/>
      <c r="AM25" s="468" t="s">
        <v>176</v>
      </c>
      <c r="AN25" s="469"/>
      <c r="AO25" s="469"/>
      <c r="AP25" s="469"/>
      <c r="AQ25" s="469"/>
      <c r="AR25" s="511"/>
      <c r="AS25" s="468" t="s">
        <v>176</v>
      </c>
      <c r="AT25" s="469"/>
      <c r="AU25" s="469"/>
      <c r="AV25" s="469"/>
      <c r="AW25" s="469"/>
      <c r="AX25" s="470"/>
      <c r="AY25" s="377" t="s">
        <v>177</v>
      </c>
      <c r="AZ25" s="378"/>
      <c r="BA25" s="378"/>
      <c r="BB25" s="378"/>
      <c r="BC25" s="378"/>
      <c r="BD25" s="378"/>
      <c r="BE25" s="378"/>
      <c r="BF25" s="378"/>
      <c r="BG25" s="378"/>
      <c r="BH25" s="378"/>
      <c r="BI25" s="378"/>
      <c r="BJ25" s="378"/>
      <c r="BK25" s="378"/>
      <c r="BL25" s="378"/>
      <c r="BM25" s="379"/>
      <c r="BN25" s="380" t="s">
        <v>176</v>
      </c>
      <c r="BO25" s="381"/>
      <c r="BP25" s="381"/>
      <c r="BQ25" s="381"/>
      <c r="BR25" s="381"/>
      <c r="BS25" s="381"/>
      <c r="BT25" s="381"/>
      <c r="BU25" s="382"/>
      <c r="BV25" s="380">
        <v>991800</v>
      </c>
      <c r="BW25" s="381"/>
      <c r="BX25" s="381"/>
      <c r="BY25" s="381"/>
      <c r="BZ25" s="381"/>
      <c r="CA25" s="381"/>
      <c r="CB25" s="381"/>
      <c r="CC25" s="382"/>
      <c r="CD25" s="185"/>
      <c r="CE25" s="531"/>
      <c r="CF25" s="531"/>
      <c r="CG25" s="531"/>
      <c r="CH25" s="531"/>
      <c r="CI25" s="531"/>
      <c r="CJ25" s="531"/>
      <c r="CK25" s="531"/>
      <c r="CL25" s="531"/>
      <c r="CM25" s="531"/>
      <c r="CN25" s="531"/>
      <c r="CO25" s="531"/>
      <c r="CP25" s="531"/>
      <c r="CQ25" s="531"/>
      <c r="CR25" s="531"/>
      <c r="CS25" s="532"/>
      <c r="CT25" s="414"/>
      <c r="CU25" s="415"/>
      <c r="CV25" s="415"/>
      <c r="CW25" s="415"/>
      <c r="CX25" s="415"/>
      <c r="CY25" s="415"/>
      <c r="CZ25" s="415"/>
      <c r="DA25" s="416"/>
      <c r="DB25" s="414"/>
      <c r="DC25" s="415"/>
      <c r="DD25" s="415"/>
      <c r="DE25" s="415"/>
      <c r="DF25" s="415"/>
      <c r="DG25" s="415"/>
      <c r="DH25" s="415"/>
      <c r="DI25" s="416"/>
    </row>
    <row r="26" spans="1:113" ht="18.75" customHeight="1" x14ac:dyDescent="0.15">
      <c r="A26" s="172"/>
      <c r="B26" s="588"/>
      <c r="C26" s="564"/>
      <c r="D26" s="565"/>
      <c r="E26" s="467" t="s">
        <v>178</v>
      </c>
      <c r="F26" s="447"/>
      <c r="G26" s="447"/>
      <c r="H26" s="447"/>
      <c r="I26" s="447"/>
      <c r="J26" s="447"/>
      <c r="K26" s="448"/>
      <c r="L26" s="468">
        <v>1</v>
      </c>
      <c r="M26" s="469"/>
      <c r="N26" s="469"/>
      <c r="O26" s="469"/>
      <c r="P26" s="511"/>
      <c r="Q26" s="468">
        <v>4160</v>
      </c>
      <c r="R26" s="469"/>
      <c r="S26" s="469"/>
      <c r="T26" s="469"/>
      <c r="U26" s="469"/>
      <c r="V26" s="511"/>
      <c r="W26" s="563"/>
      <c r="X26" s="564"/>
      <c r="Y26" s="565"/>
      <c r="Z26" s="467" t="s">
        <v>179</v>
      </c>
      <c r="AA26" s="569"/>
      <c r="AB26" s="569"/>
      <c r="AC26" s="569"/>
      <c r="AD26" s="569"/>
      <c r="AE26" s="569"/>
      <c r="AF26" s="569"/>
      <c r="AG26" s="570"/>
      <c r="AH26" s="468" t="s">
        <v>176</v>
      </c>
      <c r="AI26" s="469"/>
      <c r="AJ26" s="469"/>
      <c r="AK26" s="469"/>
      <c r="AL26" s="511"/>
      <c r="AM26" s="468" t="s">
        <v>176</v>
      </c>
      <c r="AN26" s="469"/>
      <c r="AO26" s="469"/>
      <c r="AP26" s="469"/>
      <c r="AQ26" s="469"/>
      <c r="AR26" s="511"/>
      <c r="AS26" s="468" t="s">
        <v>176</v>
      </c>
      <c r="AT26" s="469"/>
      <c r="AU26" s="469"/>
      <c r="AV26" s="469"/>
      <c r="AW26" s="469"/>
      <c r="AX26" s="470"/>
      <c r="AY26" s="420" t="s">
        <v>180</v>
      </c>
      <c r="AZ26" s="421"/>
      <c r="BA26" s="421"/>
      <c r="BB26" s="421"/>
      <c r="BC26" s="421"/>
      <c r="BD26" s="421"/>
      <c r="BE26" s="421"/>
      <c r="BF26" s="421"/>
      <c r="BG26" s="421"/>
      <c r="BH26" s="421"/>
      <c r="BI26" s="421"/>
      <c r="BJ26" s="421"/>
      <c r="BK26" s="421"/>
      <c r="BL26" s="421"/>
      <c r="BM26" s="422"/>
      <c r="BN26" s="417" t="s">
        <v>176</v>
      </c>
      <c r="BO26" s="418"/>
      <c r="BP26" s="418"/>
      <c r="BQ26" s="418"/>
      <c r="BR26" s="418"/>
      <c r="BS26" s="418"/>
      <c r="BT26" s="418"/>
      <c r="BU26" s="419"/>
      <c r="BV26" s="417" t="s">
        <v>176</v>
      </c>
      <c r="BW26" s="418"/>
      <c r="BX26" s="418"/>
      <c r="BY26" s="418"/>
      <c r="BZ26" s="418"/>
      <c r="CA26" s="418"/>
      <c r="CB26" s="418"/>
      <c r="CC26" s="419"/>
      <c r="CD26" s="185"/>
      <c r="CE26" s="531"/>
      <c r="CF26" s="531"/>
      <c r="CG26" s="531"/>
      <c r="CH26" s="531"/>
      <c r="CI26" s="531"/>
      <c r="CJ26" s="531"/>
      <c r="CK26" s="531"/>
      <c r="CL26" s="531"/>
      <c r="CM26" s="531"/>
      <c r="CN26" s="531"/>
      <c r="CO26" s="531"/>
      <c r="CP26" s="531"/>
      <c r="CQ26" s="531"/>
      <c r="CR26" s="531"/>
      <c r="CS26" s="532"/>
      <c r="CT26" s="414"/>
      <c r="CU26" s="415"/>
      <c r="CV26" s="415"/>
      <c r="CW26" s="415"/>
      <c r="CX26" s="415"/>
      <c r="CY26" s="415"/>
      <c r="CZ26" s="415"/>
      <c r="DA26" s="416"/>
      <c r="DB26" s="414"/>
      <c r="DC26" s="415"/>
      <c r="DD26" s="415"/>
      <c r="DE26" s="415"/>
      <c r="DF26" s="415"/>
      <c r="DG26" s="415"/>
      <c r="DH26" s="415"/>
      <c r="DI26" s="416"/>
    </row>
    <row r="27" spans="1:113" ht="18.75" customHeight="1" thickBot="1" x14ac:dyDescent="0.2">
      <c r="A27" s="172"/>
      <c r="B27" s="588"/>
      <c r="C27" s="564"/>
      <c r="D27" s="565"/>
      <c r="E27" s="467" t="s">
        <v>181</v>
      </c>
      <c r="F27" s="447"/>
      <c r="G27" s="447"/>
      <c r="H27" s="447"/>
      <c r="I27" s="447"/>
      <c r="J27" s="447"/>
      <c r="K27" s="448"/>
      <c r="L27" s="468">
        <v>1</v>
      </c>
      <c r="M27" s="469"/>
      <c r="N27" s="469"/>
      <c r="O27" s="469"/>
      <c r="P27" s="511"/>
      <c r="Q27" s="468">
        <v>2410</v>
      </c>
      <c r="R27" s="469"/>
      <c r="S27" s="469"/>
      <c r="T27" s="469"/>
      <c r="U27" s="469"/>
      <c r="V27" s="511"/>
      <c r="W27" s="563"/>
      <c r="X27" s="564"/>
      <c r="Y27" s="565"/>
      <c r="Z27" s="467" t="s">
        <v>182</v>
      </c>
      <c r="AA27" s="447"/>
      <c r="AB27" s="447"/>
      <c r="AC27" s="447"/>
      <c r="AD27" s="447"/>
      <c r="AE27" s="447"/>
      <c r="AF27" s="447"/>
      <c r="AG27" s="448"/>
      <c r="AH27" s="468">
        <v>7</v>
      </c>
      <c r="AI27" s="469"/>
      <c r="AJ27" s="469"/>
      <c r="AK27" s="469"/>
      <c r="AL27" s="511"/>
      <c r="AM27" s="468">
        <v>17301</v>
      </c>
      <c r="AN27" s="469"/>
      <c r="AO27" s="469"/>
      <c r="AP27" s="469"/>
      <c r="AQ27" s="469"/>
      <c r="AR27" s="511"/>
      <c r="AS27" s="468">
        <v>2472</v>
      </c>
      <c r="AT27" s="469"/>
      <c r="AU27" s="469"/>
      <c r="AV27" s="469"/>
      <c r="AW27" s="469"/>
      <c r="AX27" s="470"/>
      <c r="AY27" s="512" t="s">
        <v>183</v>
      </c>
      <c r="AZ27" s="513"/>
      <c r="BA27" s="513"/>
      <c r="BB27" s="513"/>
      <c r="BC27" s="513"/>
      <c r="BD27" s="513"/>
      <c r="BE27" s="513"/>
      <c r="BF27" s="513"/>
      <c r="BG27" s="513"/>
      <c r="BH27" s="513"/>
      <c r="BI27" s="513"/>
      <c r="BJ27" s="513"/>
      <c r="BK27" s="513"/>
      <c r="BL27" s="513"/>
      <c r="BM27" s="514"/>
      <c r="BN27" s="536">
        <v>20167</v>
      </c>
      <c r="BO27" s="537"/>
      <c r="BP27" s="537"/>
      <c r="BQ27" s="537"/>
      <c r="BR27" s="537"/>
      <c r="BS27" s="537"/>
      <c r="BT27" s="537"/>
      <c r="BU27" s="538"/>
      <c r="BV27" s="536">
        <v>20167</v>
      </c>
      <c r="BW27" s="537"/>
      <c r="BX27" s="537"/>
      <c r="BY27" s="537"/>
      <c r="BZ27" s="537"/>
      <c r="CA27" s="537"/>
      <c r="CB27" s="537"/>
      <c r="CC27" s="538"/>
      <c r="CD27" s="187"/>
      <c r="CE27" s="531"/>
      <c r="CF27" s="531"/>
      <c r="CG27" s="531"/>
      <c r="CH27" s="531"/>
      <c r="CI27" s="531"/>
      <c r="CJ27" s="531"/>
      <c r="CK27" s="531"/>
      <c r="CL27" s="531"/>
      <c r="CM27" s="531"/>
      <c r="CN27" s="531"/>
      <c r="CO27" s="531"/>
      <c r="CP27" s="531"/>
      <c r="CQ27" s="531"/>
      <c r="CR27" s="531"/>
      <c r="CS27" s="532"/>
      <c r="CT27" s="414"/>
      <c r="CU27" s="415"/>
      <c r="CV27" s="415"/>
      <c r="CW27" s="415"/>
      <c r="CX27" s="415"/>
      <c r="CY27" s="415"/>
      <c r="CZ27" s="415"/>
      <c r="DA27" s="416"/>
      <c r="DB27" s="414"/>
      <c r="DC27" s="415"/>
      <c r="DD27" s="415"/>
      <c r="DE27" s="415"/>
      <c r="DF27" s="415"/>
      <c r="DG27" s="415"/>
      <c r="DH27" s="415"/>
      <c r="DI27" s="416"/>
    </row>
    <row r="28" spans="1:113" ht="18.75" customHeight="1" x14ac:dyDescent="0.15">
      <c r="A28" s="172"/>
      <c r="B28" s="588"/>
      <c r="C28" s="564"/>
      <c r="D28" s="565"/>
      <c r="E28" s="467" t="s">
        <v>184</v>
      </c>
      <c r="F28" s="447"/>
      <c r="G28" s="447"/>
      <c r="H28" s="447"/>
      <c r="I28" s="447"/>
      <c r="J28" s="447"/>
      <c r="K28" s="448"/>
      <c r="L28" s="468">
        <v>1</v>
      </c>
      <c r="M28" s="469"/>
      <c r="N28" s="469"/>
      <c r="O28" s="469"/>
      <c r="P28" s="511"/>
      <c r="Q28" s="468">
        <v>2010</v>
      </c>
      <c r="R28" s="469"/>
      <c r="S28" s="469"/>
      <c r="T28" s="469"/>
      <c r="U28" s="469"/>
      <c r="V28" s="511"/>
      <c r="W28" s="563"/>
      <c r="X28" s="564"/>
      <c r="Y28" s="565"/>
      <c r="Z28" s="467" t="s">
        <v>185</v>
      </c>
      <c r="AA28" s="447"/>
      <c r="AB28" s="447"/>
      <c r="AC28" s="447"/>
      <c r="AD28" s="447"/>
      <c r="AE28" s="447"/>
      <c r="AF28" s="447"/>
      <c r="AG28" s="448"/>
      <c r="AH28" s="468" t="s">
        <v>129</v>
      </c>
      <c r="AI28" s="469"/>
      <c r="AJ28" s="469"/>
      <c r="AK28" s="469"/>
      <c r="AL28" s="511"/>
      <c r="AM28" s="468" t="s">
        <v>176</v>
      </c>
      <c r="AN28" s="469"/>
      <c r="AO28" s="469"/>
      <c r="AP28" s="469"/>
      <c r="AQ28" s="469"/>
      <c r="AR28" s="511"/>
      <c r="AS28" s="468" t="s">
        <v>176</v>
      </c>
      <c r="AT28" s="469"/>
      <c r="AU28" s="469"/>
      <c r="AV28" s="469"/>
      <c r="AW28" s="469"/>
      <c r="AX28" s="470"/>
      <c r="AY28" s="571" t="s">
        <v>186</v>
      </c>
      <c r="AZ28" s="572"/>
      <c r="BA28" s="572"/>
      <c r="BB28" s="573"/>
      <c r="BC28" s="377" t="s">
        <v>48</v>
      </c>
      <c r="BD28" s="378"/>
      <c r="BE28" s="378"/>
      <c r="BF28" s="378"/>
      <c r="BG28" s="378"/>
      <c r="BH28" s="378"/>
      <c r="BI28" s="378"/>
      <c r="BJ28" s="378"/>
      <c r="BK28" s="378"/>
      <c r="BL28" s="378"/>
      <c r="BM28" s="379"/>
      <c r="BN28" s="380">
        <v>1752715</v>
      </c>
      <c r="BO28" s="381"/>
      <c r="BP28" s="381"/>
      <c r="BQ28" s="381"/>
      <c r="BR28" s="381"/>
      <c r="BS28" s="381"/>
      <c r="BT28" s="381"/>
      <c r="BU28" s="382"/>
      <c r="BV28" s="380">
        <v>1801229</v>
      </c>
      <c r="BW28" s="381"/>
      <c r="BX28" s="381"/>
      <c r="BY28" s="381"/>
      <c r="BZ28" s="381"/>
      <c r="CA28" s="381"/>
      <c r="CB28" s="381"/>
      <c r="CC28" s="382"/>
      <c r="CD28" s="185"/>
      <c r="CE28" s="531"/>
      <c r="CF28" s="531"/>
      <c r="CG28" s="531"/>
      <c r="CH28" s="531"/>
      <c r="CI28" s="531"/>
      <c r="CJ28" s="531"/>
      <c r="CK28" s="531"/>
      <c r="CL28" s="531"/>
      <c r="CM28" s="531"/>
      <c r="CN28" s="531"/>
      <c r="CO28" s="531"/>
      <c r="CP28" s="531"/>
      <c r="CQ28" s="531"/>
      <c r="CR28" s="531"/>
      <c r="CS28" s="532"/>
      <c r="CT28" s="414"/>
      <c r="CU28" s="415"/>
      <c r="CV28" s="415"/>
      <c r="CW28" s="415"/>
      <c r="CX28" s="415"/>
      <c r="CY28" s="415"/>
      <c r="CZ28" s="415"/>
      <c r="DA28" s="416"/>
      <c r="DB28" s="414"/>
      <c r="DC28" s="415"/>
      <c r="DD28" s="415"/>
      <c r="DE28" s="415"/>
      <c r="DF28" s="415"/>
      <c r="DG28" s="415"/>
      <c r="DH28" s="415"/>
      <c r="DI28" s="416"/>
    </row>
    <row r="29" spans="1:113" ht="18.75" customHeight="1" x14ac:dyDescent="0.15">
      <c r="A29" s="172"/>
      <c r="B29" s="588"/>
      <c r="C29" s="564"/>
      <c r="D29" s="565"/>
      <c r="E29" s="467" t="s">
        <v>187</v>
      </c>
      <c r="F29" s="447"/>
      <c r="G29" s="447"/>
      <c r="H29" s="447"/>
      <c r="I29" s="447"/>
      <c r="J29" s="447"/>
      <c r="K29" s="448"/>
      <c r="L29" s="468">
        <v>5</v>
      </c>
      <c r="M29" s="469"/>
      <c r="N29" s="469"/>
      <c r="O29" s="469"/>
      <c r="P29" s="511"/>
      <c r="Q29" s="468">
        <v>1880</v>
      </c>
      <c r="R29" s="469"/>
      <c r="S29" s="469"/>
      <c r="T29" s="469"/>
      <c r="U29" s="469"/>
      <c r="V29" s="511"/>
      <c r="W29" s="566"/>
      <c r="X29" s="567"/>
      <c r="Y29" s="568"/>
      <c r="Z29" s="467" t="s">
        <v>188</v>
      </c>
      <c r="AA29" s="447"/>
      <c r="AB29" s="447"/>
      <c r="AC29" s="447"/>
      <c r="AD29" s="447"/>
      <c r="AE29" s="447"/>
      <c r="AF29" s="447"/>
      <c r="AG29" s="448"/>
      <c r="AH29" s="468">
        <v>48</v>
      </c>
      <c r="AI29" s="469"/>
      <c r="AJ29" s="469"/>
      <c r="AK29" s="469"/>
      <c r="AL29" s="511"/>
      <c r="AM29" s="468">
        <v>121400</v>
      </c>
      <c r="AN29" s="469"/>
      <c r="AO29" s="469"/>
      <c r="AP29" s="469"/>
      <c r="AQ29" s="469"/>
      <c r="AR29" s="511"/>
      <c r="AS29" s="468">
        <v>2529</v>
      </c>
      <c r="AT29" s="469"/>
      <c r="AU29" s="469"/>
      <c r="AV29" s="469"/>
      <c r="AW29" s="469"/>
      <c r="AX29" s="470"/>
      <c r="AY29" s="574"/>
      <c r="AZ29" s="575"/>
      <c r="BA29" s="575"/>
      <c r="BB29" s="576"/>
      <c r="BC29" s="451" t="s">
        <v>189</v>
      </c>
      <c r="BD29" s="452"/>
      <c r="BE29" s="452"/>
      <c r="BF29" s="452"/>
      <c r="BG29" s="452"/>
      <c r="BH29" s="452"/>
      <c r="BI29" s="452"/>
      <c r="BJ29" s="452"/>
      <c r="BK29" s="452"/>
      <c r="BL29" s="452"/>
      <c r="BM29" s="453"/>
      <c r="BN29" s="417">
        <v>115601</v>
      </c>
      <c r="BO29" s="418"/>
      <c r="BP29" s="418"/>
      <c r="BQ29" s="418"/>
      <c r="BR29" s="418"/>
      <c r="BS29" s="418"/>
      <c r="BT29" s="418"/>
      <c r="BU29" s="419"/>
      <c r="BV29" s="417">
        <v>105472</v>
      </c>
      <c r="BW29" s="418"/>
      <c r="BX29" s="418"/>
      <c r="BY29" s="418"/>
      <c r="BZ29" s="418"/>
      <c r="CA29" s="418"/>
      <c r="CB29" s="418"/>
      <c r="CC29" s="419"/>
      <c r="CD29" s="187"/>
      <c r="CE29" s="531"/>
      <c r="CF29" s="531"/>
      <c r="CG29" s="531"/>
      <c r="CH29" s="531"/>
      <c r="CI29" s="531"/>
      <c r="CJ29" s="531"/>
      <c r="CK29" s="531"/>
      <c r="CL29" s="531"/>
      <c r="CM29" s="531"/>
      <c r="CN29" s="531"/>
      <c r="CO29" s="531"/>
      <c r="CP29" s="531"/>
      <c r="CQ29" s="531"/>
      <c r="CR29" s="531"/>
      <c r="CS29" s="532"/>
      <c r="CT29" s="414"/>
      <c r="CU29" s="415"/>
      <c r="CV29" s="415"/>
      <c r="CW29" s="415"/>
      <c r="CX29" s="415"/>
      <c r="CY29" s="415"/>
      <c r="CZ29" s="415"/>
      <c r="DA29" s="416"/>
      <c r="DB29" s="414"/>
      <c r="DC29" s="415"/>
      <c r="DD29" s="415"/>
      <c r="DE29" s="415"/>
      <c r="DF29" s="415"/>
      <c r="DG29" s="415"/>
      <c r="DH29" s="415"/>
      <c r="DI29" s="416"/>
    </row>
    <row r="30" spans="1:113" ht="18.75" customHeight="1" thickBot="1" x14ac:dyDescent="0.2">
      <c r="A30" s="172"/>
      <c r="B30" s="589"/>
      <c r="C30" s="590"/>
      <c r="D30" s="591"/>
      <c r="E30" s="471"/>
      <c r="F30" s="472"/>
      <c r="G30" s="472"/>
      <c r="H30" s="472"/>
      <c r="I30" s="472"/>
      <c r="J30" s="472"/>
      <c r="K30" s="473"/>
      <c r="L30" s="581"/>
      <c r="M30" s="582"/>
      <c r="N30" s="582"/>
      <c r="O30" s="582"/>
      <c r="P30" s="583"/>
      <c r="Q30" s="581"/>
      <c r="R30" s="582"/>
      <c r="S30" s="582"/>
      <c r="T30" s="582"/>
      <c r="U30" s="582"/>
      <c r="V30" s="583"/>
      <c r="W30" s="584" t="s">
        <v>190</v>
      </c>
      <c r="X30" s="585"/>
      <c r="Y30" s="585"/>
      <c r="Z30" s="585"/>
      <c r="AA30" s="585"/>
      <c r="AB30" s="585"/>
      <c r="AC30" s="585"/>
      <c r="AD30" s="585"/>
      <c r="AE30" s="585"/>
      <c r="AF30" s="585"/>
      <c r="AG30" s="586"/>
      <c r="AH30" s="544">
        <v>79.099999999999994</v>
      </c>
      <c r="AI30" s="545"/>
      <c r="AJ30" s="545"/>
      <c r="AK30" s="545"/>
      <c r="AL30" s="545"/>
      <c r="AM30" s="545"/>
      <c r="AN30" s="545"/>
      <c r="AO30" s="545"/>
      <c r="AP30" s="545"/>
      <c r="AQ30" s="545"/>
      <c r="AR30" s="545"/>
      <c r="AS30" s="545"/>
      <c r="AT30" s="545"/>
      <c r="AU30" s="545"/>
      <c r="AV30" s="545"/>
      <c r="AW30" s="545"/>
      <c r="AX30" s="547"/>
      <c r="AY30" s="577"/>
      <c r="AZ30" s="578"/>
      <c r="BA30" s="578"/>
      <c r="BB30" s="579"/>
      <c r="BC30" s="533" t="s">
        <v>50</v>
      </c>
      <c r="BD30" s="534"/>
      <c r="BE30" s="534"/>
      <c r="BF30" s="534"/>
      <c r="BG30" s="534"/>
      <c r="BH30" s="534"/>
      <c r="BI30" s="534"/>
      <c r="BJ30" s="534"/>
      <c r="BK30" s="534"/>
      <c r="BL30" s="534"/>
      <c r="BM30" s="535"/>
      <c r="BN30" s="536">
        <v>829996</v>
      </c>
      <c r="BO30" s="537"/>
      <c r="BP30" s="537"/>
      <c r="BQ30" s="537"/>
      <c r="BR30" s="537"/>
      <c r="BS30" s="537"/>
      <c r="BT30" s="537"/>
      <c r="BU30" s="538"/>
      <c r="BV30" s="536">
        <v>843314</v>
      </c>
      <c r="BW30" s="537"/>
      <c r="BX30" s="537"/>
      <c r="BY30" s="537"/>
      <c r="BZ30" s="537"/>
      <c r="CA30" s="537"/>
      <c r="CB30" s="537"/>
      <c r="CC30" s="538"/>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580" t="s">
        <v>191</v>
      </c>
      <c r="D32" s="580"/>
      <c r="E32" s="580"/>
      <c r="F32" s="580"/>
      <c r="G32" s="580"/>
      <c r="H32" s="580"/>
      <c r="I32" s="580"/>
      <c r="J32" s="580"/>
      <c r="K32" s="580"/>
      <c r="L32" s="580"/>
      <c r="M32" s="580"/>
      <c r="N32" s="580"/>
      <c r="O32" s="580"/>
      <c r="P32" s="580"/>
      <c r="Q32" s="580"/>
      <c r="R32" s="580"/>
      <c r="S32" s="580"/>
      <c r="U32" s="421" t="s">
        <v>192</v>
      </c>
      <c r="V32" s="421"/>
      <c r="W32" s="421"/>
      <c r="X32" s="421"/>
      <c r="Y32" s="421"/>
      <c r="Z32" s="421"/>
      <c r="AA32" s="421"/>
      <c r="AB32" s="421"/>
      <c r="AC32" s="421"/>
      <c r="AD32" s="421"/>
      <c r="AE32" s="421"/>
      <c r="AF32" s="421"/>
      <c r="AG32" s="421"/>
      <c r="AH32" s="421"/>
      <c r="AI32" s="421"/>
      <c r="AJ32" s="421"/>
      <c r="AK32" s="421"/>
      <c r="AM32" s="421" t="s">
        <v>193</v>
      </c>
      <c r="AN32" s="421"/>
      <c r="AO32" s="421"/>
      <c r="AP32" s="421"/>
      <c r="AQ32" s="421"/>
      <c r="AR32" s="421"/>
      <c r="AS32" s="421"/>
      <c r="AT32" s="421"/>
      <c r="AU32" s="421"/>
      <c r="AV32" s="421"/>
      <c r="AW32" s="421"/>
      <c r="AX32" s="421"/>
      <c r="AY32" s="421"/>
      <c r="AZ32" s="421"/>
      <c r="BA32" s="421"/>
      <c r="BB32" s="421"/>
      <c r="BC32" s="421"/>
      <c r="BE32" s="421" t="s">
        <v>194</v>
      </c>
      <c r="BF32" s="421"/>
      <c r="BG32" s="421"/>
      <c r="BH32" s="421"/>
      <c r="BI32" s="421"/>
      <c r="BJ32" s="421"/>
      <c r="BK32" s="421"/>
      <c r="BL32" s="421"/>
      <c r="BM32" s="421"/>
      <c r="BN32" s="421"/>
      <c r="BO32" s="421"/>
      <c r="BP32" s="421"/>
      <c r="BQ32" s="421"/>
      <c r="BR32" s="421"/>
      <c r="BS32" s="421"/>
      <c r="BT32" s="421"/>
      <c r="BU32" s="421"/>
      <c r="BW32" s="421" t="s">
        <v>195</v>
      </c>
      <c r="BX32" s="421"/>
      <c r="BY32" s="421"/>
      <c r="BZ32" s="421"/>
      <c r="CA32" s="421"/>
      <c r="CB32" s="421"/>
      <c r="CC32" s="421"/>
      <c r="CD32" s="421"/>
      <c r="CE32" s="421"/>
      <c r="CF32" s="421"/>
      <c r="CG32" s="421"/>
      <c r="CH32" s="421"/>
      <c r="CI32" s="421"/>
      <c r="CJ32" s="421"/>
      <c r="CK32" s="421"/>
      <c r="CL32" s="421"/>
      <c r="CM32" s="421"/>
      <c r="CO32" s="421" t="s">
        <v>196</v>
      </c>
      <c r="CP32" s="421"/>
      <c r="CQ32" s="421"/>
      <c r="CR32" s="421"/>
      <c r="CS32" s="421"/>
      <c r="CT32" s="421"/>
      <c r="CU32" s="421"/>
      <c r="CV32" s="421"/>
      <c r="CW32" s="421"/>
      <c r="CX32" s="421"/>
      <c r="CY32" s="421"/>
      <c r="CZ32" s="421"/>
      <c r="DA32" s="421"/>
      <c r="DB32" s="421"/>
      <c r="DC32" s="421"/>
      <c r="DD32" s="421"/>
      <c r="DE32" s="421"/>
      <c r="DI32" s="195"/>
    </row>
    <row r="33" spans="1:113" ht="13.5" customHeight="1" x14ac:dyDescent="0.15">
      <c r="A33" s="172"/>
      <c r="B33" s="196"/>
      <c r="C33" s="441" t="s">
        <v>197</v>
      </c>
      <c r="D33" s="441"/>
      <c r="E33" s="406" t="s">
        <v>198</v>
      </c>
      <c r="F33" s="406"/>
      <c r="G33" s="406"/>
      <c r="H33" s="406"/>
      <c r="I33" s="406"/>
      <c r="J33" s="406"/>
      <c r="K33" s="406"/>
      <c r="L33" s="406"/>
      <c r="M33" s="406"/>
      <c r="N33" s="406"/>
      <c r="O33" s="406"/>
      <c r="P33" s="406"/>
      <c r="Q33" s="406"/>
      <c r="R33" s="406"/>
      <c r="S33" s="406"/>
      <c r="T33" s="197"/>
      <c r="U33" s="441" t="s">
        <v>197</v>
      </c>
      <c r="V33" s="441"/>
      <c r="W33" s="406" t="s">
        <v>198</v>
      </c>
      <c r="X33" s="406"/>
      <c r="Y33" s="406"/>
      <c r="Z33" s="406"/>
      <c r="AA33" s="406"/>
      <c r="AB33" s="406"/>
      <c r="AC33" s="406"/>
      <c r="AD33" s="406"/>
      <c r="AE33" s="406"/>
      <c r="AF33" s="406"/>
      <c r="AG33" s="406"/>
      <c r="AH33" s="406"/>
      <c r="AI33" s="406"/>
      <c r="AJ33" s="406"/>
      <c r="AK33" s="406"/>
      <c r="AL33" s="197"/>
      <c r="AM33" s="441" t="s">
        <v>197</v>
      </c>
      <c r="AN33" s="441"/>
      <c r="AO33" s="406" t="s">
        <v>198</v>
      </c>
      <c r="AP33" s="406"/>
      <c r="AQ33" s="406"/>
      <c r="AR33" s="406"/>
      <c r="AS33" s="406"/>
      <c r="AT33" s="406"/>
      <c r="AU33" s="406"/>
      <c r="AV33" s="406"/>
      <c r="AW33" s="406"/>
      <c r="AX33" s="406"/>
      <c r="AY33" s="406"/>
      <c r="AZ33" s="406"/>
      <c r="BA33" s="406"/>
      <c r="BB33" s="406"/>
      <c r="BC33" s="406"/>
      <c r="BD33" s="198"/>
      <c r="BE33" s="406" t="s">
        <v>199</v>
      </c>
      <c r="BF33" s="406"/>
      <c r="BG33" s="406" t="s">
        <v>200</v>
      </c>
      <c r="BH33" s="406"/>
      <c r="BI33" s="406"/>
      <c r="BJ33" s="406"/>
      <c r="BK33" s="406"/>
      <c r="BL33" s="406"/>
      <c r="BM33" s="406"/>
      <c r="BN33" s="406"/>
      <c r="BO33" s="406"/>
      <c r="BP33" s="406"/>
      <c r="BQ33" s="406"/>
      <c r="BR33" s="406"/>
      <c r="BS33" s="406"/>
      <c r="BT33" s="406"/>
      <c r="BU33" s="406"/>
      <c r="BV33" s="198"/>
      <c r="BW33" s="441" t="s">
        <v>199</v>
      </c>
      <c r="BX33" s="441"/>
      <c r="BY33" s="406" t="s">
        <v>201</v>
      </c>
      <c r="BZ33" s="406"/>
      <c r="CA33" s="406"/>
      <c r="CB33" s="406"/>
      <c r="CC33" s="406"/>
      <c r="CD33" s="406"/>
      <c r="CE33" s="406"/>
      <c r="CF33" s="406"/>
      <c r="CG33" s="406"/>
      <c r="CH33" s="406"/>
      <c r="CI33" s="406"/>
      <c r="CJ33" s="406"/>
      <c r="CK33" s="406"/>
      <c r="CL33" s="406"/>
      <c r="CM33" s="406"/>
      <c r="CN33" s="197"/>
      <c r="CO33" s="441" t="s">
        <v>197</v>
      </c>
      <c r="CP33" s="441"/>
      <c r="CQ33" s="406" t="s">
        <v>202</v>
      </c>
      <c r="CR33" s="406"/>
      <c r="CS33" s="406"/>
      <c r="CT33" s="406"/>
      <c r="CU33" s="406"/>
      <c r="CV33" s="406"/>
      <c r="CW33" s="406"/>
      <c r="CX33" s="406"/>
      <c r="CY33" s="406"/>
      <c r="CZ33" s="406"/>
      <c r="DA33" s="406"/>
      <c r="DB33" s="406"/>
      <c r="DC33" s="406"/>
      <c r="DD33" s="406"/>
      <c r="DE33" s="406"/>
      <c r="DF33" s="197"/>
      <c r="DG33" s="606" t="s">
        <v>203</v>
      </c>
      <c r="DH33" s="606"/>
      <c r="DI33" s="199"/>
    </row>
    <row r="34" spans="1:113" ht="32.25" customHeight="1" x14ac:dyDescent="0.15">
      <c r="A34" s="172"/>
      <c r="B34" s="196"/>
      <c r="C34" s="607">
        <f>IF(E34="","",1)</f>
        <v>1</v>
      </c>
      <c r="D34" s="607"/>
      <c r="E34" s="608" t="str">
        <f>IF('各会計、関係団体の財政状況及び健全化判断比率'!B7="","",'各会計、関係団体の財政状況及び健全化判断比率'!B7)</f>
        <v>一般会計</v>
      </c>
      <c r="F34" s="608"/>
      <c r="G34" s="608"/>
      <c r="H34" s="608"/>
      <c r="I34" s="608"/>
      <c r="J34" s="608"/>
      <c r="K34" s="608"/>
      <c r="L34" s="608"/>
      <c r="M34" s="608"/>
      <c r="N34" s="608"/>
      <c r="O34" s="608"/>
      <c r="P34" s="608"/>
      <c r="Q34" s="608"/>
      <c r="R34" s="608"/>
      <c r="S34" s="608"/>
      <c r="T34" s="172"/>
      <c r="U34" s="607">
        <f>IF(W34="","",MAX(C34:D43)+1)</f>
        <v>2</v>
      </c>
      <c r="V34" s="607"/>
      <c r="W34" s="608" t="str">
        <f>IF('各会計、関係団体の財政状況及び健全化判断比率'!B28="","",'各会計、関係団体の財政状況及び健全化判断比率'!B28)</f>
        <v>国民健康保険事業特別会計</v>
      </c>
      <c r="X34" s="608"/>
      <c r="Y34" s="608"/>
      <c r="Z34" s="608"/>
      <c r="AA34" s="608"/>
      <c r="AB34" s="608"/>
      <c r="AC34" s="608"/>
      <c r="AD34" s="608"/>
      <c r="AE34" s="608"/>
      <c r="AF34" s="608"/>
      <c r="AG34" s="608"/>
      <c r="AH34" s="608"/>
      <c r="AI34" s="608"/>
      <c r="AJ34" s="608"/>
      <c r="AK34" s="608"/>
      <c r="AL34" s="172"/>
      <c r="AM34" s="607" t="str">
        <f>IF(AO34="","",MAX(C34:D43,U34:V43)+1)</f>
        <v/>
      </c>
      <c r="AN34" s="607"/>
      <c r="AO34" s="608"/>
      <c r="AP34" s="608"/>
      <c r="AQ34" s="608"/>
      <c r="AR34" s="608"/>
      <c r="AS34" s="608"/>
      <c r="AT34" s="608"/>
      <c r="AU34" s="608"/>
      <c r="AV34" s="608"/>
      <c r="AW34" s="608"/>
      <c r="AX34" s="608"/>
      <c r="AY34" s="608"/>
      <c r="AZ34" s="608"/>
      <c r="BA34" s="608"/>
      <c r="BB34" s="608"/>
      <c r="BC34" s="608"/>
      <c r="BD34" s="172"/>
      <c r="BE34" s="607">
        <f>IF(BG34="","",MAX(C34:D43,U34:V43,AM34:AN43)+1)</f>
        <v>5</v>
      </c>
      <c r="BF34" s="607"/>
      <c r="BG34" s="608" t="str">
        <f>IF('各会計、関係団体の財政状況及び健全化判断比率'!B31="","",'各会計、関係団体の財政状況及び健全化判断比率'!B31)</f>
        <v>簡易水道事業特別会計</v>
      </c>
      <c r="BH34" s="608"/>
      <c r="BI34" s="608"/>
      <c r="BJ34" s="608"/>
      <c r="BK34" s="608"/>
      <c r="BL34" s="608"/>
      <c r="BM34" s="608"/>
      <c r="BN34" s="608"/>
      <c r="BO34" s="608"/>
      <c r="BP34" s="608"/>
      <c r="BQ34" s="608"/>
      <c r="BR34" s="608"/>
      <c r="BS34" s="608"/>
      <c r="BT34" s="608"/>
      <c r="BU34" s="608"/>
      <c r="BV34" s="172"/>
      <c r="BW34" s="607">
        <f>IF(BY34="","",MAX(C34:D43,U34:V43,AM34:AN43,BE34:BF43)+1)</f>
        <v>6</v>
      </c>
      <c r="BX34" s="607"/>
      <c r="BY34" s="608" t="str">
        <f>IF('各会計、関係団体の財政状況及び健全化判断比率'!B68="","",'各会計、関係団体の財政状況及び健全化判断比率'!B68)</f>
        <v>沖縄県市町村自治会館管理組合</v>
      </c>
      <c r="BZ34" s="608"/>
      <c r="CA34" s="608"/>
      <c r="CB34" s="608"/>
      <c r="CC34" s="608"/>
      <c r="CD34" s="608"/>
      <c r="CE34" s="608"/>
      <c r="CF34" s="608"/>
      <c r="CG34" s="608"/>
      <c r="CH34" s="608"/>
      <c r="CI34" s="608"/>
      <c r="CJ34" s="608"/>
      <c r="CK34" s="608"/>
      <c r="CL34" s="608"/>
      <c r="CM34" s="608"/>
      <c r="CN34" s="172"/>
      <c r="CO34" s="607" t="str">
        <f>IF(CQ34="","",MAX(C34:D43,U34:V43,AM34:AN43,BE34:BF43,BW34:BX43)+1)</f>
        <v/>
      </c>
      <c r="CP34" s="607"/>
      <c r="CQ34" s="608" t="str">
        <f>IF('各会計、関係団体の財政状況及び健全化判断比率'!BS7="","",'各会計、関係団体の財政状況及び健全化判断比率'!BS7)</f>
        <v/>
      </c>
      <c r="CR34" s="608"/>
      <c r="CS34" s="608"/>
      <c r="CT34" s="608"/>
      <c r="CU34" s="608"/>
      <c r="CV34" s="608"/>
      <c r="CW34" s="608"/>
      <c r="CX34" s="608"/>
      <c r="CY34" s="608"/>
      <c r="CZ34" s="608"/>
      <c r="DA34" s="608"/>
      <c r="DB34" s="608"/>
      <c r="DC34" s="608"/>
      <c r="DD34" s="608"/>
      <c r="DE34" s="608"/>
      <c r="DG34" s="609" t="str">
        <f>IF('各会計、関係団体の財政状況及び健全化判断比率'!BR7="","",'各会計、関係団体の財政状況及び健全化判断比率'!BR7)</f>
        <v/>
      </c>
      <c r="DH34" s="609"/>
      <c r="DI34" s="199"/>
    </row>
    <row r="35" spans="1:113" ht="32.25" customHeight="1" x14ac:dyDescent="0.15">
      <c r="A35" s="172"/>
      <c r="B35" s="196"/>
      <c r="C35" s="607" t="str">
        <f>IF(E35="","",C34+1)</f>
        <v/>
      </c>
      <c r="D35" s="607"/>
      <c r="E35" s="608" t="str">
        <f>IF('各会計、関係団体の財政状況及び健全化判断比率'!B8="","",'各会計、関係団体の財政状況及び健全化判断比率'!B8)</f>
        <v/>
      </c>
      <c r="F35" s="608"/>
      <c r="G35" s="608"/>
      <c r="H35" s="608"/>
      <c r="I35" s="608"/>
      <c r="J35" s="608"/>
      <c r="K35" s="608"/>
      <c r="L35" s="608"/>
      <c r="M35" s="608"/>
      <c r="N35" s="608"/>
      <c r="O35" s="608"/>
      <c r="P35" s="608"/>
      <c r="Q35" s="608"/>
      <c r="R35" s="608"/>
      <c r="S35" s="608"/>
      <c r="T35" s="172"/>
      <c r="U35" s="607">
        <f>IF(W35="","",U34+1)</f>
        <v>3</v>
      </c>
      <c r="V35" s="607"/>
      <c r="W35" s="608" t="str">
        <f>IF('各会計、関係団体の財政状況及び健全化判断比率'!B29="","",'各会計、関係団体の財政状況及び健全化判断比率'!B29)</f>
        <v>介護保険特別会計</v>
      </c>
      <c r="X35" s="608"/>
      <c r="Y35" s="608"/>
      <c r="Z35" s="608"/>
      <c r="AA35" s="608"/>
      <c r="AB35" s="608"/>
      <c r="AC35" s="608"/>
      <c r="AD35" s="608"/>
      <c r="AE35" s="608"/>
      <c r="AF35" s="608"/>
      <c r="AG35" s="608"/>
      <c r="AH35" s="608"/>
      <c r="AI35" s="608"/>
      <c r="AJ35" s="608"/>
      <c r="AK35" s="608"/>
      <c r="AL35" s="172"/>
      <c r="AM35" s="607" t="str">
        <f t="shared" ref="AM35:AM43" si="0">IF(AO35="","",AM34+1)</f>
        <v/>
      </c>
      <c r="AN35" s="607"/>
      <c r="AO35" s="608"/>
      <c r="AP35" s="608"/>
      <c r="AQ35" s="608"/>
      <c r="AR35" s="608"/>
      <c r="AS35" s="608"/>
      <c r="AT35" s="608"/>
      <c r="AU35" s="608"/>
      <c r="AV35" s="608"/>
      <c r="AW35" s="608"/>
      <c r="AX35" s="608"/>
      <c r="AY35" s="608"/>
      <c r="AZ35" s="608"/>
      <c r="BA35" s="608"/>
      <c r="BB35" s="608"/>
      <c r="BC35" s="608"/>
      <c r="BD35" s="172"/>
      <c r="BE35" s="607" t="str">
        <f t="shared" ref="BE35:BE43" si="1">IF(BG35="","",BE34+1)</f>
        <v/>
      </c>
      <c r="BF35" s="607"/>
      <c r="BG35" s="608"/>
      <c r="BH35" s="608"/>
      <c r="BI35" s="608"/>
      <c r="BJ35" s="608"/>
      <c r="BK35" s="608"/>
      <c r="BL35" s="608"/>
      <c r="BM35" s="608"/>
      <c r="BN35" s="608"/>
      <c r="BO35" s="608"/>
      <c r="BP35" s="608"/>
      <c r="BQ35" s="608"/>
      <c r="BR35" s="608"/>
      <c r="BS35" s="608"/>
      <c r="BT35" s="608"/>
      <c r="BU35" s="608"/>
      <c r="BV35" s="172"/>
      <c r="BW35" s="607">
        <f t="shared" ref="BW35:BW43" si="2">IF(BY35="","",BW34+1)</f>
        <v>7</v>
      </c>
      <c r="BX35" s="607"/>
      <c r="BY35" s="608" t="str">
        <f>IF('各会計、関係団体の財政状況及び健全化判断比率'!B69="","",'各会計、関係団体の財政状況及び健全化判断比率'!B69)</f>
        <v>沖縄県市町村総合事務組合</v>
      </c>
      <c r="BZ35" s="608"/>
      <c r="CA35" s="608"/>
      <c r="CB35" s="608"/>
      <c r="CC35" s="608"/>
      <c r="CD35" s="608"/>
      <c r="CE35" s="608"/>
      <c r="CF35" s="608"/>
      <c r="CG35" s="608"/>
      <c r="CH35" s="608"/>
      <c r="CI35" s="608"/>
      <c r="CJ35" s="608"/>
      <c r="CK35" s="608"/>
      <c r="CL35" s="608"/>
      <c r="CM35" s="608"/>
      <c r="CN35" s="172"/>
      <c r="CO35" s="607" t="str">
        <f t="shared" ref="CO35:CO43" si="3">IF(CQ35="","",CO34+1)</f>
        <v/>
      </c>
      <c r="CP35" s="607"/>
      <c r="CQ35" s="608" t="str">
        <f>IF('各会計、関係団体の財政状況及び健全化判断比率'!BS8="","",'各会計、関係団体の財政状況及び健全化判断比率'!BS8)</f>
        <v/>
      </c>
      <c r="CR35" s="608"/>
      <c r="CS35" s="608"/>
      <c r="CT35" s="608"/>
      <c r="CU35" s="608"/>
      <c r="CV35" s="608"/>
      <c r="CW35" s="608"/>
      <c r="CX35" s="608"/>
      <c r="CY35" s="608"/>
      <c r="CZ35" s="608"/>
      <c r="DA35" s="608"/>
      <c r="DB35" s="608"/>
      <c r="DC35" s="608"/>
      <c r="DD35" s="608"/>
      <c r="DE35" s="608"/>
      <c r="DG35" s="609" t="str">
        <f>IF('各会計、関係団体の財政状況及び健全化判断比率'!BR8="","",'各会計、関係団体の財政状況及び健全化判断比率'!BR8)</f>
        <v/>
      </c>
      <c r="DH35" s="609"/>
      <c r="DI35" s="199"/>
    </row>
    <row r="36" spans="1:113" ht="32.25" customHeight="1" x14ac:dyDescent="0.15">
      <c r="A36" s="172"/>
      <c r="B36" s="196"/>
      <c r="C36" s="607" t="str">
        <f>IF(E36="","",C35+1)</f>
        <v/>
      </c>
      <c r="D36" s="607"/>
      <c r="E36" s="608" t="str">
        <f>IF('各会計、関係団体の財政状況及び健全化判断比率'!B9="","",'各会計、関係団体の財政状況及び健全化判断比率'!B9)</f>
        <v/>
      </c>
      <c r="F36" s="608"/>
      <c r="G36" s="608"/>
      <c r="H36" s="608"/>
      <c r="I36" s="608"/>
      <c r="J36" s="608"/>
      <c r="K36" s="608"/>
      <c r="L36" s="608"/>
      <c r="M36" s="608"/>
      <c r="N36" s="608"/>
      <c r="O36" s="608"/>
      <c r="P36" s="608"/>
      <c r="Q36" s="608"/>
      <c r="R36" s="608"/>
      <c r="S36" s="608"/>
      <c r="T36" s="172"/>
      <c r="U36" s="607">
        <f t="shared" ref="U36:U43" si="4">IF(W36="","",U35+1)</f>
        <v>4</v>
      </c>
      <c r="V36" s="607"/>
      <c r="W36" s="608" t="str">
        <f>IF('各会計、関係団体の財政状況及び健全化判断比率'!B30="","",'各会計、関係団体の財政状況及び健全化判断比率'!B30)</f>
        <v>後期高齢者医療特別会計</v>
      </c>
      <c r="X36" s="608"/>
      <c r="Y36" s="608"/>
      <c r="Z36" s="608"/>
      <c r="AA36" s="608"/>
      <c r="AB36" s="608"/>
      <c r="AC36" s="608"/>
      <c r="AD36" s="608"/>
      <c r="AE36" s="608"/>
      <c r="AF36" s="608"/>
      <c r="AG36" s="608"/>
      <c r="AH36" s="608"/>
      <c r="AI36" s="608"/>
      <c r="AJ36" s="608"/>
      <c r="AK36" s="608"/>
      <c r="AL36" s="172"/>
      <c r="AM36" s="607" t="str">
        <f t="shared" si="0"/>
        <v/>
      </c>
      <c r="AN36" s="607"/>
      <c r="AO36" s="608"/>
      <c r="AP36" s="608"/>
      <c r="AQ36" s="608"/>
      <c r="AR36" s="608"/>
      <c r="AS36" s="608"/>
      <c r="AT36" s="608"/>
      <c r="AU36" s="608"/>
      <c r="AV36" s="608"/>
      <c r="AW36" s="608"/>
      <c r="AX36" s="608"/>
      <c r="AY36" s="608"/>
      <c r="AZ36" s="608"/>
      <c r="BA36" s="608"/>
      <c r="BB36" s="608"/>
      <c r="BC36" s="608"/>
      <c r="BD36" s="172"/>
      <c r="BE36" s="607" t="str">
        <f t="shared" si="1"/>
        <v/>
      </c>
      <c r="BF36" s="607"/>
      <c r="BG36" s="608"/>
      <c r="BH36" s="608"/>
      <c r="BI36" s="608"/>
      <c r="BJ36" s="608"/>
      <c r="BK36" s="608"/>
      <c r="BL36" s="608"/>
      <c r="BM36" s="608"/>
      <c r="BN36" s="608"/>
      <c r="BO36" s="608"/>
      <c r="BP36" s="608"/>
      <c r="BQ36" s="608"/>
      <c r="BR36" s="608"/>
      <c r="BS36" s="608"/>
      <c r="BT36" s="608"/>
      <c r="BU36" s="608"/>
      <c r="BV36" s="172"/>
      <c r="BW36" s="607">
        <f t="shared" si="2"/>
        <v>8</v>
      </c>
      <c r="BX36" s="607"/>
      <c r="BY36" s="608" t="str">
        <f>IF('各会計、関係団体の財政状況及び健全化判断比率'!B70="","",'各会計、関係団体の財政状況及び健全化判断比率'!B70)</f>
        <v>沖縄県町村交通災害共済組合</v>
      </c>
      <c r="BZ36" s="608"/>
      <c r="CA36" s="608"/>
      <c r="CB36" s="608"/>
      <c r="CC36" s="608"/>
      <c r="CD36" s="608"/>
      <c r="CE36" s="608"/>
      <c r="CF36" s="608"/>
      <c r="CG36" s="608"/>
      <c r="CH36" s="608"/>
      <c r="CI36" s="608"/>
      <c r="CJ36" s="608"/>
      <c r="CK36" s="608"/>
      <c r="CL36" s="608"/>
      <c r="CM36" s="608"/>
      <c r="CN36" s="172"/>
      <c r="CO36" s="607" t="str">
        <f t="shared" si="3"/>
        <v/>
      </c>
      <c r="CP36" s="607"/>
      <c r="CQ36" s="608" t="str">
        <f>IF('各会計、関係団体の財政状況及び健全化判断比率'!BS9="","",'各会計、関係団体の財政状況及び健全化判断比率'!BS9)</f>
        <v/>
      </c>
      <c r="CR36" s="608"/>
      <c r="CS36" s="608"/>
      <c r="CT36" s="608"/>
      <c r="CU36" s="608"/>
      <c r="CV36" s="608"/>
      <c r="CW36" s="608"/>
      <c r="CX36" s="608"/>
      <c r="CY36" s="608"/>
      <c r="CZ36" s="608"/>
      <c r="DA36" s="608"/>
      <c r="DB36" s="608"/>
      <c r="DC36" s="608"/>
      <c r="DD36" s="608"/>
      <c r="DE36" s="608"/>
      <c r="DG36" s="609" t="str">
        <f>IF('各会計、関係団体の財政状況及び健全化判断比率'!BR9="","",'各会計、関係団体の財政状況及び健全化判断比率'!BR9)</f>
        <v/>
      </c>
      <c r="DH36" s="609"/>
      <c r="DI36" s="199"/>
    </row>
    <row r="37" spans="1:113" ht="32.25" customHeight="1" x14ac:dyDescent="0.15">
      <c r="A37" s="172"/>
      <c r="B37" s="196"/>
      <c r="C37" s="607" t="str">
        <f>IF(E37="","",C36+1)</f>
        <v/>
      </c>
      <c r="D37" s="607"/>
      <c r="E37" s="608" t="str">
        <f>IF('各会計、関係団体の財政状況及び健全化判断比率'!B10="","",'各会計、関係団体の財政状況及び健全化判断比率'!B10)</f>
        <v/>
      </c>
      <c r="F37" s="608"/>
      <c r="G37" s="608"/>
      <c r="H37" s="608"/>
      <c r="I37" s="608"/>
      <c r="J37" s="608"/>
      <c r="K37" s="608"/>
      <c r="L37" s="608"/>
      <c r="M37" s="608"/>
      <c r="N37" s="608"/>
      <c r="O37" s="608"/>
      <c r="P37" s="608"/>
      <c r="Q37" s="608"/>
      <c r="R37" s="608"/>
      <c r="S37" s="608"/>
      <c r="T37" s="172"/>
      <c r="U37" s="607" t="str">
        <f t="shared" si="4"/>
        <v/>
      </c>
      <c r="V37" s="607"/>
      <c r="W37" s="608"/>
      <c r="X37" s="608"/>
      <c r="Y37" s="608"/>
      <c r="Z37" s="608"/>
      <c r="AA37" s="608"/>
      <c r="AB37" s="608"/>
      <c r="AC37" s="608"/>
      <c r="AD37" s="608"/>
      <c r="AE37" s="608"/>
      <c r="AF37" s="608"/>
      <c r="AG37" s="608"/>
      <c r="AH37" s="608"/>
      <c r="AI37" s="608"/>
      <c r="AJ37" s="608"/>
      <c r="AK37" s="608"/>
      <c r="AL37" s="172"/>
      <c r="AM37" s="607" t="str">
        <f t="shared" si="0"/>
        <v/>
      </c>
      <c r="AN37" s="607"/>
      <c r="AO37" s="608"/>
      <c r="AP37" s="608"/>
      <c r="AQ37" s="608"/>
      <c r="AR37" s="608"/>
      <c r="AS37" s="608"/>
      <c r="AT37" s="608"/>
      <c r="AU37" s="608"/>
      <c r="AV37" s="608"/>
      <c r="AW37" s="608"/>
      <c r="AX37" s="608"/>
      <c r="AY37" s="608"/>
      <c r="AZ37" s="608"/>
      <c r="BA37" s="608"/>
      <c r="BB37" s="608"/>
      <c r="BC37" s="608"/>
      <c r="BD37" s="172"/>
      <c r="BE37" s="607" t="str">
        <f t="shared" si="1"/>
        <v/>
      </c>
      <c r="BF37" s="607"/>
      <c r="BG37" s="608"/>
      <c r="BH37" s="608"/>
      <c r="BI37" s="608"/>
      <c r="BJ37" s="608"/>
      <c r="BK37" s="608"/>
      <c r="BL37" s="608"/>
      <c r="BM37" s="608"/>
      <c r="BN37" s="608"/>
      <c r="BO37" s="608"/>
      <c r="BP37" s="608"/>
      <c r="BQ37" s="608"/>
      <c r="BR37" s="608"/>
      <c r="BS37" s="608"/>
      <c r="BT37" s="608"/>
      <c r="BU37" s="608"/>
      <c r="BV37" s="172"/>
      <c r="BW37" s="607">
        <f t="shared" si="2"/>
        <v>9</v>
      </c>
      <c r="BX37" s="607"/>
      <c r="BY37" s="608" t="str">
        <f>IF('各会計、関係団体の財政状況及び健全化判断比率'!B71="","",'各会計、関係団体の財政状況及び健全化判断比率'!B71)</f>
        <v>沖縄県後期高齢者医療広域連合</v>
      </c>
      <c r="BZ37" s="608"/>
      <c r="CA37" s="608"/>
      <c r="CB37" s="608"/>
      <c r="CC37" s="608"/>
      <c r="CD37" s="608"/>
      <c r="CE37" s="608"/>
      <c r="CF37" s="608"/>
      <c r="CG37" s="608"/>
      <c r="CH37" s="608"/>
      <c r="CI37" s="608"/>
      <c r="CJ37" s="608"/>
      <c r="CK37" s="608"/>
      <c r="CL37" s="608"/>
      <c r="CM37" s="608"/>
      <c r="CN37" s="172"/>
      <c r="CO37" s="607" t="str">
        <f t="shared" si="3"/>
        <v/>
      </c>
      <c r="CP37" s="607"/>
      <c r="CQ37" s="608" t="str">
        <f>IF('各会計、関係団体の財政状況及び健全化判断比率'!BS10="","",'各会計、関係団体の財政状況及び健全化判断比率'!BS10)</f>
        <v/>
      </c>
      <c r="CR37" s="608"/>
      <c r="CS37" s="608"/>
      <c r="CT37" s="608"/>
      <c r="CU37" s="608"/>
      <c r="CV37" s="608"/>
      <c r="CW37" s="608"/>
      <c r="CX37" s="608"/>
      <c r="CY37" s="608"/>
      <c r="CZ37" s="608"/>
      <c r="DA37" s="608"/>
      <c r="DB37" s="608"/>
      <c r="DC37" s="608"/>
      <c r="DD37" s="608"/>
      <c r="DE37" s="608"/>
      <c r="DG37" s="609" t="str">
        <f>IF('各会計、関係団体の財政状況及び健全化判断比率'!BR10="","",'各会計、関係団体の財政状況及び健全化判断比率'!BR10)</f>
        <v/>
      </c>
      <c r="DH37" s="609"/>
      <c r="DI37" s="199"/>
    </row>
    <row r="38" spans="1:113" ht="32.25" customHeight="1" x14ac:dyDescent="0.15">
      <c r="A38" s="172"/>
      <c r="B38" s="196"/>
      <c r="C38" s="607" t="str">
        <f t="shared" ref="C38:C43" si="5">IF(E38="","",C37+1)</f>
        <v/>
      </c>
      <c r="D38" s="607"/>
      <c r="E38" s="608" t="str">
        <f>IF('各会計、関係団体の財政状況及び健全化判断比率'!B11="","",'各会計、関係団体の財政状況及び健全化判断比率'!B11)</f>
        <v/>
      </c>
      <c r="F38" s="608"/>
      <c r="G38" s="608"/>
      <c r="H38" s="608"/>
      <c r="I38" s="608"/>
      <c r="J38" s="608"/>
      <c r="K38" s="608"/>
      <c r="L38" s="608"/>
      <c r="M38" s="608"/>
      <c r="N38" s="608"/>
      <c r="O38" s="608"/>
      <c r="P38" s="608"/>
      <c r="Q38" s="608"/>
      <c r="R38" s="608"/>
      <c r="S38" s="608"/>
      <c r="T38" s="172"/>
      <c r="U38" s="607" t="str">
        <f t="shared" si="4"/>
        <v/>
      </c>
      <c r="V38" s="607"/>
      <c r="W38" s="608"/>
      <c r="X38" s="608"/>
      <c r="Y38" s="608"/>
      <c r="Z38" s="608"/>
      <c r="AA38" s="608"/>
      <c r="AB38" s="608"/>
      <c r="AC38" s="608"/>
      <c r="AD38" s="608"/>
      <c r="AE38" s="608"/>
      <c r="AF38" s="608"/>
      <c r="AG38" s="608"/>
      <c r="AH38" s="608"/>
      <c r="AI38" s="608"/>
      <c r="AJ38" s="608"/>
      <c r="AK38" s="608"/>
      <c r="AL38" s="172"/>
      <c r="AM38" s="607" t="str">
        <f t="shared" si="0"/>
        <v/>
      </c>
      <c r="AN38" s="607"/>
      <c r="AO38" s="608"/>
      <c r="AP38" s="608"/>
      <c r="AQ38" s="608"/>
      <c r="AR38" s="608"/>
      <c r="AS38" s="608"/>
      <c r="AT38" s="608"/>
      <c r="AU38" s="608"/>
      <c r="AV38" s="608"/>
      <c r="AW38" s="608"/>
      <c r="AX38" s="608"/>
      <c r="AY38" s="608"/>
      <c r="AZ38" s="608"/>
      <c r="BA38" s="608"/>
      <c r="BB38" s="608"/>
      <c r="BC38" s="608"/>
      <c r="BD38" s="172"/>
      <c r="BE38" s="607" t="str">
        <f t="shared" si="1"/>
        <v/>
      </c>
      <c r="BF38" s="607"/>
      <c r="BG38" s="608"/>
      <c r="BH38" s="608"/>
      <c r="BI38" s="608"/>
      <c r="BJ38" s="608"/>
      <c r="BK38" s="608"/>
      <c r="BL38" s="608"/>
      <c r="BM38" s="608"/>
      <c r="BN38" s="608"/>
      <c r="BO38" s="608"/>
      <c r="BP38" s="608"/>
      <c r="BQ38" s="608"/>
      <c r="BR38" s="608"/>
      <c r="BS38" s="608"/>
      <c r="BT38" s="608"/>
      <c r="BU38" s="608"/>
      <c r="BV38" s="172"/>
      <c r="BW38" s="607" t="str">
        <f t="shared" si="2"/>
        <v/>
      </c>
      <c r="BX38" s="607"/>
      <c r="BY38" s="608" t="str">
        <f>IF('各会計、関係団体の財政状況及び健全化判断比率'!B72="","",'各会計、関係団体の財政状況及び健全化判断比率'!B72)</f>
        <v/>
      </c>
      <c r="BZ38" s="608"/>
      <c r="CA38" s="608"/>
      <c r="CB38" s="608"/>
      <c r="CC38" s="608"/>
      <c r="CD38" s="608"/>
      <c r="CE38" s="608"/>
      <c r="CF38" s="608"/>
      <c r="CG38" s="608"/>
      <c r="CH38" s="608"/>
      <c r="CI38" s="608"/>
      <c r="CJ38" s="608"/>
      <c r="CK38" s="608"/>
      <c r="CL38" s="608"/>
      <c r="CM38" s="608"/>
      <c r="CN38" s="172"/>
      <c r="CO38" s="607" t="str">
        <f t="shared" si="3"/>
        <v/>
      </c>
      <c r="CP38" s="607"/>
      <c r="CQ38" s="608" t="str">
        <f>IF('各会計、関係団体の財政状況及び健全化判断比率'!BS11="","",'各会計、関係団体の財政状況及び健全化判断比率'!BS11)</f>
        <v/>
      </c>
      <c r="CR38" s="608"/>
      <c r="CS38" s="608"/>
      <c r="CT38" s="608"/>
      <c r="CU38" s="608"/>
      <c r="CV38" s="608"/>
      <c r="CW38" s="608"/>
      <c r="CX38" s="608"/>
      <c r="CY38" s="608"/>
      <c r="CZ38" s="608"/>
      <c r="DA38" s="608"/>
      <c r="DB38" s="608"/>
      <c r="DC38" s="608"/>
      <c r="DD38" s="608"/>
      <c r="DE38" s="608"/>
      <c r="DG38" s="609" t="str">
        <f>IF('各会計、関係団体の財政状況及び健全化判断比率'!BR11="","",'各会計、関係団体の財政状況及び健全化判断比率'!BR11)</f>
        <v/>
      </c>
      <c r="DH38" s="609"/>
      <c r="DI38" s="199"/>
    </row>
    <row r="39" spans="1:113" ht="32.25" customHeight="1" x14ac:dyDescent="0.15">
      <c r="A39" s="172"/>
      <c r="B39" s="196"/>
      <c r="C39" s="607" t="str">
        <f t="shared" si="5"/>
        <v/>
      </c>
      <c r="D39" s="607"/>
      <c r="E39" s="608" t="str">
        <f>IF('各会計、関係団体の財政状況及び健全化判断比率'!B12="","",'各会計、関係団体の財政状況及び健全化判断比率'!B12)</f>
        <v/>
      </c>
      <c r="F39" s="608"/>
      <c r="G39" s="608"/>
      <c r="H39" s="608"/>
      <c r="I39" s="608"/>
      <c r="J39" s="608"/>
      <c r="K39" s="608"/>
      <c r="L39" s="608"/>
      <c r="M39" s="608"/>
      <c r="N39" s="608"/>
      <c r="O39" s="608"/>
      <c r="P39" s="608"/>
      <c r="Q39" s="608"/>
      <c r="R39" s="608"/>
      <c r="S39" s="608"/>
      <c r="T39" s="172"/>
      <c r="U39" s="607" t="str">
        <f t="shared" si="4"/>
        <v/>
      </c>
      <c r="V39" s="607"/>
      <c r="W39" s="608"/>
      <c r="X39" s="608"/>
      <c r="Y39" s="608"/>
      <c r="Z39" s="608"/>
      <c r="AA39" s="608"/>
      <c r="AB39" s="608"/>
      <c r="AC39" s="608"/>
      <c r="AD39" s="608"/>
      <c r="AE39" s="608"/>
      <c r="AF39" s="608"/>
      <c r="AG39" s="608"/>
      <c r="AH39" s="608"/>
      <c r="AI39" s="608"/>
      <c r="AJ39" s="608"/>
      <c r="AK39" s="608"/>
      <c r="AL39" s="172"/>
      <c r="AM39" s="607" t="str">
        <f t="shared" si="0"/>
        <v/>
      </c>
      <c r="AN39" s="607"/>
      <c r="AO39" s="608"/>
      <c r="AP39" s="608"/>
      <c r="AQ39" s="608"/>
      <c r="AR39" s="608"/>
      <c r="AS39" s="608"/>
      <c r="AT39" s="608"/>
      <c r="AU39" s="608"/>
      <c r="AV39" s="608"/>
      <c r="AW39" s="608"/>
      <c r="AX39" s="608"/>
      <c r="AY39" s="608"/>
      <c r="AZ39" s="608"/>
      <c r="BA39" s="608"/>
      <c r="BB39" s="608"/>
      <c r="BC39" s="608"/>
      <c r="BD39" s="172"/>
      <c r="BE39" s="607" t="str">
        <f t="shared" si="1"/>
        <v/>
      </c>
      <c r="BF39" s="607"/>
      <c r="BG39" s="608"/>
      <c r="BH39" s="608"/>
      <c r="BI39" s="608"/>
      <c r="BJ39" s="608"/>
      <c r="BK39" s="608"/>
      <c r="BL39" s="608"/>
      <c r="BM39" s="608"/>
      <c r="BN39" s="608"/>
      <c r="BO39" s="608"/>
      <c r="BP39" s="608"/>
      <c r="BQ39" s="608"/>
      <c r="BR39" s="608"/>
      <c r="BS39" s="608"/>
      <c r="BT39" s="608"/>
      <c r="BU39" s="608"/>
      <c r="BV39" s="172"/>
      <c r="BW39" s="607" t="str">
        <f t="shared" si="2"/>
        <v/>
      </c>
      <c r="BX39" s="607"/>
      <c r="BY39" s="608" t="str">
        <f>IF('各会計、関係団体の財政状況及び健全化判断比率'!B73="","",'各会計、関係団体の財政状況及び健全化判断比率'!B73)</f>
        <v/>
      </c>
      <c r="BZ39" s="608"/>
      <c r="CA39" s="608"/>
      <c r="CB39" s="608"/>
      <c r="CC39" s="608"/>
      <c r="CD39" s="608"/>
      <c r="CE39" s="608"/>
      <c r="CF39" s="608"/>
      <c r="CG39" s="608"/>
      <c r="CH39" s="608"/>
      <c r="CI39" s="608"/>
      <c r="CJ39" s="608"/>
      <c r="CK39" s="608"/>
      <c r="CL39" s="608"/>
      <c r="CM39" s="608"/>
      <c r="CN39" s="172"/>
      <c r="CO39" s="607" t="str">
        <f t="shared" si="3"/>
        <v/>
      </c>
      <c r="CP39" s="607"/>
      <c r="CQ39" s="608" t="str">
        <f>IF('各会計、関係団体の財政状況及び健全化判断比率'!BS12="","",'各会計、関係団体の財政状況及び健全化判断比率'!BS12)</f>
        <v/>
      </c>
      <c r="CR39" s="608"/>
      <c r="CS39" s="608"/>
      <c r="CT39" s="608"/>
      <c r="CU39" s="608"/>
      <c r="CV39" s="608"/>
      <c r="CW39" s="608"/>
      <c r="CX39" s="608"/>
      <c r="CY39" s="608"/>
      <c r="CZ39" s="608"/>
      <c r="DA39" s="608"/>
      <c r="DB39" s="608"/>
      <c r="DC39" s="608"/>
      <c r="DD39" s="608"/>
      <c r="DE39" s="608"/>
      <c r="DG39" s="609" t="str">
        <f>IF('各会計、関係団体の財政状況及び健全化判断比率'!BR12="","",'各会計、関係団体の財政状況及び健全化判断比率'!BR12)</f>
        <v/>
      </c>
      <c r="DH39" s="609"/>
      <c r="DI39" s="199"/>
    </row>
    <row r="40" spans="1:113" ht="32.25" customHeight="1" x14ac:dyDescent="0.15">
      <c r="A40" s="172"/>
      <c r="B40" s="196"/>
      <c r="C40" s="607" t="str">
        <f t="shared" si="5"/>
        <v/>
      </c>
      <c r="D40" s="607"/>
      <c r="E40" s="608" t="str">
        <f>IF('各会計、関係団体の財政状況及び健全化判断比率'!B13="","",'各会計、関係団体の財政状況及び健全化判断比率'!B13)</f>
        <v/>
      </c>
      <c r="F40" s="608"/>
      <c r="G40" s="608"/>
      <c r="H40" s="608"/>
      <c r="I40" s="608"/>
      <c r="J40" s="608"/>
      <c r="K40" s="608"/>
      <c r="L40" s="608"/>
      <c r="M40" s="608"/>
      <c r="N40" s="608"/>
      <c r="O40" s="608"/>
      <c r="P40" s="608"/>
      <c r="Q40" s="608"/>
      <c r="R40" s="608"/>
      <c r="S40" s="608"/>
      <c r="T40" s="172"/>
      <c r="U40" s="607" t="str">
        <f t="shared" si="4"/>
        <v/>
      </c>
      <c r="V40" s="607"/>
      <c r="W40" s="608"/>
      <c r="X40" s="608"/>
      <c r="Y40" s="608"/>
      <c r="Z40" s="608"/>
      <c r="AA40" s="608"/>
      <c r="AB40" s="608"/>
      <c r="AC40" s="608"/>
      <c r="AD40" s="608"/>
      <c r="AE40" s="608"/>
      <c r="AF40" s="608"/>
      <c r="AG40" s="608"/>
      <c r="AH40" s="608"/>
      <c r="AI40" s="608"/>
      <c r="AJ40" s="608"/>
      <c r="AK40" s="608"/>
      <c r="AL40" s="172"/>
      <c r="AM40" s="607" t="str">
        <f t="shared" si="0"/>
        <v/>
      </c>
      <c r="AN40" s="607"/>
      <c r="AO40" s="608"/>
      <c r="AP40" s="608"/>
      <c r="AQ40" s="608"/>
      <c r="AR40" s="608"/>
      <c r="AS40" s="608"/>
      <c r="AT40" s="608"/>
      <c r="AU40" s="608"/>
      <c r="AV40" s="608"/>
      <c r="AW40" s="608"/>
      <c r="AX40" s="608"/>
      <c r="AY40" s="608"/>
      <c r="AZ40" s="608"/>
      <c r="BA40" s="608"/>
      <c r="BB40" s="608"/>
      <c r="BC40" s="608"/>
      <c r="BD40" s="172"/>
      <c r="BE40" s="607" t="str">
        <f t="shared" si="1"/>
        <v/>
      </c>
      <c r="BF40" s="607"/>
      <c r="BG40" s="608"/>
      <c r="BH40" s="608"/>
      <c r="BI40" s="608"/>
      <c r="BJ40" s="608"/>
      <c r="BK40" s="608"/>
      <c r="BL40" s="608"/>
      <c r="BM40" s="608"/>
      <c r="BN40" s="608"/>
      <c r="BO40" s="608"/>
      <c r="BP40" s="608"/>
      <c r="BQ40" s="608"/>
      <c r="BR40" s="608"/>
      <c r="BS40" s="608"/>
      <c r="BT40" s="608"/>
      <c r="BU40" s="608"/>
      <c r="BV40" s="172"/>
      <c r="BW40" s="607" t="str">
        <f t="shared" si="2"/>
        <v/>
      </c>
      <c r="BX40" s="607"/>
      <c r="BY40" s="608" t="str">
        <f>IF('各会計、関係団体の財政状況及び健全化判断比率'!B74="","",'各会計、関係団体の財政状況及び健全化判断比率'!B74)</f>
        <v/>
      </c>
      <c r="BZ40" s="608"/>
      <c r="CA40" s="608"/>
      <c r="CB40" s="608"/>
      <c r="CC40" s="608"/>
      <c r="CD40" s="608"/>
      <c r="CE40" s="608"/>
      <c r="CF40" s="608"/>
      <c r="CG40" s="608"/>
      <c r="CH40" s="608"/>
      <c r="CI40" s="608"/>
      <c r="CJ40" s="608"/>
      <c r="CK40" s="608"/>
      <c r="CL40" s="608"/>
      <c r="CM40" s="608"/>
      <c r="CN40" s="172"/>
      <c r="CO40" s="607" t="str">
        <f t="shared" si="3"/>
        <v/>
      </c>
      <c r="CP40" s="607"/>
      <c r="CQ40" s="608" t="str">
        <f>IF('各会計、関係団体の財政状況及び健全化判断比率'!BS13="","",'各会計、関係団体の財政状況及び健全化判断比率'!BS13)</f>
        <v/>
      </c>
      <c r="CR40" s="608"/>
      <c r="CS40" s="608"/>
      <c r="CT40" s="608"/>
      <c r="CU40" s="608"/>
      <c r="CV40" s="608"/>
      <c r="CW40" s="608"/>
      <c r="CX40" s="608"/>
      <c r="CY40" s="608"/>
      <c r="CZ40" s="608"/>
      <c r="DA40" s="608"/>
      <c r="DB40" s="608"/>
      <c r="DC40" s="608"/>
      <c r="DD40" s="608"/>
      <c r="DE40" s="608"/>
      <c r="DG40" s="609" t="str">
        <f>IF('各会計、関係団体の財政状況及び健全化判断比率'!BR13="","",'各会計、関係団体の財政状況及び健全化判断比率'!BR13)</f>
        <v/>
      </c>
      <c r="DH40" s="609"/>
      <c r="DI40" s="199"/>
    </row>
    <row r="41" spans="1:113" ht="32.25" customHeight="1" x14ac:dyDescent="0.15">
      <c r="A41" s="172"/>
      <c r="B41" s="196"/>
      <c r="C41" s="607" t="str">
        <f t="shared" si="5"/>
        <v/>
      </c>
      <c r="D41" s="607"/>
      <c r="E41" s="608" t="str">
        <f>IF('各会計、関係団体の財政状況及び健全化判断比率'!B14="","",'各会計、関係団体の財政状況及び健全化判断比率'!B14)</f>
        <v/>
      </c>
      <c r="F41" s="608"/>
      <c r="G41" s="608"/>
      <c r="H41" s="608"/>
      <c r="I41" s="608"/>
      <c r="J41" s="608"/>
      <c r="K41" s="608"/>
      <c r="L41" s="608"/>
      <c r="M41" s="608"/>
      <c r="N41" s="608"/>
      <c r="O41" s="608"/>
      <c r="P41" s="608"/>
      <c r="Q41" s="608"/>
      <c r="R41" s="608"/>
      <c r="S41" s="608"/>
      <c r="T41" s="172"/>
      <c r="U41" s="607" t="str">
        <f t="shared" si="4"/>
        <v/>
      </c>
      <c r="V41" s="607"/>
      <c r="W41" s="608"/>
      <c r="X41" s="608"/>
      <c r="Y41" s="608"/>
      <c r="Z41" s="608"/>
      <c r="AA41" s="608"/>
      <c r="AB41" s="608"/>
      <c r="AC41" s="608"/>
      <c r="AD41" s="608"/>
      <c r="AE41" s="608"/>
      <c r="AF41" s="608"/>
      <c r="AG41" s="608"/>
      <c r="AH41" s="608"/>
      <c r="AI41" s="608"/>
      <c r="AJ41" s="608"/>
      <c r="AK41" s="608"/>
      <c r="AL41" s="172"/>
      <c r="AM41" s="607" t="str">
        <f t="shared" si="0"/>
        <v/>
      </c>
      <c r="AN41" s="607"/>
      <c r="AO41" s="608"/>
      <c r="AP41" s="608"/>
      <c r="AQ41" s="608"/>
      <c r="AR41" s="608"/>
      <c r="AS41" s="608"/>
      <c r="AT41" s="608"/>
      <c r="AU41" s="608"/>
      <c r="AV41" s="608"/>
      <c r="AW41" s="608"/>
      <c r="AX41" s="608"/>
      <c r="AY41" s="608"/>
      <c r="AZ41" s="608"/>
      <c r="BA41" s="608"/>
      <c r="BB41" s="608"/>
      <c r="BC41" s="608"/>
      <c r="BD41" s="172"/>
      <c r="BE41" s="607" t="str">
        <f t="shared" si="1"/>
        <v/>
      </c>
      <c r="BF41" s="607"/>
      <c r="BG41" s="608"/>
      <c r="BH41" s="608"/>
      <c r="BI41" s="608"/>
      <c r="BJ41" s="608"/>
      <c r="BK41" s="608"/>
      <c r="BL41" s="608"/>
      <c r="BM41" s="608"/>
      <c r="BN41" s="608"/>
      <c r="BO41" s="608"/>
      <c r="BP41" s="608"/>
      <c r="BQ41" s="608"/>
      <c r="BR41" s="608"/>
      <c r="BS41" s="608"/>
      <c r="BT41" s="608"/>
      <c r="BU41" s="608"/>
      <c r="BV41" s="172"/>
      <c r="BW41" s="607" t="str">
        <f t="shared" si="2"/>
        <v/>
      </c>
      <c r="BX41" s="607"/>
      <c r="BY41" s="608" t="str">
        <f>IF('各会計、関係団体の財政状況及び健全化判断比率'!B75="","",'各会計、関係団体の財政状況及び健全化判断比率'!B75)</f>
        <v/>
      </c>
      <c r="BZ41" s="608"/>
      <c r="CA41" s="608"/>
      <c r="CB41" s="608"/>
      <c r="CC41" s="608"/>
      <c r="CD41" s="608"/>
      <c r="CE41" s="608"/>
      <c r="CF41" s="608"/>
      <c r="CG41" s="608"/>
      <c r="CH41" s="608"/>
      <c r="CI41" s="608"/>
      <c r="CJ41" s="608"/>
      <c r="CK41" s="608"/>
      <c r="CL41" s="608"/>
      <c r="CM41" s="608"/>
      <c r="CN41" s="172"/>
      <c r="CO41" s="607" t="str">
        <f t="shared" si="3"/>
        <v/>
      </c>
      <c r="CP41" s="607"/>
      <c r="CQ41" s="608" t="str">
        <f>IF('各会計、関係団体の財政状況及び健全化判断比率'!BS14="","",'各会計、関係団体の財政状況及び健全化判断比率'!BS14)</f>
        <v/>
      </c>
      <c r="CR41" s="608"/>
      <c r="CS41" s="608"/>
      <c r="CT41" s="608"/>
      <c r="CU41" s="608"/>
      <c r="CV41" s="608"/>
      <c r="CW41" s="608"/>
      <c r="CX41" s="608"/>
      <c r="CY41" s="608"/>
      <c r="CZ41" s="608"/>
      <c r="DA41" s="608"/>
      <c r="DB41" s="608"/>
      <c r="DC41" s="608"/>
      <c r="DD41" s="608"/>
      <c r="DE41" s="608"/>
      <c r="DG41" s="609" t="str">
        <f>IF('各会計、関係団体の財政状況及び健全化判断比率'!BR14="","",'各会計、関係団体の財政状況及び健全化判断比率'!BR14)</f>
        <v/>
      </c>
      <c r="DH41" s="609"/>
      <c r="DI41" s="199"/>
    </row>
    <row r="42" spans="1:113" ht="32.25" customHeight="1" x14ac:dyDescent="0.15">
      <c r="B42" s="196"/>
      <c r="C42" s="607" t="str">
        <f t="shared" si="5"/>
        <v/>
      </c>
      <c r="D42" s="607"/>
      <c r="E42" s="608" t="str">
        <f>IF('各会計、関係団体の財政状況及び健全化判断比率'!B15="","",'各会計、関係団体の財政状況及び健全化判断比率'!B15)</f>
        <v/>
      </c>
      <c r="F42" s="608"/>
      <c r="G42" s="608"/>
      <c r="H42" s="608"/>
      <c r="I42" s="608"/>
      <c r="J42" s="608"/>
      <c r="K42" s="608"/>
      <c r="L42" s="608"/>
      <c r="M42" s="608"/>
      <c r="N42" s="608"/>
      <c r="O42" s="608"/>
      <c r="P42" s="608"/>
      <c r="Q42" s="608"/>
      <c r="R42" s="608"/>
      <c r="S42" s="608"/>
      <c r="T42" s="172"/>
      <c r="U42" s="607" t="str">
        <f t="shared" si="4"/>
        <v/>
      </c>
      <c r="V42" s="607"/>
      <c r="W42" s="608"/>
      <c r="X42" s="608"/>
      <c r="Y42" s="608"/>
      <c r="Z42" s="608"/>
      <c r="AA42" s="608"/>
      <c r="AB42" s="608"/>
      <c r="AC42" s="608"/>
      <c r="AD42" s="608"/>
      <c r="AE42" s="608"/>
      <c r="AF42" s="608"/>
      <c r="AG42" s="608"/>
      <c r="AH42" s="608"/>
      <c r="AI42" s="608"/>
      <c r="AJ42" s="608"/>
      <c r="AK42" s="608"/>
      <c r="AL42" s="172"/>
      <c r="AM42" s="607" t="str">
        <f t="shared" si="0"/>
        <v/>
      </c>
      <c r="AN42" s="607"/>
      <c r="AO42" s="608"/>
      <c r="AP42" s="608"/>
      <c r="AQ42" s="608"/>
      <c r="AR42" s="608"/>
      <c r="AS42" s="608"/>
      <c r="AT42" s="608"/>
      <c r="AU42" s="608"/>
      <c r="AV42" s="608"/>
      <c r="AW42" s="608"/>
      <c r="AX42" s="608"/>
      <c r="AY42" s="608"/>
      <c r="AZ42" s="608"/>
      <c r="BA42" s="608"/>
      <c r="BB42" s="608"/>
      <c r="BC42" s="608"/>
      <c r="BD42" s="172"/>
      <c r="BE42" s="607" t="str">
        <f t="shared" si="1"/>
        <v/>
      </c>
      <c r="BF42" s="607"/>
      <c r="BG42" s="608"/>
      <c r="BH42" s="608"/>
      <c r="BI42" s="608"/>
      <c r="BJ42" s="608"/>
      <c r="BK42" s="608"/>
      <c r="BL42" s="608"/>
      <c r="BM42" s="608"/>
      <c r="BN42" s="608"/>
      <c r="BO42" s="608"/>
      <c r="BP42" s="608"/>
      <c r="BQ42" s="608"/>
      <c r="BR42" s="608"/>
      <c r="BS42" s="608"/>
      <c r="BT42" s="608"/>
      <c r="BU42" s="608"/>
      <c r="BV42" s="172"/>
      <c r="BW42" s="607" t="str">
        <f t="shared" si="2"/>
        <v/>
      </c>
      <c r="BX42" s="607"/>
      <c r="BY42" s="608" t="str">
        <f>IF('各会計、関係団体の財政状況及び健全化判断比率'!B76="","",'各会計、関係団体の財政状況及び健全化判断比率'!B76)</f>
        <v/>
      </c>
      <c r="BZ42" s="608"/>
      <c r="CA42" s="608"/>
      <c r="CB42" s="608"/>
      <c r="CC42" s="608"/>
      <c r="CD42" s="608"/>
      <c r="CE42" s="608"/>
      <c r="CF42" s="608"/>
      <c r="CG42" s="608"/>
      <c r="CH42" s="608"/>
      <c r="CI42" s="608"/>
      <c r="CJ42" s="608"/>
      <c r="CK42" s="608"/>
      <c r="CL42" s="608"/>
      <c r="CM42" s="608"/>
      <c r="CN42" s="172"/>
      <c r="CO42" s="607" t="str">
        <f t="shared" si="3"/>
        <v/>
      </c>
      <c r="CP42" s="607"/>
      <c r="CQ42" s="608" t="str">
        <f>IF('各会計、関係団体の財政状況及び健全化判断比率'!BS15="","",'各会計、関係団体の財政状況及び健全化判断比率'!BS15)</f>
        <v/>
      </c>
      <c r="CR42" s="608"/>
      <c r="CS42" s="608"/>
      <c r="CT42" s="608"/>
      <c r="CU42" s="608"/>
      <c r="CV42" s="608"/>
      <c r="CW42" s="608"/>
      <c r="CX42" s="608"/>
      <c r="CY42" s="608"/>
      <c r="CZ42" s="608"/>
      <c r="DA42" s="608"/>
      <c r="DB42" s="608"/>
      <c r="DC42" s="608"/>
      <c r="DD42" s="608"/>
      <c r="DE42" s="608"/>
      <c r="DG42" s="609" t="str">
        <f>IF('各会計、関係団体の財政状況及び健全化判断比率'!BR15="","",'各会計、関係団体の財政状況及び健全化判断比率'!BR15)</f>
        <v/>
      </c>
      <c r="DH42" s="609"/>
      <c r="DI42" s="199"/>
    </row>
    <row r="43" spans="1:113" ht="32.25" customHeight="1" x14ac:dyDescent="0.15">
      <c r="B43" s="196"/>
      <c r="C43" s="607" t="str">
        <f t="shared" si="5"/>
        <v/>
      </c>
      <c r="D43" s="607"/>
      <c r="E43" s="608" t="str">
        <f>IF('各会計、関係団体の財政状況及び健全化判断比率'!B16="","",'各会計、関係団体の財政状況及び健全化判断比率'!B16)</f>
        <v/>
      </c>
      <c r="F43" s="608"/>
      <c r="G43" s="608"/>
      <c r="H43" s="608"/>
      <c r="I43" s="608"/>
      <c r="J43" s="608"/>
      <c r="K43" s="608"/>
      <c r="L43" s="608"/>
      <c r="M43" s="608"/>
      <c r="N43" s="608"/>
      <c r="O43" s="608"/>
      <c r="P43" s="608"/>
      <c r="Q43" s="608"/>
      <c r="R43" s="608"/>
      <c r="S43" s="608"/>
      <c r="T43" s="172"/>
      <c r="U43" s="607" t="str">
        <f t="shared" si="4"/>
        <v/>
      </c>
      <c r="V43" s="607"/>
      <c r="W43" s="608"/>
      <c r="X43" s="608"/>
      <c r="Y43" s="608"/>
      <c r="Z43" s="608"/>
      <c r="AA43" s="608"/>
      <c r="AB43" s="608"/>
      <c r="AC43" s="608"/>
      <c r="AD43" s="608"/>
      <c r="AE43" s="608"/>
      <c r="AF43" s="608"/>
      <c r="AG43" s="608"/>
      <c r="AH43" s="608"/>
      <c r="AI43" s="608"/>
      <c r="AJ43" s="608"/>
      <c r="AK43" s="608"/>
      <c r="AL43" s="172"/>
      <c r="AM43" s="607" t="str">
        <f t="shared" si="0"/>
        <v/>
      </c>
      <c r="AN43" s="607"/>
      <c r="AO43" s="608"/>
      <c r="AP43" s="608"/>
      <c r="AQ43" s="608"/>
      <c r="AR43" s="608"/>
      <c r="AS43" s="608"/>
      <c r="AT43" s="608"/>
      <c r="AU43" s="608"/>
      <c r="AV43" s="608"/>
      <c r="AW43" s="608"/>
      <c r="AX43" s="608"/>
      <c r="AY43" s="608"/>
      <c r="AZ43" s="608"/>
      <c r="BA43" s="608"/>
      <c r="BB43" s="608"/>
      <c r="BC43" s="608"/>
      <c r="BD43" s="172"/>
      <c r="BE43" s="607" t="str">
        <f t="shared" si="1"/>
        <v/>
      </c>
      <c r="BF43" s="607"/>
      <c r="BG43" s="608"/>
      <c r="BH43" s="608"/>
      <c r="BI43" s="608"/>
      <c r="BJ43" s="608"/>
      <c r="BK43" s="608"/>
      <c r="BL43" s="608"/>
      <c r="BM43" s="608"/>
      <c r="BN43" s="608"/>
      <c r="BO43" s="608"/>
      <c r="BP43" s="608"/>
      <c r="BQ43" s="608"/>
      <c r="BR43" s="608"/>
      <c r="BS43" s="608"/>
      <c r="BT43" s="608"/>
      <c r="BU43" s="608"/>
      <c r="BV43" s="172"/>
      <c r="BW43" s="607" t="str">
        <f t="shared" si="2"/>
        <v/>
      </c>
      <c r="BX43" s="607"/>
      <c r="BY43" s="608" t="str">
        <f>IF('各会計、関係団体の財政状況及び健全化判断比率'!B77="","",'各会計、関係団体の財政状況及び健全化判断比率'!B77)</f>
        <v/>
      </c>
      <c r="BZ43" s="608"/>
      <c r="CA43" s="608"/>
      <c r="CB43" s="608"/>
      <c r="CC43" s="608"/>
      <c r="CD43" s="608"/>
      <c r="CE43" s="608"/>
      <c r="CF43" s="608"/>
      <c r="CG43" s="608"/>
      <c r="CH43" s="608"/>
      <c r="CI43" s="608"/>
      <c r="CJ43" s="608"/>
      <c r="CK43" s="608"/>
      <c r="CL43" s="608"/>
      <c r="CM43" s="608"/>
      <c r="CN43" s="172"/>
      <c r="CO43" s="607" t="str">
        <f t="shared" si="3"/>
        <v/>
      </c>
      <c r="CP43" s="607"/>
      <c r="CQ43" s="608" t="str">
        <f>IF('各会計、関係団体の財政状況及び健全化判断比率'!BS16="","",'各会計、関係団体の財政状況及び健全化判断比率'!BS16)</f>
        <v/>
      </c>
      <c r="CR43" s="608"/>
      <c r="CS43" s="608"/>
      <c r="CT43" s="608"/>
      <c r="CU43" s="608"/>
      <c r="CV43" s="608"/>
      <c r="CW43" s="608"/>
      <c r="CX43" s="608"/>
      <c r="CY43" s="608"/>
      <c r="CZ43" s="608"/>
      <c r="DA43" s="608"/>
      <c r="DB43" s="608"/>
      <c r="DC43" s="608"/>
      <c r="DD43" s="608"/>
      <c r="DE43" s="608"/>
      <c r="DG43" s="609" t="str">
        <f>IF('各会計、関係団体の財政状況及び健全化判断比率'!BR16="","",'各会計、関係団体の財政状況及び健全化判断比率'!BR16)</f>
        <v/>
      </c>
      <c r="DH43" s="609"/>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204</v>
      </c>
      <c r="E46" s="610" t="s">
        <v>205</v>
      </c>
      <c r="F46" s="610"/>
      <c r="G46" s="610"/>
      <c r="H46" s="610"/>
      <c r="I46" s="610"/>
      <c r="J46" s="610"/>
      <c r="K46" s="610"/>
      <c r="L46" s="610"/>
      <c r="M46" s="610"/>
      <c r="N46" s="610"/>
      <c r="O46" s="610"/>
      <c r="P46" s="610"/>
      <c r="Q46" s="610"/>
      <c r="R46" s="610"/>
      <c r="S46" s="610"/>
      <c r="T46" s="610"/>
      <c r="U46" s="610"/>
      <c r="V46" s="610"/>
      <c r="W46" s="610"/>
      <c r="X46" s="610"/>
      <c r="Y46" s="610"/>
      <c r="Z46" s="610"/>
      <c r="AA46" s="610"/>
      <c r="AB46" s="610"/>
      <c r="AC46" s="610"/>
      <c r="AD46" s="610"/>
      <c r="AE46" s="610"/>
      <c r="AF46" s="610"/>
      <c r="AG46" s="610"/>
      <c r="AH46" s="610"/>
      <c r="AI46" s="610"/>
      <c r="AJ46" s="610"/>
      <c r="AK46" s="610"/>
      <c r="AL46" s="610"/>
      <c r="AM46" s="610"/>
      <c r="AN46" s="610"/>
      <c r="AO46" s="610"/>
      <c r="AP46" s="610"/>
      <c r="AQ46" s="610"/>
      <c r="AR46" s="610"/>
      <c r="AS46" s="610"/>
      <c r="AT46" s="610"/>
      <c r="AU46" s="610"/>
      <c r="AV46" s="610"/>
      <c r="AW46" s="610"/>
      <c r="AX46" s="610"/>
      <c r="AY46" s="610"/>
      <c r="AZ46" s="610"/>
      <c r="BA46" s="610"/>
      <c r="BB46" s="610"/>
      <c r="BC46" s="610"/>
      <c r="BD46" s="610"/>
      <c r="BE46" s="610"/>
      <c r="BF46" s="610"/>
      <c r="BG46" s="610"/>
      <c r="BH46" s="610"/>
      <c r="BI46" s="610"/>
      <c r="BJ46" s="610"/>
      <c r="BK46" s="610"/>
      <c r="BL46" s="610"/>
      <c r="BM46" s="610"/>
      <c r="BN46" s="610"/>
      <c r="BO46" s="610"/>
      <c r="BP46" s="610"/>
      <c r="BQ46" s="610"/>
      <c r="BR46" s="610"/>
      <c r="BS46" s="610"/>
      <c r="BT46" s="610"/>
      <c r="BU46" s="610"/>
      <c r="BV46" s="610"/>
      <c r="BW46" s="610"/>
      <c r="BX46" s="610"/>
      <c r="BY46" s="610"/>
      <c r="BZ46" s="610"/>
      <c r="CA46" s="610"/>
      <c r="CB46" s="610"/>
      <c r="CC46" s="610"/>
      <c r="CD46" s="610"/>
      <c r="CE46" s="610"/>
      <c r="CF46" s="610"/>
      <c r="CG46" s="610"/>
      <c r="CH46" s="610"/>
      <c r="CI46" s="610"/>
      <c r="CJ46" s="610"/>
      <c r="CK46" s="610"/>
      <c r="CL46" s="610"/>
      <c r="CM46" s="610"/>
      <c r="CN46" s="610"/>
      <c r="CO46" s="610"/>
      <c r="CP46" s="610"/>
      <c r="CQ46" s="610"/>
      <c r="CR46" s="610"/>
      <c r="CS46" s="610"/>
      <c r="CT46" s="610"/>
      <c r="CU46" s="610"/>
      <c r="CV46" s="610"/>
      <c r="CW46" s="610"/>
      <c r="CX46" s="610"/>
      <c r="CY46" s="610"/>
      <c r="CZ46" s="610"/>
      <c r="DA46" s="610"/>
      <c r="DB46" s="610"/>
      <c r="DC46" s="610"/>
      <c r="DD46" s="610"/>
      <c r="DE46" s="610"/>
      <c r="DF46" s="610"/>
      <c r="DG46" s="610"/>
      <c r="DH46" s="610"/>
      <c r="DI46" s="610"/>
    </row>
    <row r="47" spans="1:113" x14ac:dyDescent="0.15">
      <c r="E47" s="610" t="s">
        <v>206</v>
      </c>
      <c r="F47" s="610"/>
      <c r="G47" s="610"/>
      <c r="H47" s="610"/>
      <c r="I47" s="610"/>
      <c r="J47" s="610"/>
      <c r="K47" s="610"/>
      <c r="L47" s="610"/>
      <c r="M47" s="610"/>
      <c r="N47" s="610"/>
      <c r="O47" s="610"/>
      <c r="P47" s="610"/>
      <c r="Q47" s="610"/>
      <c r="R47" s="610"/>
      <c r="S47" s="610"/>
      <c r="T47" s="610"/>
      <c r="U47" s="610"/>
      <c r="V47" s="610"/>
      <c r="W47" s="610"/>
      <c r="X47" s="610"/>
      <c r="Y47" s="610"/>
      <c r="Z47" s="610"/>
      <c r="AA47" s="610"/>
      <c r="AB47" s="610"/>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0"/>
      <c r="AY47" s="610"/>
      <c r="AZ47" s="610"/>
      <c r="BA47" s="610"/>
      <c r="BB47" s="610"/>
      <c r="BC47" s="610"/>
      <c r="BD47" s="610"/>
      <c r="BE47" s="610"/>
      <c r="BF47" s="610"/>
      <c r="BG47" s="610"/>
      <c r="BH47" s="610"/>
      <c r="BI47" s="610"/>
      <c r="BJ47" s="610"/>
      <c r="BK47" s="610"/>
      <c r="BL47" s="610"/>
      <c r="BM47" s="610"/>
      <c r="BN47" s="610"/>
      <c r="BO47" s="610"/>
      <c r="BP47" s="610"/>
      <c r="BQ47" s="610"/>
      <c r="BR47" s="610"/>
      <c r="BS47" s="610"/>
      <c r="BT47" s="610"/>
      <c r="BU47" s="610"/>
      <c r="BV47" s="610"/>
      <c r="BW47" s="610"/>
      <c r="BX47" s="610"/>
      <c r="BY47" s="610"/>
      <c r="BZ47" s="610"/>
      <c r="CA47" s="610"/>
      <c r="CB47" s="610"/>
      <c r="CC47" s="610"/>
      <c r="CD47" s="610"/>
      <c r="CE47" s="610"/>
      <c r="CF47" s="610"/>
      <c r="CG47" s="610"/>
      <c r="CH47" s="610"/>
      <c r="CI47" s="610"/>
      <c r="CJ47" s="610"/>
      <c r="CK47" s="610"/>
      <c r="CL47" s="610"/>
      <c r="CM47" s="610"/>
      <c r="CN47" s="610"/>
      <c r="CO47" s="610"/>
      <c r="CP47" s="610"/>
      <c r="CQ47" s="610"/>
      <c r="CR47" s="610"/>
      <c r="CS47" s="610"/>
      <c r="CT47" s="610"/>
      <c r="CU47" s="610"/>
      <c r="CV47" s="610"/>
      <c r="CW47" s="610"/>
      <c r="CX47" s="610"/>
      <c r="CY47" s="610"/>
      <c r="CZ47" s="610"/>
      <c r="DA47" s="610"/>
      <c r="DB47" s="610"/>
      <c r="DC47" s="610"/>
      <c r="DD47" s="610"/>
      <c r="DE47" s="610"/>
      <c r="DF47" s="610"/>
      <c r="DG47" s="610"/>
      <c r="DH47" s="610"/>
      <c r="DI47" s="610"/>
    </row>
    <row r="48" spans="1:113" x14ac:dyDescent="0.15">
      <c r="E48" s="610" t="s">
        <v>207</v>
      </c>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610"/>
      <c r="BE48" s="610"/>
      <c r="BF48" s="610"/>
      <c r="BG48" s="610"/>
      <c r="BH48" s="610"/>
      <c r="BI48" s="610"/>
      <c r="BJ48" s="610"/>
      <c r="BK48" s="610"/>
      <c r="BL48" s="610"/>
      <c r="BM48" s="610"/>
      <c r="BN48" s="610"/>
      <c r="BO48" s="610"/>
      <c r="BP48" s="610"/>
      <c r="BQ48" s="610"/>
      <c r="BR48" s="610"/>
      <c r="BS48" s="610"/>
      <c r="BT48" s="610"/>
      <c r="BU48" s="610"/>
      <c r="BV48" s="610"/>
      <c r="BW48" s="610"/>
      <c r="BX48" s="610"/>
      <c r="BY48" s="610"/>
      <c r="BZ48" s="610"/>
      <c r="CA48" s="610"/>
      <c r="CB48" s="610"/>
      <c r="CC48" s="610"/>
      <c r="CD48" s="610"/>
      <c r="CE48" s="610"/>
      <c r="CF48" s="610"/>
      <c r="CG48" s="610"/>
      <c r="CH48" s="610"/>
      <c r="CI48" s="610"/>
      <c r="CJ48" s="610"/>
      <c r="CK48" s="610"/>
      <c r="CL48" s="610"/>
      <c r="CM48" s="610"/>
      <c r="CN48" s="610"/>
      <c r="CO48" s="610"/>
      <c r="CP48" s="610"/>
      <c r="CQ48" s="610"/>
      <c r="CR48" s="610"/>
      <c r="CS48" s="610"/>
      <c r="CT48" s="610"/>
      <c r="CU48" s="610"/>
      <c r="CV48" s="610"/>
      <c r="CW48" s="610"/>
      <c r="CX48" s="610"/>
      <c r="CY48" s="610"/>
      <c r="CZ48" s="610"/>
      <c r="DA48" s="610"/>
      <c r="DB48" s="610"/>
      <c r="DC48" s="610"/>
      <c r="DD48" s="610"/>
      <c r="DE48" s="610"/>
      <c r="DF48" s="610"/>
      <c r="DG48" s="610"/>
      <c r="DH48" s="610"/>
      <c r="DI48" s="610"/>
    </row>
    <row r="49" spans="5:113" x14ac:dyDescent="0.15">
      <c r="E49" s="611" t="s">
        <v>208</v>
      </c>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1"/>
      <c r="AY49" s="611"/>
      <c r="AZ49" s="611"/>
      <c r="BA49" s="611"/>
      <c r="BB49" s="611"/>
      <c r="BC49" s="611"/>
      <c r="BD49" s="611"/>
      <c r="BE49" s="611"/>
      <c r="BF49" s="611"/>
      <c r="BG49" s="611"/>
      <c r="BH49" s="611"/>
      <c r="BI49" s="611"/>
      <c r="BJ49" s="611"/>
      <c r="BK49" s="611"/>
      <c r="BL49" s="611"/>
      <c r="BM49" s="611"/>
      <c r="BN49" s="611"/>
      <c r="BO49" s="611"/>
      <c r="BP49" s="611"/>
      <c r="BQ49" s="611"/>
      <c r="BR49" s="611"/>
      <c r="BS49" s="611"/>
      <c r="BT49" s="611"/>
      <c r="BU49" s="611"/>
      <c r="BV49" s="611"/>
      <c r="BW49" s="611"/>
      <c r="BX49" s="611"/>
      <c r="BY49" s="611"/>
      <c r="BZ49" s="611"/>
      <c r="CA49" s="611"/>
      <c r="CB49" s="611"/>
      <c r="CC49" s="611"/>
      <c r="CD49" s="611"/>
      <c r="CE49" s="611"/>
      <c r="CF49" s="611"/>
      <c r="CG49" s="611"/>
      <c r="CH49" s="611"/>
      <c r="CI49" s="611"/>
      <c r="CJ49" s="611"/>
      <c r="CK49" s="611"/>
      <c r="CL49" s="611"/>
      <c r="CM49" s="611"/>
      <c r="CN49" s="611"/>
      <c r="CO49" s="611"/>
      <c r="CP49" s="611"/>
      <c r="CQ49" s="611"/>
      <c r="CR49" s="611"/>
      <c r="CS49" s="611"/>
      <c r="CT49" s="611"/>
      <c r="CU49" s="611"/>
      <c r="CV49" s="611"/>
      <c r="CW49" s="611"/>
      <c r="CX49" s="611"/>
      <c r="CY49" s="611"/>
      <c r="CZ49" s="611"/>
      <c r="DA49" s="611"/>
      <c r="DB49" s="611"/>
      <c r="DC49" s="611"/>
      <c r="DD49" s="611"/>
      <c r="DE49" s="611"/>
      <c r="DF49" s="611"/>
      <c r="DG49" s="611"/>
      <c r="DH49" s="611"/>
      <c r="DI49" s="611"/>
    </row>
    <row r="50" spans="5:113" x14ac:dyDescent="0.15">
      <c r="E50" s="610" t="s">
        <v>209</v>
      </c>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c r="AS50" s="610"/>
      <c r="AT50" s="610"/>
      <c r="AU50" s="610"/>
      <c r="AV50" s="610"/>
      <c r="AW50" s="610"/>
      <c r="AX50" s="610"/>
      <c r="AY50" s="610"/>
      <c r="AZ50" s="610"/>
      <c r="BA50" s="610"/>
      <c r="BB50" s="610"/>
      <c r="BC50" s="610"/>
      <c r="BD50" s="610"/>
      <c r="BE50" s="610"/>
      <c r="BF50" s="610"/>
      <c r="BG50" s="610"/>
      <c r="BH50" s="610"/>
      <c r="BI50" s="610"/>
      <c r="BJ50" s="610"/>
      <c r="BK50" s="610"/>
      <c r="BL50" s="610"/>
      <c r="BM50" s="610"/>
      <c r="BN50" s="610"/>
      <c r="BO50" s="610"/>
      <c r="BP50" s="610"/>
      <c r="BQ50" s="610"/>
      <c r="BR50" s="610"/>
      <c r="BS50" s="610"/>
      <c r="BT50" s="610"/>
      <c r="BU50" s="610"/>
      <c r="BV50" s="610"/>
      <c r="BW50" s="610"/>
      <c r="BX50" s="610"/>
      <c r="BY50" s="610"/>
      <c r="BZ50" s="610"/>
      <c r="CA50" s="610"/>
      <c r="CB50" s="610"/>
      <c r="CC50" s="610"/>
      <c r="CD50" s="610"/>
      <c r="CE50" s="610"/>
      <c r="CF50" s="610"/>
      <c r="CG50" s="610"/>
      <c r="CH50" s="610"/>
      <c r="CI50" s="610"/>
      <c r="CJ50" s="610"/>
      <c r="CK50" s="610"/>
      <c r="CL50" s="610"/>
      <c r="CM50" s="610"/>
      <c r="CN50" s="610"/>
      <c r="CO50" s="610"/>
      <c r="CP50" s="610"/>
      <c r="CQ50" s="610"/>
      <c r="CR50" s="610"/>
      <c r="CS50" s="610"/>
      <c r="CT50" s="610"/>
      <c r="CU50" s="610"/>
      <c r="CV50" s="610"/>
      <c r="CW50" s="610"/>
      <c r="CX50" s="610"/>
      <c r="CY50" s="610"/>
      <c r="CZ50" s="610"/>
      <c r="DA50" s="610"/>
      <c r="DB50" s="610"/>
      <c r="DC50" s="610"/>
      <c r="DD50" s="610"/>
      <c r="DE50" s="610"/>
      <c r="DF50" s="610"/>
      <c r="DG50" s="610"/>
      <c r="DH50" s="610"/>
      <c r="DI50" s="610"/>
    </row>
    <row r="51" spans="5:113" x14ac:dyDescent="0.15">
      <c r="E51" s="610" t="s">
        <v>210</v>
      </c>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610"/>
      <c r="AR51" s="610"/>
      <c r="AS51" s="610"/>
      <c r="AT51" s="610"/>
      <c r="AU51" s="610"/>
      <c r="AV51" s="610"/>
      <c r="AW51" s="610"/>
      <c r="AX51" s="610"/>
      <c r="AY51" s="610"/>
      <c r="AZ51" s="610"/>
      <c r="BA51" s="610"/>
      <c r="BB51" s="610"/>
      <c r="BC51" s="610"/>
      <c r="BD51" s="610"/>
      <c r="BE51" s="610"/>
      <c r="BF51" s="610"/>
      <c r="BG51" s="610"/>
      <c r="BH51" s="610"/>
      <c r="BI51" s="610"/>
      <c r="BJ51" s="610"/>
      <c r="BK51" s="610"/>
      <c r="BL51" s="610"/>
      <c r="BM51" s="610"/>
      <c r="BN51" s="610"/>
      <c r="BO51" s="610"/>
      <c r="BP51" s="610"/>
      <c r="BQ51" s="610"/>
      <c r="BR51" s="610"/>
      <c r="BS51" s="610"/>
      <c r="BT51" s="610"/>
      <c r="BU51" s="610"/>
      <c r="BV51" s="610"/>
      <c r="BW51" s="610"/>
      <c r="BX51" s="610"/>
      <c r="BY51" s="610"/>
      <c r="BZ51" s="610"/>
      <c r="CA51" s="610"/>
      <c r="CB51" s="610"/>
      <c r="CC51" s="610"/>
      <c r="CD51" s="610"/>
      <c r="CE51" s="610"/>
      <c r="CF51" s="610"/>
      <c r="CG51" s="610"/>
      <c r="CH51" s="610"/>
      <c r="CI51" s="610"/>
      <c r="CJ51" s="610"/>
      <c r="CK51" s="610"/>
      <c r="CL51" s="610"/>
      <c r="CM51" s="610"/>
      <c r="CN51" s="610"/>
      <c r="CO51" s="610"/>
      <c r="CP51" s="610"/>
      <c r="CQ51" s="610"/>
      <c r="CR51" s="610"/>
      <c r="CS51" s="610"/>
      <c r="CT51" s="610"/>
      <c r="CU51" s="610"/>
      <c r="CV51" s="610"/>
      <c r="CW51" s="610"/>
      <c r="CX51" s="610"/>
      <c r="CY51" s="610"/>
      <c r="CZ51" s="610"/>
      <c r="DA51" s="610"/>
      <c r="DB51" s="610"/>
      <c r="DC51" s="610"/>
      <c r="DD51" s="610"/>
      <c r="DE51" s="610"/>
      <c r="DF51" s="610"/>
      <c r="DG51" s="610"/>
      <c r="DH51" s="610"/>
      <c r="DI51" s="610"/>
    </row>
    <row r="52" spans="5:113" x14ac:dyDescent="0.15">
      <c r="E52" s="610" t="s">
        <v>211</v>
      </c>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610"/>
      <c r="BE52" s="610"/>
      <c r="BF52" s="610"/>
      <c r="BG52" s="610"/>
      <c r="BH52" s="610"/>
      <c r="BI52" s="610"/>
      <c r="BJ52" s="610"/>
      <c r="BK52" s="610"/>
      <c r="BL52" s="610"/>
      <c r="BM52" s="610"/>
      <c r="BN52" s="610"/>
      <c r="BO52" s="610"/>
      <c r="BP52" s="610"/>
      <c r="BQ52" s="610"/>
      <c r="BR52" s="610"/>
      <c r="BS52" s="610"/>
      <c r="BT52" s="610"/>
      <c r="BU52" s="610"/>
      <c r="BV52" s="610"/>
      <c r="BW52" s="610"/>
      <c r="BX52" s="610"/>
      <c r="BY52" s="610"/>
      <c r="BZ52" s="610"/>
      <c r="CA52" s="610"/>
      <c r="CB52" s="610"/>
      <c r="CC52" s="610"/>
      <c r="CD52" s="610"/>
      <c r="CE52" s="610"/>
      <c r="CF52" s="610"/>
      <c r="CG52" s="610"/>
      <c r="CH52" s="610"/>
      <c r="CI52" s="610"/>
      <c r="CJ52" s="610"/>
      <c r="CK52" s="610"/>
      <c r="CL52" s="610"/>
      <c r="CM52" s="610"/>
      <c r="CN52" s="610"/>
      <c r="CO52" s="610"/>
      <c r="CP52" s="610"/>
      <c r="CQ52" s="610"/>
      <c r="CR52" s="610"/>
      <c r="CS52" s="610"/>
      <c r="CT52" s="610"/>
      <c r="CU52" s="610"/>
      <c r="CV52" s="610"/>
      <c r="CW52" s="610"/>
      <c r="CX52" s="610"/>
      <c r="CY52" s="610"/>
      <c r="CZ52" s="610"/>
      <c r="DA52" s="610"/>
      <c r="DB52" s="610"/>
      <c r="DC52" s="610"/>
      <c r="DD52" s="610"/>
      <c r="DE52" s="610"/>
      <c r="DF52" s="610"/>
      <c r="DG52" s="610"/>
      <c r="DH52" s="610"/>
      <c r="DI52" s="610"/>
    </row>
    <row r="53" spans="5:113" x14ac:dyDescent="0.15"/>
    <row r="54" spans="5:113" x14ac:dyDescent="0.15"/>
    <row r="55" spans="5:113" x14ac:dyDescent="0.15"/>
    <row r="56" spans="5:113" x14ac:dyDescent="0.15"/>
  </sheetData>
  <sheetProtection algorithmName="SHA-512" hashValue="A48KM2sBJFFH/wxiTi4puKcPxYX7CqC+Me53/BJWR7wQvL27ZQfT2oPKzCXJ1W0i61e+wZTCNaf8IS0Tl3m46Q==" saltValue="5p1zZUozggZ8OgxsoTBZf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42578125" style="23" customWidth="1"/>
    <col min="2" max="2" width="11" style="23" customWidth="1"/>
    <col min="3" max="3" width="17" style="23" customWidth="1"/>
    <col min="4" max="5" width="16.42578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58" t="s">
        <v>571</v>
      </c>
      <c r="D34" s="1158"/>
      <c r="E34" s="1159"/>
      <c r="F34" s="32">
        <v>16.3</v>
      </c>
      <c r="G34" s="33">
        <v>23.84</v>
      </c>
      <c r="H34" s="33">
        <v>18.96</v>
      </c>
      <c r="I34" s="33">
        <v>19.11</v>
      </c>
      <c r="J34" s="34">
        <v>13.65</v>
      </c>
      <c r="K34" s="22"/>
      <c r="L34" s="22"/>
      <c r="M34" s="22"/>
      <c r="N34" s="22"/>
      <c r="O34" s="22"/>
      <c r="P34" s="22"/>
    </row>
    <row r="35" spans="1:16" ht="39" customHeight="1" x14ac:dyDescent="0.15">
      <c r="A35" s="22"/>
      <c r="B35" s="35"/>
      <c r="C35" s="1154" t="s">
        <v>572</v>
      </c>
      <c r="D35" s="1154"/>
      <c r="E35" s="1155"/>
      <c r="F35" s="36">
        <v>5.39</v>
      </c>
      <c r="G35" s="37">
        <v>4.09</v>
      </c>
      <c r="H35" s="37">
        <v>1.17</v>
      </c>
      <c r="I35" s="37">
        <v>1.9</v>
      </c>
      <c r="J35" s="38">
        <v>1.5</v>
      </c>
      <c r="K35" s="22"/>
      <c r="L35" s="22"/>
      <c r="M35" s="22"/>
      <c r="N35" s="22"/>
      <c r="O35" s="22"/>
      <c r="P35" s="22"/>
    </row>
    <row r="36" spans="1:16" ht="39" customHeight="1" x14ac:dyDescent="0.15">
      <c r="A36" s="22"/>
      <c r="B36" s="35"/>
      <c r="C36" s="1154" t="s">
        <v>573</v>
      </c>
      <c r="D36" s="1154"/>
      <c r="E36" s="1155"/>
      <c r="F36" s="36">
        <v>1.56</v>
      </c>
      <c r="G36" s="37">
        <v>1.43</v>
      </c>
      <c r="H36" s="37">
        <v>1.4</v>
      </c>
      <c r="I36" s="37">
        <v>1.83</v>
      </c>
      <c r="J36" s="38">
        <v>1.36</v>
      </c>
      <c r="K36" s="22"/>
      <c r="L36" s="22"/>
      <c r="M36" s="22"/>
      <c r="N36" s="22"/>
      <c r="O36" s="22"/>
      <c r="P36" s="22"/>
    </row>
    <row r="37" spans="1:16" ht="39" customHeight="1" x14ac:dyDescent="0.15">
      <c r="A37" s="22"/>
      <c r="B37" s="35"/>
      <c r="C37" s="1154" t="s">
        <v>574</v>
      </c>
      <c r="D37" s="1154"/>
      <c r="E37" s="1155"/>
      <c r="F37" s="36">
        <v>0.82</v>
      </c>
      <c r="G37" s="37">
        <v>1.02</v>
      </c>
      <c r="H37" s="37">
        <v>0.99</v>
      </c>
      <c r="I37" s="37">
        <v>0.25</v>
      </c>
      <c r="J37" s="38">
        <v>0.65</v>
      </c>
      <c r="K37" s="22"/>
      <c r="L37" s="22"/>
      <c r="M37" s="22"/>
      <c r="N37" s="22"/>
      <c r="O37" s="22"/>
      <c r="P37" s="22"/>
    </row>
    <row r="38" spans="1:16" ht="39" customHeight="1" x14ac:dyDescent="0.15">
      <c r="A38" s="22"/>
      <c r="B38" s="35"/>
      <c r="C38" s="1154" t="s">
        <v>575</v>
      </c>
      <c r="D38" s="1154"/>
      <c r="E38" s="1155"/>
      <c r="F38" s="36">
        <v>0.02</v>
      </c>
      <c r="G38" s="37">
        <v>0.04</v>
      </c>
      <c r="H38" s="37">
        <v>0.02</v>
      </c>
      <c r="I38" s="37">
        <v>0.04</v>
      </c>
      <c r="J38" s="38">
        <v>0</v>
      </c>
      <c r="K38" s="22"/>
      <c r="L38" s="22"/>
      <c r="M38" s="22"/>
      <c r="N38" s="22"/>
      <c r="O38" s="22"/>
      <c r="P38" s="22"/>
    </row>
    <row r="39" spans="1:16" ht="39" customHeight="1" x14ac:dyDescent="0.15">
      <c r="A39" s="22"/>
      <c r="B39" s="35"/>
      <c r="C39" s="1154"/>
      <c r="D39" s="1154"/>
      <c r="E39" s="1155"/>
      <c r="F39" s="36"/>
      <c r="G39" s="37"/>
      <c r="H39" s="37"/>
      <c r="I39" s="37"/>
      <c r="J39" s="38"/>
      <c r="K39" s="22"/>
      <c r="L39" s="22"/>
      <c r="M39" s="22"/>
      <c r="N39" s="22"/>
      <c r="O39" s="22"/>
      <c r="P39" s="22"/>
    </row>
    <row r="40" spans="1:16" ht="39" customHeight="1" x14ac:dyDescent="0.15">
      <c r="A40" s="22"/>
      <c r="B40" s="35"/>
      <c r="C40" s="1154"/>
      <c r="D40" s="1154"/>
      <c r="E40" s="1155"/>
      <c r="F40" s="36"/>
      <c r="G40" s="37"/>
      <c r="H40" s="37"/>
      <c r="I40" s="37"/>
      <c r="J40" s="38"/>
      <c r="K40" s="22"/>
      <c r="L40" s="22"/>
      <c r="M40" s="22"/>
      <c r="N40" s="22"/>
      <c r="O40" s="22"/>
      <c r="P40" s="22"/>
    </row>
    <row r="41" spans="1:16" ht="39" customHeight="1" x14ac:dyDescent="0.15">
      <c r="A41" s="22"/>
      <c r="B41" s="35"/>
      <c r="C41" s="1154"/>
      <c r="D41" s="1154"/>
      <c r="E41" s="1155"/>
      <c r="F41" s="36"/>
      <c r="G41" s="37"/>
      <c r="H41" s="37"/>
      <c r="I41" s="37"/>
      <c r="J41" s="38"/>
      <c r="K41" s="22"/>
      <c r="L41" s="22"/>
      <c r="M41" s="22"/>
      <c r="N41" s="22"/>
      <c r="O41" s="22"/>
      <c r="P41" s="22"/>
    </row>
    <row r="42" spans="1:16" ht="39" customHeight="1" x14ac:dyDescent="0.15">
      <c r="A42" s="22"/>
      <c r="B42" s="39"/>
      <c r="C42" s="1154" t="s">
        <v>576</v>
      </c>
      <c r="D42" s="1154"/>
      <c r="E42" s="1155"/>
      <c r="F42" s="36" t="s">
        <v>521</v>
      </c>
      <c r="G42" s="37" t="s">
        <v>521</v>
      </c>
      <c r="H42" s="37" t="s">
        <v>521</v>
      </c>
      <c r="I42" s="37" t="s">
        <v>521</v>
      </c>
      <c r="J42" s="38" t="s">
        <v>521</v>
      </c>
      <c r="K42" s="22"/>
      <c r="L42" s="22"/>
      <c r="M42" s="22"/>
      <c r="N42" s="22"/>
      <c r="O42" s="22"/>
      <c r="P42" s="22"/>
    </row>
    <row r="43" spans="1:16" ht="39" customHeight="1" thickBot="1" x14ac:dyDescent="0.2">
      <c r="A43" s="22"/>
      <c r="B43" s="40"/>
      <c r="C43" s="1156" t="s">
        <v>577</v>
      </c>
      <c r="D43" s="1156"/>
      <c r="E43" s="1157"/>
      <c r="F43" s="41" t="s">
        <v>521</v>
      </c>
      <c r="G43" s="42" t="s">
        <v>521</v>
      </c>
      <c r="H43" s="42" t="s">
        <v>521</v>
      </c>
      <c r="I43" s="42" t="s">
        <v>521</v>
      </c>
      <c r="J43" s="43" t="s">
        <v>521</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c+76JSwZUEnv9X450OKcUc4/cw8ZCkb6+gsMXwxDaSkTGz7Y/cVcML/B7+xxWfwmSYCimnTX7GUG67rz5IbBg==" saltValue="11o5STnkrpWcY7lR+Ur3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Q54" sqref="Q54"/>
    </sheetView>
  </sheetViews>
  <sheetFormatPr defaultColWidth="0" defaultRowHeight="12.6" customHeight="1" zeroHeight="1" x14ac:dyDescent="0.15"/>
  <cols>
    <col min="1" max="1" width="6.42578125" style="47" customWidth="1"/>
    <col min="2" max="3" width="10.85546875" style="47" customWidth="1"/>
    <col min="4" max="4" width="10" style="47" customWidth="1"/>
    <col min="5" max="10" width="11" style="47" customWidth="1"/>
    <col min="11" max="15" width="13.140625" style="47" customWidth="1"/>
    <col min="16" max="21" width="11.4257812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563</v>
      </c>
      <c r="L44" s="54" t="s">
        <v>564</v>
      </c>
      <c r="M44" s="54" t="s">
        <v>565</v>
      </c>
      <c r="N44" s="54" t="s">
        <v>566</v>
      </c>
      <c r="O44" s="55" t="s">
        <v>567</v>
      </c>
      <c r="P44" s="46"/>
      <c r="Q44" s="46"/>
      <c r="R44" s="46"/>
      <c r="S44" s="46"/>
      <c r="T44" s="46"/>
      <c r="U44" s="46"/>
    </row>
    <row r="45" spans="1:21" ht="30.75" customHeight="1" x14ac:dyDescent="0.15">
      <c r="A45" s="46"/>
      <c r="B45" s="1160" t="s">
        <v>11</v>
      </c>
      <c r="C45" s="1161"/>
      <c r="D45" s="56"/>
      <c r="E45" s="1166" t="s">
        <v>12</v>
      </c>
      <c r="F45" s="1166"/>
      <c r="G45" s="1166"/>
      <c r="H45" s="1166"/>
      <c r="I45" s="1166"/>
      <c r="J45" s="1167"/>
      <c r="K45" s="57">
        <v>213</v>
      </c>
      <c r="L45" s="58">
        <v>181</v>
      </c>
      <c r="M45" s="58">
        <v>208</v>
      </c>
      <c r="N45" s="58">
        <v>258</v>
      </c>
      <c r="O45" s="59">
        <v>248</v>
      </c>
      <c r="P45" s="46"/>
      <c r="Q45" s="46"/>
      <c r="R45" s="46"/>
      <c r="S45" s="46"/>
      <c r="T45" s="46"/>
      <c r="U45" s="46"/>
    </row>
    <row r="46" spans="1:21" ht="30.75" customHeight="1" x14ac:dyDescent="0.15">
      <c r="A46" s="46"/>
      <c r="B46" s="1162"/>
      <c r="C46" s="1163"/>
      <c r="D46" s="60"/>
      <c r="E46" s="1168" t="s">
        <v>13</v>
      </c>
      <c r="F46" s="1168"/>
      <c r="G46" s="1168"/>
      <c r="H46" s="1168"/>
      <c r="I46" s="1168"/>
      <c r="J46" s="1169"/>
      <c r="K46" s="61" t="s">
        <v>521</v>
      </c>
      <c r="L46" s="62" t="s">
        <v>521</v>
      </c>
      <c r="M46" s="62" t="s">
        <v>521</v>
      </c>
      <c r="N46" s="62" t="s">
        <v>521</v>
      </c>
      <c r="O46" s="63" t="s">
        <v>521</v>
      </c>
      <c r="P46" s="46"/>
      <c r="Q46" s="46"/>
      <c r="R46" s="46"/>
      <c r="S46" s="46"/>
      <c r="T46" s="46"/>
      <c r="U46" s="46"/>
    </row>
    <row r="47" spans="1:21" ht="30.75" customHeight="1" x14ac:dyDescent="0.15">
      <c r="A47" s="46"/>
      <c r="B47" s="1162"/>
      <c r="C47" s="1163"/>
      <c r="D47" s="60"/>
      <c r="E47" s="1168" t="s">
        <v>14</v>
      </c>
      <c r="F47" s="1168"/>
      <c r="G47" s="1168"/>
      <c r="H47" s="1168"/>
      <c r="I47" s="1168"/>
      <c r="J47" s="1169"/>
      <c r="K47" s="61" t="s">
        <v>521</v>
      </c>
      <c r="L47" s="62" t="s">
        <v>521</v>
      </c>
      <c r="M47" s="62" t="s">
        <v>521</v>
      </c>
      <c r="N47" s="62" t="s">
        <v>521</v>
      </c>
      <c r="O47" s="63" t="s">
        <v>521</v>
      </c>
      <c r="P47" s="46"/>
      <c r="Q47" s="46"/>
      <c r="R47" s="46"/>
      <c r="S47" s="46"/>
      <c r="T47" s="46"/>
      <c r="U47" s="46"/>
    </row>
    <row r="48" spans="1:21" ht="30.75" customHeight="1" x14ac:dyDescent="0.15">
      <c r="A48" s="46"/>
      <c r="B48" s="1162"/>
      <c r="C48" s="1163"/>
      <c r="D48" s="60"/>
      <c r="E48" s="1168" t="s">
        <v>15</v>
      </c>
      <c r="F48" s="1168"/>
      <c r="G48" s="1168"/>
      <c r="H48" s="1168"/>
      <c r="I48" s="1168"/>
      <c r="J48" s="1169"/>
      <c r="K48" s="61">
        <v>11</v>
      </c>
      <c r="L48" s="62">
        <v>9</v>
      </c>
      <c r="M48" s="62">
        <v>10</v>
      </c>
      <c r="N48" s="62">
        <v>9</v>
      </c>
      <c r="O48" s="63">
        <v>9</v>
      </c>
      <c r="P48" s="46"/>
      <c r="Q48" s="46"/>
      <c r="R48" s="46"/>
      <c r="S48" s="46"/>
      <c r="T48" s="46"/>
      <c r="U48" s="46"/>
    </row>
    <row r="49" spans="1:21" ht="30.75" customHeight="1" x14ac:dyDescent="0.15">
      <c r="A49" s="46"/>
      <c r="B49" s="1162"/>
      <c r="C49" s="1163"/>
      <c r="D49" s="60"/>
      <c r="E49" s="1168" t="s">
        <v>16</v>
      </c>
      <c r="F49" s="1168"/>
      <c r="G49" s="1168"/>
      <c r="H49" s="1168"/>
      <c r="I49" s="1168"/>
      <c r="J49" s="1169"/>
      <c r="K49" s="61" t="s">
        <v>521</v>
      </c>
      <c r="L49" s="62" t="s">
        <v>521</v>
      </c>
      <c r="M49" s="62" t="s">
        <v>521</v>
      </c>
      <c r="N49" s="62" t="s">
        <v>521</v>
      </c>
      <c r="O49" s="63" t="s">
        <v>521</v>
      </c>
      <c r="P49" s="46"/>
      <c r="Q49" s="46"/>
      <c r="R49" s="46"/>
      <c r="S49" s="46"/>
      <c r="T49" s="46"/>
      <c r="U49" s="46"/>
    </row>
    <row r="50" spans="1:21" ht="30.75" customHeight="1" x14ac:dyDescent="0.15">
      <c r="A50" s="46"/>
      <c r="B50" s="1162"/>
      <c r="C50" s="1163"/>
      <c r="D50" s="60"/>
      <c r="E50" s="1168" t="s">
        <v>17</v>
      </c>
      <c r="F50" s="1168"/>
      <c r="G50" s="1168"/>
      <c r="H50" s="1168"/>
      <c r="I50" s="1168"/>
      <c r="J50" s="1169"/>
      <c r="K50" s="61" t="s">
        <v>521</v>
      </c>
      <c r="L50" s="62" t="s">
        <v>521</v>
      </c>
      <c r="M50" s="62" t="s">
        <v>521</v>
      </c>
      <c r="N50" s="62" t="s">
        <v>521</v>
      </c>
      <c r="O50" s="63" t="s">
        <v>521</v>
      </c>
      <c r="P50" s="46"/>
      <c r="Q50" s="46"/>
      <c r="R50" s="46"/>
      <c r="S50" s="46"/>
      <c r="T50" s="46"/>
      <c r="U50" s="46"/>
    </row>
    <row r="51" spans="1:21" ht="30.75" customHeight="1" x14ac:dyDescent="0.15">
      <c r="A51" s="46"/>
      <c r="B51" s="1164"/>
      <c r="C51" s="1165"/>
      <c r="D51" s="64"/>
      <c r="E51" s="1168" t="s">
        <v>18</v>
      </c>
      <c r="F51" s="1168"/>
      <c r="G51" s="1168"/>
      <c r="H51" s="1168"/>
      <c r="I51" s="1168"/>
      <c r="J51" s="1169"/>
      <c r="K51" s="61" t="s">
        <v>521</v>
      </c>
      <c r="L51" s="62" t="s">
        <v>521</v>
      </c>
      <c r="M51" s="62" t="s">
        <v>521</v>
      </c>
      <c r="N51" s="62" t="s">
        <v>521</v>
      </c>
      <c r="O51" s="63" t="s">
        <v>521</v>
      </c>
      <c r="P51" s="46"/>
      <c r="Q51" s="46"/>
      <c r="R51" s="46"/>
      <c r="S51" s="46"/>
      <c r="T51" s="46"/>
      <c r="U51" s="46"/>
    </row>
    <row r="52" spans="1:21" ht="30.75" customHeight="1" x14ac:dyDescent="0.15">
      <c r="A52" s="46"/>
      <c r="B52" s="1170" t="s">
        <v>19</v>
      </c>
      <c r="C52" s="1171"/>
      <c r="D52" s="64"/>
      <c r="E52" s="1168" t="s">
        <v>20</v>
      </c>
      <c r="F52" s="1168"/>
      <c r="G52" s="1168"/>
      <c r="H52" s="1168"/>
      <c r="I52" s="1168"/>
      <c r="J52" s="1169"/>
      <c r="K52" s="61">
        <v>132</v>
      </c>
      <c r="L52" s="62">
        <v>122</v>
      </c>
      <c r="M52" s="62">
        <v>149</v>
      </c>
      <c r="N52" s="62">
        <v>187</v>
      </c>
      <c r="O52" s="63">
        <v>191</v>
      </c>
      <c r="P52" s="46"/>
      <c r="Q52" s="46"/>
      <c r="R52" s="46"/>
      <c r="S52" s="46"/>
      <c r="T52" s="46"/>
      <c r="U52" s="46"/>
    </row>
    <row r="53" spans="1:21" ht="30.75" customHeight="1" thickBot="1" x14ac:dyDescent="0.2">
      <c r="A53" s="46"/>
      <c r="B53" s="1172" t="s">
        <v>21</v>
      </c>
      <c r="C53" s="1173"/>
      <c r="D53" s="65"/>
      <c r="E53" s="1174" t="s">
        <v>22</v>
      </c>
      <c r="F53" s="1174"/>
      <c r="G53" s="1174"/>
      <c r="H53" s="1174"/>
      <c r="I53" s="1174"/>
      <c r="J53" s="1175"/>
      <c r="K53" s="66">
        <v>92</v>
      </c>
      <c r="L53" s="67">
        <v>68</v>
      </c>
      <c r="M53" s="67">
        <v>69</v>
      </c>
      <c r="N53" s="67">
        <v>80</v>
      </c>
      <c r="O53" s="68">
        <v>66</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578</v>
      </c>
      <c r="P55" s="46"/>
      <c r="Q55" s="46"/>
      <c r="R55" s="46"/>
      <c r="S55" s="46"/>
      <c r="T55" s="46"/>
      <c r="U55" s="46"/>
    </row>
    <row r="56" spans="1:21" ht="31.5" customHeight="1" thickBot="1" x14ac:dyDescent="0.2">
      <c r="A56" s="46"/>
      <c r="B56" s="74"/>
      <c r="C56" s="75"/>
      <c r="D56" s="75"/>
      <c r="E56" s="76"/>
      <c r="F56" s="76"/>
      <c r="G56" s="76"/>
      <c r="H56" s="76"/>
      <c r="I56" s="76"/>
      <c r="J56" s="77" t="s">
        <v>2</v>
      </c>
      <c r="K56" s="78" t="s">
        <v>579</v>
      </c>
      <c r="L56" s="79" t="s">
        <v>580</v>
      </c>
      <c r="M56" s="79" t="s">
        <v>581</v>
      </c>
      <c r="N56" s="79" t="s">
        <v>582</v>
      </c>
      <c r="O56" s="80" t="s">
        <v>583</v>
      </c>
      <c r="P56" s="46"/>
      <c r="Q56" s="46"/>
      <c r="R56" s="46"/>
      <c r="S56" s="46"/>
      <c r="T56" s="46"/>
      <c r="U56" s="46"/>
    </row>
    <row r="57" spans="1:21" ht="31.5" customHeight="1" x14ac:dyDescent="0.15">
      <c r="B57" s="1176" t="s">
        <v>25</v>
      </c>
      <c r="C57" s="1177"/>
      <c r="D57" s="1180" t="s">
        <v>26</v>
      </c>
      <c r="E57" s="1181"/>
      <c r="F57" s="1181"/>
      <c r="G57" s="1181"/>
      <c r="H57" s="1181"/>
      <c r="I57" s="1181"/>
      <c r="J57" s="1182"/>
      <c r="K57" s="81"/>
      <c r="L57" s="82"/>
      <c r="M57" s="82"/>
      <c r="N57" s="82"/>
      <c r="O57" s="83"/>
    </row>
    <row r="58" spans="1:21" ht="31.5" customHeight="1" thickBot="1" x14ac:dyDescent="0.2">
      <c r="B58" s="1178"/>
      <c r="C58" s="1179"/>
      <c r="D58" s="1183" t="s">
        <v>27</v>
      </c>
      <c r="E58" s="1184"/>
      <c r="F58" s="1184"/>
      <c r="G58" s="1184"/>
      <c r="H58" s="1184"/>
      <c r="I58" s="1184"/>
      <c r="J58" s="1185"/>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HcoLXJQaEgRJ6urPtg6QYdvDtJdq46QARAJneVpVMKYcAXUbKN384ChpDoVsThOvI1q+TXPqIkbxIFuVYn9OCA==" saltValue="f29tTVxwavY2jAFtVf79l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42578125" style="91" customWidth="1"/>
    <col min="2" max="3" width="12.42578125" style="91" customWidth="1"/>
    <col min="4" max="4" width="11.42578125" style="91" customWidth="1"/>
    <col min="5" max="8" width="10.42578125" style="91" customWidth="1"/>
    <col min="9" max="13" width="16.42578125" style="91" customWidth="1"/>
    <col min="14" max="19" width="12.425781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563</v>
      </c>
      <c r="J40" s="98" t="s">
        <v>564</v>
      </c>
      <c r="K40" s="98" t="s">
        <v>565</v>
      </c>
      <c r="L40" s="98" t="s">
        <v>566</v>
      </c>
      <c r="M40" s="99" t="s">
        <v>567</v>
      </c>
    </row>
    <row r="41" spans="2:13" ht="27.75" customHeight="1" x14ac:dyDescent="0.15">
      <c r="B41" s="1186" t="s">
        <v>30</v>
      </c>
      <c r="C41" s="1187"/>
      <c r="D41" s="100"/>
      <c r="E41" s="1192" t="s">
        <v>31</v>
      </c>
      <c r="F41" s="1192"/>
      <c r="G41" s="1192"/>
      <c r="H41" s="1193"/>
      <c r="I41" s="339">
        <v>1997</v>
      </c>
      <c r="J41" s="340">
        <v>2077</v>
      </c>
      <c r="K41" s="340">
        <v>1943</v>
      </c>
      <c r="L41" s="340">
        <v>1930</v>
      </c>
      <c r="M41" s="341">
        <v>1878</v>
      </c>
    </row>
    <row r="42" spans="2:13" ht="27.75" customHeight="1" x14ac:dyDescent="0.15">
      <c r="B42" s="1188"/>
      <c r="C42" s="1189"/>
      <c r="D42" s="101"/>
      <c r="E42" s="1194" t="s">
        <v>32</v>
      </c>
      <c r="F42" s="1194"/>
      <c r="G42" s="1194"/>
      <c r="H42" s="1195"/>
      <c r="I42" s="342" t="s">
        <v>521</v>
      </c>
      <c r="J42" s="343" t="s">
        <v>521</v>
      </c>
      <c r="K42" s="343" t="s">
        <v>521</v>
      </c>
      <c r="L42" s="343" t="s">
        <v>521</v>
      </c>
      <c r="M42" s="344" t="s">
        <v>521</v>
      </c>
    </row>
    <row r="43" spans="2:13" ht="27.75" customHeight="1" x14ac:dyDescent="0.15">
      <c r="B43" s="1188"/>
      <c r="C43" s="1189"/>
      <c r="D43" s="101"/>
      <c r="E43" s="1194" t="s">
        <v>33</v>
      </c>
      <c r="F43" s="1194"/>
      <c r="G43" s="1194"/>
      <c r="H43" s="1195"/>
      <c r="I43" s="342">
        <v>76</v>
      </c>
      <c r="J43" s="343">
        <v>70</v>
      </c>
      <c r="K43" s="343">
        <v>68</v>
      </c>
      <c r="L43" s="343">
        <v>56</v>
      </c>
      <c r="M43" s="344">
        <v>53</v>
      </c>
    </row>
    <row r="44" spans="2:13" ht="27.75" customHeight="1" x14ac:dyDescent="0.15">
      <c r="B44" s="1188"/>
      <c r="C44" s="1189"/>
      <c r="D44" s="101"/>
      <c r="E44" s="1194" t="s">
        <v>34</v>
      </c>
      <c r="F44" s="1194"/>
      <c r="G44" s="1194"/>
      <c r="H44" s="1195"/>
      <c r="I44" s="342" t="s">
        <v>521</v>
      </c>
      <c r="J44" s="343" t="s">
        <v>521</v>
      </c>
      <c r="K44" s="343" t="s">
        <v>521</v>
      </c>
      <c r="L44" s="343" t="s">
        <v>521</v>
      </c>
      <c r="M44" s="344" t="s">
        <v>521</v>
      </c>
    </row>
    <row r="45" spans="2:13" ht="27.75" customHeight="1" x14ac:dyDescent="0.15">
      <c r="B45" s="1188"/>
      <c r="C45" s="1189"/>
      <c r="D45" s="101"/>
      <c r="E45" s="1194" t="s">
        <v>35</v>
      </c>
      <c r="F45" s="1194"/>
      <c r="G45" s="1194"/>
      <c r="H45" s="1195"/>
      <c r="I45" s="342">
        <v>87</v>
      </c>
      <c r="J45" s="343">
        <v>91</v>
      </c>
      <c r="K45" s="343">
        <v>55</v>
      </c>
      <c r="L45" s="343">
        <v>9</v>
      </c>
      <c r="M45" s="344" t="s">
        <v>521</v>
      </c>
    </row>
    <row r="46" spans="2:13" ht="27.75" customHeight="1" x14ac:dyDescent="0.15">
      <c r="B46" s="1188"/>
      <c r="C46" s="1189"/>
      <c r="D46" s="102"/>
      <c r="E46" s="1194" t="s">
        <v>36</v>
      </c>
      <c r="F46" s="1194"/>
      <c r="G46" s="1194"/>
      <c r="H46" s="1195"/>
      <c r="I46" s="342" t="s">
        <v>521</v>
      </c>
      <c r="J46" s="343" t="s">
        <v>521</v>
      </c>
      <c r="K46" s="343" t="s">
        <v>521</v>
      </c>
      <c r="L46" s="343" t="s">
        <v>521</v>
      </c>
      <c r="M46" s="344" t="s">
        <v>521</v>
      </c>
    </row>
    <row r="47" spans="2:13" ht="27.75" customHeight="1" x14ac:dyDescent="0.15">
      <c r="B47" s="1188"/>
      <c r="C47" s="1189"/>
      <c r="D47" s="103"/>
      <c r="E47" s="1196" t="s">
        <v>37</v>
      </c>
      <c r="F47" s="1197"/>
      <c r="G47" s="1197"/>
      <c r="H47" s="1198"/>
      <c r="I47" s="342" t="s">
        <v>521</v>
      </c>
      <c r="J47" s="343" t="s">
        <v>521</v>
      </c>
      <c r="K47" s="343" t="s">
        <v>521</v>
      </c>
      <c r="L47" s="343" t="s">
        <v>521</v>
      </c>
      <c r="M47" s="344" t="s">
        <v>521</v>
      </c>
    </row>
    <row r="48" spans="2:13" ht="27.75" customHeight="1" x14ac:dyDescent="0.15">
      <c r="B48" s="1188"/>
      <c r="C48" s="1189"/>
      <c r="D48" s="101"/>
      <c r="E48" s="1194" t="s">
        <v>38</v>
      </c>
      <c r="F48" s="1194"/>
      <c r="G48" s="1194"/>
      <c r="H48" s="1195"/>
      <c r="I48" s="342" t="s">
        <v>521</v>
      </c>
      <c r="J48" s="343" t="s">
        <v>521</v>
      </c>
      <c r="K48" s="343" t="s">
        <v>521</v>
      </c>
      <c r="L48" s="343" t="s">
        <v>521</v>
      </c>
      <c r="M48" s="344" t="s">
        <v>521</v>
      </c>
    </row>
    <row r="49" spans="2:13" ht="27.75" customHeight="1" x14ac:dyDescent="0.15">
      <c r="B49" s="1190"/>
      <c r="C49" s="1191"/>
      <c r="D49" s="101"/>
      <c r="E49" s="1194" t="s">
        <v>39</v>
      </c>
      <c r="F49" s="1194"/>
      <c r="G49" s="1194"/>
      <c r="H49" s="1195"/>
      <c r="I49" s="342" t="s">
        <v>521</v>
      </c>
      <c r="J49" s="343" t="s">
        <v>521</v>
      </c>
      <c r="K49" s="343" t="s">
        <v>521</v>
      </c>
      <c r="L49" s="343" t="s">
        <v>521</v>
      </c>
      <c r="M49" s="344" t="s">
        <v>521</v>
      </c>
    </row>
    <row r="50" spans="2:13" ht="27.75" customHeight="1" x14ac:dyDescent="0.15">
      <c r="B50" s="1199" t="s">
        <v>40</v>
      </c>
      <c r="C50" s="1200"/>
      <c r="D50" s="104"/>
      <c r="E50" s="1194" t="s">
        <v>41</v>
      </c>
      <c r="F50" s="1194"/>
      <c r="G50" s="1194"/>
      <c r="H50" s="1195"/>
      <c r="I50" s="342">
        <v>2910</v>
      </c>
      <c r="J50" s="343">
        <v>3104</v>
      </c>
      <c r="K50" s="343">
        <v>3044</v>
      </c>
      <c r="L50" s="343">
        <v>2750</v>
      </c>
      <c r="M50" s="344">
        <v>2698</v>
      </c>
    </row>
    <row r="51" spans="2:13" ht="27.75" customHeight="1" x14ac:dyDescent="0.15">
      <c r="B51" s="1188"/>
      <c r="C51" s="1189"/>
      <c r="D51" s="101"/>
      <c r="E51" s="1194" t="s">
        <v>42</v>
      </c>
      <c r="F51" s="1194"/>
      <c r="G51" s="1194"/>
      <c r="H51" s="1195"/>
      <c r="I51" s="342" t="s">
        <v>521</v>
      </c>
      <c r="J51" s="343" t="s">
        <v>521</v>
      </c>
      <c r="K51" s="343" t="s">
        <v>521</v>
      </c>
      <c r="L51" s="343" t="s">
        <v>521</v>
      </c>
      <c r="M51" s="344" t="s">
        <v>521</v>
      </c>
    </row>
    <row r="52" spans="2:13" ht="27.75" customHeight="1" x14ac:dyDescent="0.15">
      <c r="B52" s="1190"/>
      <c r="C52" s="1191"/>
      <c r="D52" s="101"/>
      <c r="E52" s="1194" t="s">
        <v>43</v>
      </c>
      <c r="F52" s="1194"/>
      <c r="G52" s="1194"/>
      <c r="H52" s="1195"/>
      <c r="I52" s="342">
        <v>1188</v>
      </c>
      <c r="J52" s="343">
        <v>1469</v>
      </c>
      <c r="K52" s="343">
        <v>1499</v>
      </c>
      <c r="L52" s="343">
        <v>1561</v>
      </c>
      <c r="M52" s="344">
        <v>600</v>
      </c>
    </row>
    <row r="53" spans="2:13" ht="27.75" customHeight="1" thickBot="1" x14ac:dyDescent="0.2">
      <c r="B53" s="1201" t="s">
        <v>44</v>
      </c>
      <c r="C53" s="1202"/>
      <c r="D53" s="105"/>
      <c r="E53" s="1203" t="s">
        <v>45</v>
      </c>
      <c r="F53" s="1203"/>
      <c r="G53" s="1203"/>
      <c r="H53" s="1204"/>
      <c r="I53" s="345">
        <v>-1937</v>
      </c>
      <c r="J53" s="346">
        <v>-2335</v>
      </c>
      <c r="K53" s="346">
        <v>-2478</v>
      </c>
      <c r="L53" s="346">
        <v>-2316</v>
      </c>
      <c r="M53" s="347">
        <v>-1366</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LqO4ke7eAYr8aLIn98/HabLihA5Xno65kOhKFA/6+nbznfIqXuztI1CibBSdLYUtAhGjYbvX0tAxPUbl0bdTZQ==" saltValue="4vc+V2dExHkLGSWt4fQSz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42578125" style="1" customWidth="1"/>
    <col min="2" max="2" width="16.42578125" style="1" customWidth="1"/>
    <col min="3" max="5" width="26.42578125" style="1" customWidth="1"/>
    <col min="6" max="8" width="24.425781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565</v>
      </c>
      <c r="G54" s="114" t="s">
        <v>566</v>
      </c>
      <c r="H54" s="115" t="s">
        <v>567</v>
      </c>
    </row>
    <row r="55" spans="2:8" ht="52.5" customHeight="1" x14ac:dyDescent="0.15">
      <c r="B55" s="116"/>
      <c r="C55" s="1213" t="s">
        <v>48</v>
      </c>
      <c r="D55" s="1213"/>
      <c r="E55" s="1214"/>
      <c r="F55" s="117">
        <v>2091</v>
      </c>
      <c r="G55" s="117">
        <v>1801</v>
      </c>
      <c r="H55" s="118">
        <v>1753</v>
      </c>
    </row>
    <row r="56" spans="2:8" ht="52.5" customHeight="1" x14ac:dyDescent="0.15">
      <c r="B56" s="119"/>
      <c r="C56" s="1215" t="s">
        <v>49</v>
      </c>
      <c r="D56" s="1215"/>
      <c r="E56" s="1216"/>
      <c r="F56" s="120">
        <v>105</v>
      </c>
      <c r="G56" s="120">
        <v>105</v>
      </c>
      <c r="H56" s="121">
        <v>116</v>
      </c>
    </row>
    <row r="57" spans="2:8" ht="53.25" customHeight="1" x14ac:dyDescent="0.15">
      <c r="B57" s="119"/>
      <c r="C57" s="1217" t="s">
        <v>50</v>
      </c>
      <c r="D57" s="1217"/>
      <c r="E57" s="1218"/>
      <c r="F57" s="122">
        <v>847</v>
      </c>
      <c r="G57" s="122">
        <v>843</v>
      </c>
      <c r="H57" s="123">
        <v>830</v>
      </c>
    </row>
    <row r="58" spans="2:8" ht="45.75" customHeight="1" x14ac:dyDescent="0.15">
      <c r="B58" s="124"/>
      <c r="C58" s="1205" t="s">
        <v>51</v>
      </c>
      <c r="D58" s="1206"/>
      <c r="E58" s="1207"/>
      <c r="F58" s="125"/>
      <c r="G58" s="125"/>
      <c r="H58" s="126"/>
    </row>
    <row r="59" spans="2:8" ht="45.75" customHeight="1" x14ac:dyDescent="0.15">
      <c r="B59" s="124"/>
      <c r="C59" s="1205" t="s">
        <v>51</v>
      </c>
      <c r="D59" s="1206"/>
      <c r="E59" s="1207"/>
      <c r="F59" s="125"/>
      <c r="G59" s="125"/>
      <c r="H59" s="126"/>
    </row>
    <row r="60" spans="2:8" ht="45.75" customHeight="1" x14ac:dyDescent="0.15">
      <c r="B60" s="124"/>
      <c r="C60" s="1205" t="s">
        <v>51</v>
      </c>
      <c r="D60" s="1206"/>
      <c r="E60" s="1207"/>
      <c r="F60" s="125"/>
      <c r="G60" s="125"/>
      <c r="H60" s="126"/>
    </row>
    <row r="61" spans="2:8" ht="45.75" customHeight="1" x14ac:dyDescent="0.15">
      <c r="B61" s="124"/>
      <c r="C61" s="1205" t="s">
        <v>51</v>
      </c>
      <c r="D61" s="1206"/>
      <c r="E61" s="1207"/>
      <c r="F61" s="125"/>
      <c r="G61" s="125"/>
      <c r="H61" s="126"/>
    </row>
    <row r="62" spans="2:8" ht="45.75" customHeight="1" thickBot="1" x14ac:dyDescent="0.2">
      <c r="B62" s="127"/>
      <c r="C62" s="1208" t="s">
        <v>51</v>
      </c>
      <c r="D62" s="1209"/>
      <c r="E62" s="1210"/>
      <c r="F62" s="128"/>
      <c r="G62" s="128"/>
      <c r="H62" s="129"/>
    </row>
    <row r="63" spans="2:8" ht="52.5" customHeight="1" thickBot="1" x14ac:dyDescent="0.2">
      <c r="B63" s="130"/>
      <c r="C63" s="1211" t="s">
        <v>52</v>
      </c>
      <c r="D63" s="1211"/>
      <c r="E63" s="1212"/>
      <c r="F63" s="131">
        <v>3044</v>
      </c>
      <c r="G63" s="131">
        <v>2750</v>
      </c>
      <c r="H63" s="132">
        <v>2698</v>
      </c>
    </row>
    <row r="64" spans="2:8" x14ac:dyDescent="0.15"/>
  </sheetData>
  <sheetProtection algorithmName="SHA-512" hashValue="mfdQGlwcqol/C8Vp+HXTmCgO+w3qUjSI73G7XF9r1ED1PIvwzx/H2voe1ABl4B/EVOES/S4iZ4xWSl1LuLFL2g==" saltValue="5m+/shhJXfqTtnTloX9l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31" zoomScale="70" zoomScaleNormal="70" zoomScaleSheetLayoutView="55" workbookViewId="0"/>
  </sheetViews>
  <sheetFormatPr defaultColWidth="0" defaultRowHeight="13.5" customHeight="1" zeroHeight="1" x14ac:dyDescent="0.15"/>
  <cols>
    <col min="1" max="1" width="6.42578125" style="252" customWidth="1"/>
    <col min="2" max="107" width="2.42578125" style="252" customWidth="1"/>
    <col min="108" max="108" width="6.140625" style="258" customWidth="1"/>
    <col min="109" max="109" width="5.85546875" style="256" customWidth="1"/>
    <col min="110" max="16384" width="8.5703125" style="252" hidden="1"/>
  </cols>
  <sheetData>
    <row r="1" spans="1:109" ht="42.75" customHeight="1" x14ac:dyDescent="0.15">
      <c r="A1" s="348"/>
      <c r="B1" s="349"/>
      <c r="DD1" s="252"/>
      <c r="DE1" s="252"/>
    </row>
    <row r="2" spans="1:109" ht="25.5" customHeight="1" x14ac:dyDescent="0.15">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52"/>
      <c r="DE2" s="252"/>
    </row>
    <row r="3" spans="1:109" ht="25.5" customHeight="1" x14ac:dyDescent="0.15">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52"/>
      <c r="DE3" s="252"/>
    </row>
    <row r="4" spans="1:109" s="250" customFormat="1" x14ac:dyDescent="0.15">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50" customFormat="1" x14ac:dyDescent="0.1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50" customFormat="1" x14ac:dyDescent="0.15">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50" customFormat="1" x14ac:dyDescent="0.15">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50" customFormat="1" x14ac:dyDescent="0.15">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50" customFormat="1" x14ac:dyDescent="0.15">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50" customFormat="1" x14ac:dyDescent="0.15">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50" customFormat="1" x14ac:dyDescent="0.15">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50" customFormat="1" x14ac:dyDescent="0.15">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50" customFormat="1" x14ac:dyDescent="0.15">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50" customFormat="1" x14ac:dyDescent="0.15">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50" customFormat="1" x14ac:dyDescent="0.15">
      <c r="A15" s="252"/>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50" customFormat="1" x14ac:dyDescent="0.15">
      <c r="A16" s="252"/>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50" customFormat="1" x14ac:dyDescent="0.15">
      <c r="A17" s="252"/>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50" customFormat="1" x14ac:dyDescent="0.15">
      <c r="A18" s="252"/>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x14ac:dyDescent="0.15">
      <c r="DD19" s="252"/>
      <c r="DE19" s="252"/>
    </row>
    <row r="20" spans="1:109" x14ac:dyDescent="0.15">
      <c r="DD20" s="252"/>
      <c r="DE20" s="252"/>
    </row>
    <row r="21" spans="1:109" ht="17.25" customHeight="1" x14ac:dyDescent="0.15">
      <c r="B21" s="351"/>
      <c r="C21" s="254"/>
      <c r="D21" s="254"/>
      <c r="E21" s="254"/>
      <c r="F21" s="254"/>
      <c r="G21" s="254"/>
      <c r="H21" s="254"/>
      <c r="I21" s="254"/>
      <c r="J21" s="254"/>
      <c r="K21" s="254"/>
      <c r="L21" s="254"/>
      <c r="M21" s="254"/>
      <c r="N21" s="352"/>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352"/>
      <c r="AU21" s="254"/>
      <c r="AV21" s="254"/>
      <c r="AW21" s="254"/>
      <c r="AX21" s="254"/>
      <c r="AY21" s="254"/>
      <c r="AZ21" s="254"/>
      <c r="BA21" s="254"/>
      <c r="BB21" s="254"/>
      <c r="BC21" s="254"/>
      <c r="BD21" s="254"/>
      <c r="BE21" s="254"/>
      <c r="BF21" s="352"/>
      <c r="BG21" s="254"/>
      <c r="BH21" s="254"/>
      <c r="BI21" s="254"/>
      <c r="BJ21" s="254"/>
      <c r="BK21" s="254"/>
      <c r="BL21" s="254"/>
      <c r="BM21" s="254"/>
      <c r="BN21" s="254"/>
      <c r="BO21" s="254"/>
      <c r="BP21" s="254"/>
      <c r="BQ21" s="254"/>
      <c r="BR21" s="352"/>
      <c r="BS21" s="254"/>
      <c r="BT21" s="254"/>
      <c r="BU21" s="254"/>
      <c r="BV21" s="254"/>
      <c r="BW21" s="254"/>
      <c r="BX21" s="254"/>
      <c r="BY21" s="254"/>
      <c r="BZ21" s="254"/>
      <c r="CA21" s="254"/>
      <c r="CB21" s="254"/>
      <c r="CC21" s="254"/>
      <c r="CD21" s="352"/>
      <c r="CE21" s="254"/>
      <c r="CF21" s="254"/>
      <c r="CG21" s="254"/>
      <c r="CH21" s="254"/>
      <c r="CI21" s="254"/>
      <c r="CJ21" s="254"/>
      <c r="CK21" s="254"/>
      <c r="CL21" s="254"/>
      <c r="CM21" s="254"/>
      <c r="CN21" s="254"/>
      <c r="CO21" s="254"/>
      <c r="CP21" s="352"/>
      <c r="CQ21" s="254"/>
      <c r="CR21" s="254"/>
      <c r="CS21" s="254"/>
      <c r="CT21" s="254"/>
      <c r="CU21" s="254"/>
      <c r="CV21" s="254"/>
      <c r="CW21" s="254"/>
      <c r="CX21" s="254"/>
      <c r="CY21" s="254"/>
      <c r="CZ21" s="254"/>
      <c r="DA21" s="254"/>
      <c r="DB21" s="352"/>
      <c r="DC21" s="254"/>
      <c r="DD21" s="255"/>
      <c r="DE21" s="252"/>
    </row>
    <row r="22" spans="1:109" ht="17.25" customHeight="1" x14ac:dyDescent="0.15">
      <c r="B22" s="256"/>
    </row>
    <row r="23" spans="1:109" x14ac:dyDescent="0.15">
      <c r="B23" s="256"/>
    </row>
    <row r="24" spans="1:109" x14ac:dyDescent="0.15">
      <c r="B24" s="256"/>
    </row>
    <row r="25" spans="1:109" x14ac:dyDescent="0.15">
      <c r="B25" s="256"/>
    </row>
    <row r="26" spans="1:109" x14ac:dyDescent="0.15">
      <c r="B26" s="256"/>
    </row>
    <row r="27" spans="1:109" x14ac:dyDescent="0.15">
      <c r="B27" s="256"/>
    </row>
    <row r="28" spans="1:109" x14ac:dyDescent="0.15">
      <c r="B28" s="256"/>
    </row>
    <row r="29" spans="1:109" x14ac:dyDescent="0.15">
      <c r="B29" s="256"/>
    </row>
    <row r="30" spans="1:109" x14ac:dyDescent="0.15">
      <c r="B30" s="256"/>
    </row>
    <row r="31" spans="1:109" x14ac:dyDescent="0.15">
      <c r="B31" s="256"/>
    </row>
    <row r="32" spans="1:109" x14ac:dyDescent="0.15">
      <c r="B32" s="256"/>
    </row>
    <row r="33" spans="2:109" x14ac:dyDescent="0.15">
      <c r="B33" s="256"/>
    </row>
    <row r="34" spans="2:109" x14ac:dyDescent="0.15">
      <c r="B34" s="256"/>
    </row>
    <row r="35" spans="2:109" x14ac:dyDescent="0.15">
      <c r="B35" s="256"/>
    </row>
    <row r="36" spans="2:109" x14ac:dyDescent="0.15">
      <c r="B36" s="256"/>
    </row>
    <row r="37" spans="2:109" x14ac:dyDescent="0.15">
      <c r="B37" s="256"/>
    </row>
    <row r="38" spans="2:109" x14ac:dyDescent="0.15">
      <c r="B38" s="256"/>
    </row>
    <row r="39" spans="2:109" x14ac:dyDescent="0.15">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x14ac:dyDescent="0.15">
      <c r="B40" s="353"/>
      <c r="DD40" s="353"/>
      <c r="DE40" s="252"/>
    </row>
    <row r="41" spans="2:109" ht="17.25" x14ac:dyDescent="0.15">
      <c r="B41" s="253" t="s">
        <v>590</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x14ac:dyDescent="0.15">
      <c r="B42" s="256"/>
      <c r="G42" s="354"/>
      <c r="I42" s="355"/>
      <c r="J42" s="355"/>
      <c r="K42" s="355"/>
      <c r="AM42" s="354"/>
      <c r="AN42" s="354" t="s">
        <v>591</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15">
      <c r="B43" s="256"/>
      <c r="AN43" s="1219" t="s">
        <v>599</v>
      </c>
      <c r="AO43" s="1220"/>
      <c r="AP43" s="1220"/>
      <c r="AQ43" s="1220"/>
      <c r="AR43" s="1220"/>
      <c r="AS43" s="1220"/>
      <c r="AT43" s="1220"/>
      <c r="AU43" s="1220"/>
      <c r="AV43" s="1220"/>
      <c r="AW43" s="1220"/>
      <c r="AX43" s="1220"/>
      <c r="AY43" s="1220"/>
      <c r="AZ43" s="1220"/>
      <c r="BA43" s="1220"/>
      <c r="BB43" s="1220"/>
      <c r="BC43" s="1220"/>
      <c r="BD43" s="1220"/>
      <c r="BE43" s="1220"/>
      <c r="BF43" s="1220"/>
      <c r="BG43" s="1220"/>
      <c r="BH43" s="1220"/>
      <c r="BI43" s="1220"/>
      <c r="BJ43" s="1220"/>
      <c r="BK43" s="1220"/>
      <c r="BL43" s="1220"/>
      <c r="BM43" s="1220"/>
      <c r="BN43" s="1220"/>
      <c r="BO43" s="1220"/>
      <c r="BP43" s="1220"/>
      <c r="BQ43" s="1220"/>
      <c r="BR43" s="1220"/>
      <c r="BS43" s="1220"/>
      <c r="BT43" s="1220"/>
      <c r="BU43" s="1220"/>
      <c r="BV43" s="1220"/>
      <c r="BW43" s="1220"/>
      <c r="BX43" s="1220"/>
      <c r="BY43" s="1220"/>
      <c r="BZ43" s="1220"/>
      <c r="CA43" s="1220"/>
      <c r="CB43" s="1220"/>
      <c r="CC43" s="1220"/>
      <c r="CD43" s="1220"/>
      <c r="CE43" s="1220"/>
      <c r="CF43" s="1220"/>
      <c r="CG43" s="1220"/>
      <c r="CH43" s="1220"/>
      <c r="CI43" s="1220"/>
      <c r="CJ43" s="1220"/>
      <c r="CK43" s="1220"/>
      <c r="CL43" s="1220"/>
      <c r="CM43" s="1220"/>
      <c r="CN43" s="1220"/>
      <c r="CO43" s="1220"/>
      <c r="CP43" s="1220"/>
      <c r="CQ43" s="1220"/>
      <c r="CR43" s="1220"/>
      <c r="CS43" s="1220"/>
      <c r="CT43" s="1220"/>
      <c r="CU43" s="1220"/>
      <c r="CV43" s="1220"/>
      <c r="CW43" s="1220"/>
      <c r="CX43" s="1220"/>
      <c r="CY43" s="1220"/>
      <c r="CZ43" s="1220"/>
      <c r="DA43" s="1220"/>
      <c r="DB43" s="1220"/>
      <c r="DC43" s="1221"/>
    </row>
    <row r="44" spans="2:109" x14ac:dyDescent="0.15">
      <c r="B44" s="256"/>
      <c r="AN44" s="1222"/>
      <c r="AO44" s="1223"/>
      <c r="AP44" s="1223"/>
      <c r="AQ44" s="1223"/>
      <c r="AR44" s="1223"/>
      <c r="AS44" s="1223"/>
      <c r="AT44" s="1223"/>
      <c r="AU44" s="1223"/>
      <c r="AV44" s="1223"/>
      <c r="AW44" s="1223"/>
      <c r="AX44" s="1223"/>
      <c r="AY44" s="1223"/>
      <c r="AZ44" s="1223"/>
      <c r="BA44" s="1223"/>
      <c r="BB44" s="1223"/>
      <c r="BC44" s="1223"/>
      <c r="BD44" s="1223"/>
      <c r="BE44" s="1223"/>
      <c r="BF44" s="1223"/>
      <c r="BG44" s="1223"/>
      <c r="BH44" s="1223"/>
      <c r="BI44" s="1223"/>
      <c r="BJ44" s="1223"/>
      <c r="BK44" s="1223"/>
      <c r="BL44" s="1223"/>
      <c r="BM44" s="1223"/>
      <c r="BN44" s="1223"/>
      <c r="BO44" s="1223"/>
      <c r="BP44" s="1223"/>
      <c r="BQ44" s="1223"/>
      <c r="BR44" s="1223"/>
      <c r="BS44" s="1223"/>
      <c r="BT44" s="1223"/>
      <c r="BU44" s="1223"/>
      <c r="BV44" s="1223"/>
      <c r="BW44" s="1223"/>
      <c r="BX44" s="1223"/>
      <c r="BY44" s="1223"/>
      <c r="BZ44" s="1223"/>
      <c r="CA44" s="1223"/>
      <c r="CB44" s="1223"/>
      <c r="CC44" s="1223"/>
      <c r="CD44" s="1223"/>
      <c r="CE44" s="1223"/>
      <c r="CF44" s="1223"/>
      <c r="CG44" s="1223"/>
      <c r="CH44" s="1223"/>
      <c r="CI44" s="1223"/>
      <c r="CJ44" s="1223"/>
      <c r="CK44" s="1223"/>
      <c r="CL44" s="1223"/>
      <c r="CM44" s="1223"/>
      <c r="CN44" s="1223"/>
      <c r="CO44" s="1223"/>
      <c r="CP44" s="1223"/>
      <c r="CQ44" s="1223"/>
      <c r="CR44" s="1223"/>
      <c r="CS44" s="1223"/>
      <c r="CT44" s="1223"/>
      <c r="CU44" s="1223"/>
      <c r="CV44" s="1223"/>
      <c r="CW44" s="1223"/>
      <c r="CX44" s="1223"/>
      <c r="CY44" s="1223"/>
      <c r="CZ44" s="1223"/>
      <c r="DA44" s="1223"/>
      <c r="DB44" s="1223"/>
      <c r="DC44" s="1224"/>
    </row>
    <row r="45" spans="2:109" x14ac:dyDescent="0.15">
      <c r="B45" s="256"/>
      <c r="AN45" s="1222"/>
      <c r="AO45" s="1223"/>
      <c r="AP45" s="1223"/>
      <c r="AQ45" s="1223"/>
      <c r="AR45" s="1223"/>
      <c r="AS45" s="1223"/>
      <c r="AT45" s="1223"/>
      <c r="AU45" s="1223"/>
      <c r="AV45" s="1223"/>
      <c r="AW45" s="1223"/>
      <c r="AX45" s="1223"/>
      <c r="AY45" s="1223"/>
      <c r="AZ45" s="1223"/>
      <c r="BA45" s="1223"/>
      <c r="BB45" s="1223"/>
      <c r="BC45" s="1223"/>
      <c r="BD45" s="1223"/>
      <c r="BE45" s="1223"/>
      <c r="BF45" s="1223"/>
      <c r="BG45" s="1223"/>
      <c r="BH45" s="1223"/>
      <c r="BI45" s="1223"/>
      <c r="BJ45" s="1223"/>
      <c r="BK45" s="1223"/>
      <c r="BL45" s="1223"/>
      <c r="BM45" s="1223"/>
      <c r="BN45" s="1223"/>
      <c r="BO45" s="1223"/>
      <c r="BP45" s="1223"/>
      <c r="BQ45" s="1223"/>
      <c r="BR45" s="1223"/>
      <c r="BS45" s="1223"/>
      <c r="BT45" s="1223"/>
      <c r="BU45" s="1223"/>
      <c r="BV45" s="1223"/>
      <c r="BW45" s="1223"/>
      <c r="BX45" s="1223"/>
      <c r="BY45" s="1223"/>
      <c r="BZ45" s="1223"/>
      <c r="CA45" s="1223"/>
      <c r="CB45" s="1223"/>
      <c r="CC45" s="1223"/>
      <c r="CD45" s="1223"/>
      <c r="CE45" s="1223"/>
      <c r="CF45" s="1223"/>
      <c r="CG45" s="1223"/>
      <c r="CH45" s="1223"/>
      <c r="CI45" s="1223"/>
      <c r="CJ45" s="1223"/>
      <c r="CK45" s="1223"/>
      <c r="CL45" s="1223"/>
      <c r="CM45" s="1223"/>
      <c r="CN45" s="1223"/>
      <c r="CO45" s="1223"/>
      <c r="CP45" s="1223"/>
      <c r="CQ45" s="1223"/>
      <c r="CR45" s="1223"/>
      <c r="CS45" s="1223"/>
      <c r="CT45" s="1223"/>
      <c r="CU45" s="1223"/>
      <c r="CV45" s="1223"/>
      <c r="CW45" s="1223"/>
      <c r="CX45" s="1223"/>
      <c r="CY45" s="1223"/>
      <c r="CZ45" s="1223"/>
      <c r="DA45" s="1223"/>
      <c r="DB45" s="1223"/>
      <c r="DC45" s="1224"/>
    </row>
    <row r="46" spans="2:109" x14ac:dyDescent="0.15">
      <c r="B46" s="256"/>
      <c r="AN46" s="1222"/>
      <c r="AO46" s="1223"/>
      <c r="AP46" s="1223"/>
      <c r="AQ46" s="1223"/>
      <c r="AR46" s="1223"/>
      <c r="AS46" s="1223"/>
      <c r="AT46" s="1223"/>
      <c r="AU46" s="1223"/>
      <c r="AV46" s="1223"/>
      <c r="AW46" s="1223"/>
      <c r="AX46" s="1223"/>
      <c r="AY46" s="1223"/>
      <c r="AZ46" s="1223"/>
      <c r="BA46" s="1223"/>
      <c r="BB46" s="1223"/>
      <c r="BC46" s="1223"/>
      <c r="BD46" s="1223"/>
      <c r="BE46" s="1223"/>
      <c r="BF46" s="1223"/>
      <c r="BG46" s="1223"/>
      <c r="BH46" s="1223"/>
      <c r="BI46" s="1223"/>
      <c r="BJ46" s="1223"/>
      <c r="BK46" s="1223"/>
      <c r="BL46" s="1223"/>
      <c r="BM46" s="1223"/>
      <c r="BN46" s="1223"/>
      <c r="BO46" s="1223"/>
      <c r="BP46" s="1223"/>
      <c r="BQ46" s="1223"/>
      <c r="BR46" s="1223"/>
      <c r="BS46" s="1223"/>
      <c r="BT46" s="1223"/>
      <c r="BU46" s="1223"/>
      <c r="BV46" s="1223"/>
      <c r="BW46" s="1223"/>
      <c r="BX46" s="1223"/>
      <c r="BY46" s="1223"/>
      <c r="BZ46" s="1223"/>
      <c r="CA46" s="1223"/>
      <c r="CB46" s="1223"/>
      <c r="CC46" s="1223"/>
      <c r="CD46" s="1223"/>
      <c r="CE46" s="1223"/>
      <c r="CF46" s="1223"/>
      <c r="CG46" s="1223"/>
      <c r="CH46" s="1223"/>
      <c r="CI46" s="1223"/>
      <c r="CJ46" s="1223"/>
      <c r="CK46" s="1223"/>
      <c r="CL46" s="1223"/>
      <c r="CM46" s="1223"/>
      <c r="CN46" s="1223"/>
      <c r="CO46" s="1223"/>
      <c r="CP46" s="1223"/>
      <c r="CQ46" s="1223"/>
      <c r="CR46" s="1223"/>
      <c r="CS46" s="1223"/>
      <c r="CT46" s="1223"/>
      <c r="CU46" s="1223"/>
      <c r="CV46" s="1223"/>
      <c r="CW46" s="1223"/>
      <c r="CX46" s="1223"/>
      <c r="CY46" s="1223"/>
      <c r="CZ46" s="1223"/>
      <c r="DA46" s="1223"/>
      <c r="DB46" s="1223"/>
      <c r="DC46" s="1224"/>
    </row>
    <row r="47" spans="2:109" x14ac:dyDescent="0.15">
      <c r="B47" s="256"/>
      <c r="AN47" s="1225"/>
      <c r="AO47" s="1226"/>
      <c r="AP47" s="1226"/>
      <c r="AQ47" s="1226"/>
      <c r="AR47" s="1226"/>
      <c r="AS47" s="1226"/>
      <c r="AT47" s="1226"/>
      <c r="AU47" s="1226"/>
      <c r="AV47" s="1226"/>
      <c r="AW47" s="1226"/>
      <c r="AX47" s="1226"/>
      <c r="AY47" s="1226"/>
      <c r="AZ47" s="1226"/>
      <c r="BA47" s="1226"/>
      <c r="BB47" s="1226"/>
      <c r="BC47" s="1226"/>
      <c r="BD47" s="1226"/>
      <c r="BE47" s="1226"/>
      <c r="BF47" s="1226"/>
      <c r="BG47" s="1226"/>
      <c r="BH47" s="1226"/>
      <c r="BI47" s="1226"/>
      <c r="BJ47" s="1226"/>
      <c r="BK47" s="1226"/>
      <c r="BL47" s="1226"/>
      <c r="BM47" s="1226"/>
      <c r="BN47" s="1226"/>
      <c r="BO47" s="1226"/>
      <c r="BP47" s="1226"/>
      <c r="BQ47" s="1226"/>
      <c r="BR47" s="1226"/>
      <c r="BS47" s="1226"/>
      <c r="BT47" s="1226"/>
      <c r="BU47" s="1226"/>
      <c r="BV47" s="1226"/>
      <c r="BW47" s="1226"/>
      <c r="BX47" s="1226"/>
      <c r="BY47" s="1226"/>
      <c r="BZ47" s="1226"/>
      <c r="CA47" s="1226"/>
      <c r="CB47" s="1226"/>
      <c r="CC47" s="1226"/>
      <c r="CD47" s="1226"/>
      <c r="CE47" s="1226"/>
      <c r="CF47" s="1226"/>
      <c r="CG47" s="1226"/>
      <c r="CH47" s="1226"/>
      <c r="CI47" s="1226"/>
      <c r="CJ47" s="1226"/>
      <c r="CK47" s="1226"/>
      <c r="CL47" s="1226"/>
      <c r="CM47" s="1226"/>
      <c r="CN47" s="1226"/>
      <c r="CO47" s="1226"/>
      <c r="CP47" s="1226"/>
      <c r="CQ47" s="1226"/>
      <c r="CR47" s="1226"/>
      <c r="CS47" s="1226"/>
      <c r="CT47" s="1226"/>
      <c r="CU47" s="1226"/>
      <c r="CV47" s="1226"/>
      <c r="CW47" s="1226"/>
      <c r="CX47" s="1226"/>
      <c r="CY47" s="1226"/>
      <c r="CZ47" s="1226"/>
      <c r="DA47" s="1226"/>
      <c r="DB47" s="1226"/>
      <c r="DC47" s="1227"/>
    </row>
    <row r="48" spans="2:109" x14ac:dyDescent="0.15">
      <c r="B48" s="256"/>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x14ac:dyDescent="0.15">
      <c r="B49" s="256"/>
      <c r="AN49" s="252" t="s">
        <v>592</v>
      </c>
    </row>
    <row r="50" spans="1:109" x14ac:dyDescent="0.15">
      <c r="B50" s="256"/>
      <c r="G50" s="1228"/>
      <c r="H50" s="1228"/>
      <c r="I50" s="1228"/>
      <c r="J50" s="1228"/>
      <c r="K50" s="357"/>
      <c r="L50" s="357"/>
      <c r="M50" s="358"/>
      <c r="N50" s="358"/>
      <c r="AN50" s="1229"/>
      <c r="AO50" s="1230"/>
      <c r="AP50" s="1230"/>
      <c r="AQ50" s="1230"/>
      <c r="AR50" s="1230"/>
      <c r="AS50" s="1230"/>
      <c r="AT50" s="1230"/>
      <c r="AU50" s="1230"/>
      <c r="AV50" s="1230"/>
      <c r="AW50" s="1230"/>
      <c r="AX50" s="1230"/>
      <c r="AY50" s="1230"/>
      <c r="AZ50" s="1230"/>
      <c r="BA50" s="1230"/>
      <c r="BB50" s="1230"/>
      <c r="BC50" s="1230"/>
      <c r="BD50" s="1230"/>
      <c r="BE50" s="1230"/>
      <c r="BF50" s="1230"/>
      <c r="BG50" s="1230"/>
      <c r="BH50" s="1230"/>
      <c r="BI50" s="1230"/>
      <c r="BJ50" s="1230"/>
      <c r="BK50" s="1230"/>
      <c r="BL50" s="1230"/>
      <c r="BM50" s="1230"/>
      <c r="BN50" s="1230"/>
      <c r="BO50" s="1231"/>
      <c r="BP50" s="1232" t="s">
        <v>563</v>
      </c>
      <c r="BQ50" s="1232"/>
      <c r="BR50" s="1232"/>
      <c r="BS50" s="1232"/>
      <c r="BT50" s="1232"/>
      <c r="BU50" s="1232"/>
      <c r="BV50" s="1232"/>
      <c r="BW50" s="1232"/>
      <c r="BX50" s="1232" t="s">
        <v>564</v>
      </c>
      <c r="BY50" s="1232"/>
      <c r="BZ50" s="1232"/>
      <c r="CA50" s="1232"/>
      <c r="CB50" s="1232"/>
      <c r="CC50" s="1232"/>
      <c r="CD50" s="1232"/>
      <c r="CE50" s="1232"/>
      <c r="CF50" s="1232" t="s">
        <v>565</v>
      </c>
      <c r="CG50" s="1232"/>
      <c r="CH50" s="1232"/>
      <c r="CI50" s="1232"/>
      <c r="CJ50" s="1232"/>
      <c r="CK50" s="1232"/>
      <c r="CL50" s="1232"/>
      <c r="CM50" s="1232"/>
      <c r="CN50" s="1232" t="s">
        <v>566</v>
      </c>
      <c r="CO50" s="1232"/>
      <c r="CP50" s="1232"/>
      <c r="CQ50" s="1232"/>
      <c r="CR50" s="1232"/>
      <c r="CS50" s="1232"/>
      <c r="CT50" s="1232"/>
      <c r="CU50" s="1232"/>
      <c r="CV50" s="1232" t="s">
        <v>567</v>
      </c>
      <c r="CW50" s="1232"/>
      <c r="CX50" s="1232"/>
      <c r="CY50" s="1232"/>
      <c r="CZ50" s="1232"/>
      <c r="DA50" s="1232"/>
      <c r="DB50" s="1232"/>
      <c r="DC50" s="1232"/>
    </row>
    <row r="51" spans="1:109" ht="13.5" customHeight="1" x14ac:dyDescent="0.15">
      <c r="B51" s="256"/>
      <c r="G51" s="1239"/>
      <c r="H51" s="1239"/>
      <c r="I51" s="1237"/>
      <c r="J51" s="1237"/>
      <c r="K51" s="1235"/>
      <c r="L51" s="1235"/>
      <c r="M51" s="1235"/>
      <c r="N51" s="1235"/>
      <c r="AM51" s="356"/>
      <c r="AN51" s="1236" t="s">
        <v>593</v>
      </c>
      <c r="AO51" s="1236"/>
      <c r="AP51" s="1236"/>
      <c r="AQ51" s="1236"/>
      <c r="AR51" s="1236"/>
      <c r="AS51" s="1236"/>
      <c r="AT51" s="1236"/>
      <c r="AU51" s="1236"/>
      <c r="AV51" s="1236"/>
      <c r="AW51" s="1236"/>
      <c r="AX51" s="1236"/>
      <c r="AY51" s="1236"/>
      <c r="AZ51" s="1236"/>
      <c r="BA51" s="1236"/>
      <c r="BB51" s="1236" t="s">
        <v>594</v>
      </c>
      <c r="BC51" s="1236"/>
      <c r="BD51" s="1236"/>
      <c r="BE51" s="1236"/>
      <c r="BF51" s="1236"/>
      <c r="BG51" s="1236"/>
      <c r="BH51" s="1236"/>
      <c r="BI51" s="1236"/>
      <c r="BJ51" s="1236"/>
      <c r="BK51" s="1236"/>
      <c r="BL51" s="1236"/>
      <c r="BM51" s="1236"/>
      <c r="BN51" s="1236"/>
      <c r="BO51" s="1236"/>
      <c r="BP51" s="1234"/>
      <c r="BQ51" s="1234"/>
      <c r="BR51" s="1234"/>
      <c r="BS51" s="1234"/>
      <c r="BT51" s="1234"/>
      <c r="BU51" s="1234"/>
      <c r="BV51" s="1234"/>
      <c r="BW51" s="1234"/>
      <c r="BX51" s="1234"/>
      <c r="BY51" s="1234"/>
      <c r="BZ51" s="1234"/>
      <c r="CA51" s="1234"/>
      <c r="CB51" s="1234"/>
      <c r="CC51" s="1234"/>
      <c r="CD51" s="1234"/>
      <c r="CE51" s="1234"/>
      <c r="CF51" s="1234"/>
      <c r="CG51" s="1234"/>
      <c r="CH51" s="1234"/>
      <c r="CI51" s="1234"/>
      <c r="CJ51" s="1234"/>
      <c r="CK51" s="1234"/>
      <c r="CL51" s="1234"/>
      <c r="CM51" s="1234"/>
      <c r="CN51" s="1234"/>
      <c r="CO51" s="1234"/>
      <c r="CP51" s="1234"/>
      <c r="CQ51" s="1234"/>
      <c r="CR51" s="1234"/>
      <c r="CS51" s="1234"/>
      <c r="CT51" s="1234"/>
      <c r="CU51" s="1234"/>
      <c r="CV51" s="1233"/>
      <c r="CW51" s="1234"/>
      <c r="CX51" s="1234"/>
      <c r="CY51" s="1234"/>
      <c r="CZ51" s="1234"/>
      <c r="DA51" s="1234"/>
      <c r="DB51" s="1234"/>
      <c r="DC51" s="1234"/>
    </row>
    <row r="52" spans="1:109" x14ac:dyDescent="0.15">
      <c r="B52" s="256"/>
      <c r="G52" s="1239"/>
      <c r="H52" s="1239"/>
      <c r="I52" s="1237"/>
      <c r="J52" s="1237"/>
      <c r="K52" s="1235"/>
      <c r="L52" s="1235"/>
      <c r="M52" s="1235"/>
      <c r="N52" s="1235"/>
      <c r="AM52" s="356"/>
      <c r="AN52" s="1236"/>
      <c r="AO52" s="1236"/>
      <c r="AP52" s="1236"/>
      <c r="AQ52" s="1236"/>
      <c r="AR52" s="1236"/>
      <c r="AS52" s="1236"/>
      <c r="AT52" s="1236"/>
      <c r="AU52" s="1236"/>
      <c r="AV52" s="1236"/>
      <c r="AW52" s="1236"/>
      <c r="AX52" s="1236"/>
      <c r="AY52" s="1236"/>
      <c r="AZ52" s="1236"/>
      <c r="BA52" s="1236"/>
      <c r="BB52" s="1236"/>
      <c r="BC52" s="1236"/>
      <c r="BD52" s="1236"/>
      <c r="BE52" s="1236"/>
      <c r="BF52" s="1236"/>
      <c r="BG52" s="1236"/>
      <c r="BH52" s="1236"/>
      <c r="BI52" s="1236"/>
      <c r="BJ52" s="1236"/>
      <c r="BK52" s="1236"/>
      <c r="BL52" s="1236"/>
      <c r="BM52" s="1236"/>
      <c r="BN52" s="1236"/>
      <c r="BO52" s="1236"/>
      <c r="BP52" s="1234"/>
      <c r="BQ52" s="1234"/>
      <c r="BR52" s="1234"/>
      <c r="BS52" s="1234"/>
      <c r="BT52" s="1234"/>
      <c r="BU52" s="1234"/>
      <c r="BV52" s="1234"/>
      <c r="BW52" s="1234"/>
      <c r="BX52" s="1234"/>
      <c r="BY52" s="1234"/>
      <c r="BZ52" s="1234"/>
      <c r="CA52" s="1234"/>
      <c r="CB52" s="1234"/>
      <c r="CC52" s="1234"/>
      <c r="CD52" s="1234"/>
      <c r="CE52" s="1234"/>
      <c r="CF52" s="1234"/>
      <c r="CG52" s="1234"/>
      <c r="CH52" s="1234"/>
      <c r="CI52" s="1234"/>
      <c r="CJ52" s="1234"/>
      <c r="CK52" s="1234"/>
      <c r="CL52" s="1234"/>
      <c r="CM52" s="1234"/>
      <c r="CN52" s="1234"/>
      <c r="CO52" s="1234"/>
      <c r="CP52" s="1234"/>
      <c r="CQ52" s="1234"/>
      <c r="CR52" s="1234"/>
      <c r="CS52" s="1234"/>
      <c r="CT52" s="1234"/>
      <c r="CU52" s="1234"/>
      <c r="CV52" s="1234"/>
      <c r="CW52" s="1234"/>
      <c r="CX52" s="1234"/>
      <c r="CY52" s="1234"/>
      <c r="CZ52" s="1234"/>
      <c r="DA52" s="1234"/>
      <c r="DB52" s="1234"/>
      <c r="DC52" s="1234"/>
    </row>
    <row r="53" spans="1:109" x14ac:dyDescent="0.15">
      <c r="A53" s="355"/>
      <c r="B53" s="256"/>
      <c r="G53" s="1239"/>
      <c r="H53" s="1239"/>
      <c r="I53" s="1228"/>
      <c r="J53" s="1228"/>
      <c r="K53" s="1235"/>
      <c r="L53" s="1235"/>
      <c r="M53" s="1235"/>
      <c r="N53" s="1235"/>
      <c r="AM53" s="356"/>
      <c r="AN53" s="1236"/>
      <c r="AO53" s="1236"/>
      <c r="AP53" s="1236"/>
      <c r="AQ53" s="1236"/>
      <c r="AR53" s="1236"/>
      <c r="AS53" s="1236"/>
      <c r="AT53" s="1236"/>
      <c r="AU53" s="1236"/>
      <c r="AV53" s="1236"/>
      <c r="AW53" s="1236"/>
      <c r="AX53" s="1236"/>
      <c r="AY53" s="1236"/>
      <c r="AZ53" s="1236"/>
      <c r="BA53" s="1236"/>
      <c r="BB53" s="1236" t="s">
        <v>595</v>
      </c>
      <c r="BC53" s="1236"/>
      <c r="BD53" s="1236"/>
      <c r="BE53" s="1236"/>
      <c r="BF53" s="1236"/>
      <c r="BG53" s="1236"/>
      <c r="BH53" s="1236"/>
      <c r="BI53" s="1236"/>
      <c r="BJ53" s="1236"/>
      <c r="BK53" s="1236"/>
      <c r="BL53" s="1236"/>
      <c r="BM53" s="1236"/>
      <c r="BN53" s="1236"/>
      <c r="BO53" s="1236"/>
      <c r="BP53" s="1234">
        <v>45.8</v>
      </c>
      <c r="BQ53" s="1234"/>
      <c r="BR53" s="1234"/>
      <c r="BS53" s="1234"/>
      <c r="BT53" s="1234"/>
      <c r="BU53" s="1234"/>
      <c r="BV53" s="1234"/>
      <c r="BW53" s="1234"/>
      <c r="BX53" s="1234">
        <v>38.6</v>
      </c>
      <c r="BY53" s="1234"/>
      <c r="BZ53" s="1234"/>
      <c r="CA53" s="1234"/>
      <c r="CB53" s="1234"/>
      <c r="CC53" s="1234"/>
      <c r="CD53" s="1234"/>
      <c r="CE53" s="1234"/>
      <c r="CF53" s="1234">
        <v>41.4</v>
      </c>
      <c r="CG53" s="1234"/>
      <c r="CH53" s="1234"/>
      <c r="CI53" s="1234"/>
      <c r="CJ53" s="1234"/>
      <c r="CK53" s="1234"/>
      <c r="CL53" s="1234"/>
      <c r="CM53" s="1234"/>
      <c r="CN53" s="1234">
        <v>44</v>
      </c>
      <c r="CO53" s="1234"/>
      <c r="CP53" s="1234"/>
      <c r="CQ53" s="1234"/>
      <c r="CR53" s="1234"/>
      <c r="CS53" s="1234"/>
      <c r="CT53" s="1234"/>
      <c r="CU53" s="1234"/>
      <c r="CV53" s="1233"/>
      <c r="CW53" s="1234"/>
      <c r="CX53" s="1234"/>
      <c r="CY53" s="1234"/>
      <c r="CZ53" s="1234"/>
      <c r="DA53" s="1234"/>
      <c r="DB53" s="1234"/>
      <c r="DC53" s="1234"/>
    </row>
    <row r="54" spans="1:109" x14ac:dyDescent="0.15">
      <c r="A54" s="355"/>
      <c r="B54" s="256"/>
      <c r="G54" s="1239"/>
      <c r="H54" s="1239"/>
      <c r="I54" s="1228"/>
      <c r="J54" s="1228"/>
      <c r="K54" s="1235"/>
      <c r="L54" s="1235"/>
      <c r="M54" s="1235"/>
      <c r="N54" s="1235"/>
      <c r="AM54" s="356"/>
      <c r="AN54" s="1236"/>
      <c r="AO54" s="1236"/>
      <c r="AP54" s="1236"/>
      <c r="AQ54" s="1236"/>
      <c r="AR54" s="1236"/>
      <c r="AS54" s="1236"/>
      <c r="AT54" s="1236"/>
      <c r="AU54" s="1236"/>
      <c r="AV54" s="1236"/>
      <c r="AW54" s="1236"/>
      <c r="AX54" s="1236"/>
      <c r="AY54" s="1236"/>
      <c r="AZ54" s="1236"/>
      <c r="BA54" s="1236"/>
      <c r="BB54" s="1236"/>
      <c r="BC54" s="1236"/>
      <c r="BD54" s="1236"/>
      <c r="BE54" s="1236"/>
      <c r="BF54" s="1236"/>
      <c r="BG54" s="1236"/>
      <c r="BH54" s="1236"/>
      <c r="BI54" s="1236"/>
      <c r="BJ54" s="1236"/>
      <c r="BK54" s="1236"/>
      <c r="BL54" s="1236"/>
      <c r="BM54" s="1236"/>
      <c r="BN54" s="1236"/>
      <c r="BO54" s="1236"/>
      <c r="BP54" s="1234"/>
      <c r="BQ54" s="1234"/>
      <c r="BR54" s="1234"/>
      <c r="BS54" s="1234"/>
      <c r="BT54" s="1234"/>
      <c r="BU54" s="1234"/>
      <c r="BV54" s="1234"/>
      <c r="BW54" s="1234"/>
      <c r="BX54" s="1234"/>
      <c r="BY54" s="1234"/>
      <c r="BZ54" s="1234"/>
      <c r="CA54" s="1234"/>
      <c r="CB54" s="1234"/>
      <c r="CC54" s="1234"/>
      <c r="CD54" s="1234"/>
      <c r="CE54" s="1234"/>
      <c r="CF54" s="1234"/>
      <c r="CG54" s="1234"/>
      <c r="CH54" s="1234"/>
      <c r="CI54" s="1234"/>
      <c r="CJ54" s="1234"/>
      <c r="CK54" s="1234"/>
      <c r="CL54" s="1234"/>
      <c r="CM54" s="1234"/>
      <c r="CN54" s="1234"/>
      <c r="CO54" s="1234"/>
      <c r="CP54" s="1234"/>
      <c r="CQ54" s="1234"/>
      <c r="CR54" s="1234"/>
      <c r="CS54" s="1234"/>
      <c r="CT54" s="1234"/>
      <c r="CU54" s="1234"/>
      <c r="CV54" s="1234"/>
      <c r="CW54" s="1234"/>
      <c r="CX54" s="1234"/>
      <c r="CY54" s="1234"/>
      <c r="CZ54" s="1234"/>
      <c r="DA54" s="1234"/>
      <c r="DB54" s="1234"/>
      <c r="DC54" s="1234"/>
    </row>
    <row r="55" spans="1:109" x14ac:dyDescent="0.15">
      <c r="A55" s="355"/>
      <c r="B55" s="256"/>
      <c r="G55" s="1228"/>
      <c r="H55" s="1228"/>
      <c r="I55" s="1228"/>
      <c r="J55" s="1228"/>
      <c r="K55" s="1235"/>
      <c r="L55" s="1235"/>
      <c r="M55" s="1235"/>
      <c r="N55" s="1235"/>
      <c r="AN55" s="1232" t="s">
        <v>596</v>
      </c>
      <c r="AO55" s="1232"/>
      <c r="AP55" s="1232"/>
      <c r="AQ55" s="1232"/>
      <c r="AR55" s="1232"/>
      <c r="AS55" s="1232"/>
      <c r="AT55" s="1232"/>
      <c r="AU55" s="1232"/>
      <c r="AV55" s="1232"/>
      <c r="AW55" s="1232"/>
      <c r="AX55" s="1232"/>
      <c r="AY55" s="1232"/>
      <c r="AZ55" s="1232"/>
      <c r="BA55" s="1232"/>
      <c r="BB55" s="1236" t="s">
        <v>594</v>
      </c>
      <c r="BC55" s="1236"/>
      <c r="BD55" s="1236"/>
      <c r="BE55" s="1236"/>
      <c r="BF55" s="1236"/>
      <c r="BG55" s="1236"/>
      <c r="BH55" s="1236"/>
      <c r="BI55" s="1236"/>
      <c r="BJ55" s="1236"/>
      <c r="BK55" s="1236"/>
      <c r="BL55" s="1236"/>
      <c r="BM55" s="1236"/>
      <c r="BN55" s="1236"/>
      <c r="BO55" s="1236"/>
      <c r="BP55" s="1234">
        <v>0</v>
      </c>
      <c r="BQ55" s="1234"/>
      <c r="BR55" s="1234"/>
      <c r="BS55" s="1234"/>
      <c r="BT55" s="1234"/>
      <c r="BU55" s="1234"/>
      <c r="BV55" s="1234"/>
      <c r="BW55" s="1234"/>
      <c r="BX55" s="1234">
        <v>0</v>
      </c>
      <c r="BY55" s="1234"/>
      <c r="BZ55" s="1234"/>
      <c r="CA55" s="1234"/>
      <c r="CB55" s="1234"/>
      <c r="CC55" s="1234"/>
      <c r="CD55" s="1234"/>
      <c r="CE55" s="1234"/>
      <c r="CF55" s="1234">
        <v>0</v>
      </c>
      <c r="CG55" s="1234"/>
      <c r="CH55" s="1234"/>
      <c r="CI55" s="1234"/>
      <c r="CJ55" s="1234"/>
      <c r="CK55" s="1234"/>
      <c r="CL55" s="1234"/>
      <c r="CM55" s="1234"/>
      <c r="CN55" s="1234">
        <v>0</v>
      </c>
      <c r="CO55" s="1234"/>
      <c r="CP55" s="1234"/>
      <c r="CQ55" s="1234"/>
      <c r="CR55" s="1234"/>
      <c r="CS55" s="1234"/>
      <c r="CT55" s="1234"/>
      <c r="CU55" s="1234"/>
      <c r="CV55" s="1233"/>
      <c r="CW55" s="1234"/>
      <c r="CX55" s="1234"/>
      <c r="CY55" s="1234"/>
      <c r="CZ55" s="1234"/>
      <c r="DA55" s="1234"/>
      <c r="DB55" s="1234"/>
      <c r="DC55" s="1234"/>
    </row>
    <row r="56" spans="1:109" x14ac:dyDescent="0.15">
      <c r="A56" s="355"/>
      <c r="B56" s="256"/>
      <c r="G56" s="1228"/>
      <c r="H56" s="1228"/>
      <c r="I56" s="1228"/>
      <c r="J56" s="1228"/>
      <c r="K56" s="1235"/>
      <c r="L56" s="1235"/>
      <c r="M56" s="1235"/>
      <c r="N56" s="1235"/>
      <c r="AN56" s="1232"/>
      <c r="AO56" s="1232"/>
      <c r="AP56" s="1232"/>
      <c r="AQ56" s="1232"/>
      <c r="AR56" s="1232"/>
      <c r="AS56" s="1232"/>
      <c r="AT56" s="1232"/>
      <c r="AU56" s="1232"/>
      <c r="AV56" s="1232"/>
      <c r="AW56" s="1232"/>
      <c r="AX56" s="1232"/>
      <c r="AY56" s="1232"/>
      <c r="AZ56" s="1232"/>
      <c r="BA56" s="1232"/>
      <c r="BB56" s="1236"/>
      <c r="BC56" s="1236"/>
      <c r="BD56" s="1236"/>
      <c r="BE56" s="1236"/>
      <c r="BF56" s="1236"/>
      <c r="BG56" s="1236"/>
      <c r="BH56" s="1236"/>
      <c r="BI56" s="1236"/>
      <c r="BJ56" s="1236"/>
      <c r="BK56" s="1236"/>
      <c r="BL56" s="1236"/>
      <c r="BM56" s="1236"/>
      <c r="BN56" s="1236"/>
      <c r="BO56" s="1236"/>
      <c r="BP56" s="1234"/>
      <c r="BQ56" s="1234"/>
      <c r="BR56" s="1234"/>
      <c r="BS56" s="1234"/>
      <c r="BT56" s="1234"/>
      <c r="BU56" s="1234"/>
      <c r="BV56" s="1234"/>
      <c r="BW56" s="1234"/>
      <c r="BX56" s="1234"/>
      <c r="BY56" s="1234"/>
      <c r="BZ56" s="1234"/>
      <c r="CA56" s="1234"/>
      <c r="CB56" s="1234"/>
      <c r="CC56" s="1234"/>
      <c r="CD56" s="1234"/>
      <c r="CE56" s="1234"/>
      <c r="CF56" s="1234"/>
      <c r="CG56" s="1234"/>
      <c r="CH56" s="1234"/>
      <c r="CI56" s="1234"/>
      <c r="CJ56" s="1234"/>
      <c r="CK56" s="1234"/>
      <c r="CL56" s="1234"/>
      <c r="CM56" s="1234"/>
      <c r="CN56" s="1234"/>
      <c r="CO56" s="1234"/>
      <c r="CP56" s="1234"/>
      <c r="CQ56" s="1234"/>
      <c r="CR56" s="1234"/>
      <c r="CS56" s="1234"/>
      <c r="CT56" s="1234"/>
      <c r="CU56" s="1234"/>
      <c r="CV56" s="1234"/>
      <c r="CW56" s="1234"/>
      <c r="CX56" s="1234"/>
      <c r="CY56" s="1234"/>
      <c r="CZ56" s="1234"/>
      <c r="DA56" s="1234"/>
      <c r="DB56" s="1234"/>
      <c r="DC56" s="1234"/>
    </row>
    <row r="57" spans="1:109" s="355" customFormat="1" x14ac:dyDescent="0.15">
      <c r="B57" s="359"/>
      <c r="G57" s="1228"/>
      <c r="H57" s="1228"/>
      <c r="I57" s="1238"/>
      <c r="J57" s="1238"/>
      <c r="K57" s="1235"/>
      <c r="L57" s="1235"/>
      <c r="M57" s="1235"/>
      <c r="N57" s="1235"/>
      <c r="AM57" s="252"/>
      <c r="AN57" s="1232"/>
      <c r="AO57" s="1232"/>
      <c r="AP57" s="1232"/>
      <c r="AQ57" s="1232"/>
      <c r="AR57" s="1232"/>
      <c r="AS57" s="1232"/>
      <c r="AT57" s="1232"/>
      <c r="AU57" s="1232"/>
      <c r="AV57" s="1232"/>
      <c r="AW57" s="1232"/>
      <c r="AX57" s="1232"/>
      <c r="AY57" s="1232"/>
      <c r="AZ57" s="1232"/>
      <c r="BA57" s="1232"/>
      <c r="BB57" s="1236" t="s">
        <v>595</v>
      </c>
      <c r="BC57" s="1236"/>
      <c r="BD57" s="1236"/>
      <c r="BE57" s="1236"/>
      <c r="BF57" s="1236"/>
      <c r="BG57" s="1236"/>
      <c r="BH57" s="1236"/>
      <c r="BI57" s="1236"/>
      <c r="BJ57" s="1236"/>
      <c r="BK57" s="1236"/>
      <c r="BL57" s="1236"/>
      <c r="BM57" s="1236"/>
      <c r="BN57" s="1236"/>
      <c r="BO57" s="1236"/>
      <c r="BP57" s="1234">
        <v>57.7</v>
      </c>
      <c r="BQ57" s="1234"/>
      <c r="BR57" s="1234"/>
      <c r="BS57" s="1234"/>
      <c r="BT57" s="1234"/>
      <c r="BU57" s="1234"/>
      <c r="BV57" s="1234"/>
      <c r="BW57" s="1234"/>
      <c r="BX57" s="1234">
        <v>59.3</v>
      </c>
      <c r="BY57" s="1234"/>
      <c r="BZ57" s="1234"/>
      <c r="CA57" s="1234"/>
      <c r="CB57" s="1234"/>
      <c r="CC57" s="1234"/>
      <c r="CD57" s="1234"/>
      <c r="CE57" s="1234"/>
      <c r="CF57" s="1234">
        <v>60.4</v>
      </c>
      <c r="CG57" s="1234"/>
      <c r="CH57" s="1234"/>
      <c r="CI57" s="1234"/>
      <c r="CJ57" s="1234"/>
      <c r="CK57" s="1234"/>
      <c r="CL57" s="1234"/>
      <c r="CM57" s="1234"/>
      <c r="CN57" s="1234">
        <v>61.1</v>
      </c>
      <c r="CO57" s="1234"/>
      <c r="CP57" s="1234"/>
      <c r="CQ57" s="1234"/>
      <c r="CR57" s="1234"/>
      <c r="CS57" s="1234"/>
      <c r="CT57" s="1234"/>
      <c r="CU57" s="1234"/>
      <c r="CV57" s="1233"/>
      <c r="CW57" s="1234"/>
      <c r="CX57" s="1234"/>
      <c r="CY57" s="1234"/>
      <c r="CZ57" s="1234"/>
      <c r="DA57" s="1234"/>
      <c r="DB57" s="1234"/>
      <c r="DC57" s="1234"/>
      <c r="DD57" s="360"/>
      <c r="DE57" s="359"/>
    </row>
    <row r="58" spans="1:109" s="355" customFormat="1" x14ac:dyDescent="0.15">
      <c r="A58" s="252"/>
      <c r="B58" s="359"/>
      <c r="G58" s="1228"/>
      <c r="H58" s="1228"/>
      <c r="I58" s="1238"/>
      <c r="J58" s="1238"/>
      <c r="K58" s="1235"/>
      <c r="L58" s="1235"/>
      <c r="M58" s="1235"/>
      <c r="N58" s="1235"/>
      <c r="AM58" s="252"/>
      <c r="AN58" s="1232"/>
      <c r="AO58" s="1232"/>
      <c r="AP58" s="1232"/>
      <c r="AQ58" s="1232"/>
      <c r="AR58" s="1232"/>
      <c r="AS58" s="1232"/>
      <c r="AT58" s="1232"/>
      <c r="AU58" s="1232"/>
      <c r="AV58" s="1232"/>
      <c r="AW58" s="1232"/>
      <c r="AX58" s="1232"/>
      <c r="AY58" s="1232"/>
      <c r="AZ58" s="1232"/>
      <c r="BA58" s="1232"/>
      <c r="BB58" s="1236"/>
      <c r="BC58" s="1236"/>
      <c r="BD58" s="1236"/>
      <c r="BE58" s="1236"/>
      <c r="BF58" s="1236"/>
      <c r="BG58" s="1236"/>
      <c r="BH58" s="1236"/>
      <c r="BI58" s="1236"/>
      <c r="BJ58" s="1236"/>
      <c r="BK58" s="1236"/>
      <c r="BL58" s="1236"/>
      <c r="BM58" s="1236"/>
      <c r="BN58" s="1236"/>
      <c r="BO58" s="1236"/>
      <c r="BP58" s="1234"/>
      <c r="BQ58" s="1234"/>
      <c r="BR58" s="1234"/>
      <c r="BS58" s="1234"/>
      <c r="BT58" s="1234"/>
      <c r="BU58" s="1234"/>
      <c r="BV58" s="1234"/>
      <c r="BW58" s="1234"/>
      <c r="BX58" s="1234"/>
      <c r="BY58" s="1234"/>
      <c r="BZ58" s="1234"/>
      <c r="CA58" s="1234"/>
      <c r="CB58" s="1234"/>
      <c r="CC58" s="1234"/>
      <c r="CD58" s="1234"/>
      <c r="CE58" s="1234"/>
      <c r="CF58" s="1234"/>
      <c r="CG58" s="1234"/>
      <c r="CH58" s="1234"/>
      <c r="CI58" s="1234"/>
      <c r="CJ58" s="1234"/>
      <c r="CK58" s="1234"/>
      <c r="CL58" s="1234"/>
      <c r="CM58" s="1234"/>
      <c r="CN58" s="1234"/>
      <c r="CO58" s="1234"/>
      <c r="CP58" s="1234"/>
      <c r="CQ58" s="1234"/>
      <c r="CR58" s="1234"/>
      <c r="CS58" s="1234"/>
      <c r="CT58" s="1234"/>
      <c r="CU58" s="1234"/>
      <c r="CV58" s="1234"/>
      <c r="CW58" s="1234"/>
      <c r="CX58" s="1234"/>
      <c r="CY58" s="1234"/>
      <c r="CZ58" s="1234"/>
      <c r="DA58" s="1234"/>
      <c r="DB58" s="1234"/>
      <c r="DC58" s="1234"/>
      <c r="DD58" s="360"/>
      <c r="DE58" s="359"/>
    </row>
    <row r="59" spans="1:109" s="355" customFormat="1" x14ac:dyDescent="0.15">
      <c r="A59" s="252"/>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x14ac:dyDescent="0.15">
      <c r="A60" s="252"/>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x14ac:dyDescent="0.15">
      <c r="A61" s="252"/>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x14ac:dyDescent="0.15">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52"/>
    </row>
    <row r="63" spans="1:109" ht="17.25" x14ac:dyDescent="0.15">
      <c r="B63" s="309" t="s">
        <v>597</v>
      </c>
    </row>
    <row r="64" spans="1:109" x14ac:dyDescent="0.15">
      <c r="B64" s="256"/>
      <c r="G64" s="354"/>
      <c r="I64" s="366"/>
      <c r="J64" s="366"/>
      <c r="K64" s="366"/>
      <c r="L64" s="366"/>
      <c r="M64" s="366"/>
      <c r="N64" s="367"/>
      <c r="AM64" s="354"/>
      <c r="AN64" s="354" t="s">
        <v>591</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x14ac:dyDescent="0.15">
      <c r="B65" s="256"/>
      <c r="AN65" s="1219" t="s">
        <v>600</v>
      </c>
      <c r="AO65" s="1220"/>
      <c r="AP65" s="1220"/>
      <c r="AQ65" s="1220"/>
      <c r="AR65" s="1220"/>
      <c r="AS65" s="1220"/>
      <c r="AT65" s="1220"/>
      <c r="AU65" s="1220"/>
      <c r="AV65" s="1220"/>
      <c r="AW65" s="1220"/>
      <c r="AX65" s="1220"/>
      <c r="AY65" s="1220"/>
      <c r="AZ65" s="1220"/>
      <c r="BA65" s="1220"/>
      <c r="BB65" s="1220"/>
      <c r="BC65" s="1220"/>
      <c r="BD65" s="1220"/>
      <c r="BE65" s="1220"/>
      <c r="BF65" s="1220"/>
      <c r="BG65" s="1220"/>
      <c r="BH65" s="1220"/>
      <c r="BI65" s="1220"/>
      <c r="BJ65" s="1220"/>
      <c r="BK65" s="1220"/>
      <c r="BL65" s="1220"/>
      <c r="BM65" s="1220"/>
      <c r="BN65" s="1220"/>
      <c r="BO65" s="1220"/>
      <c r="BP65" s="1220"/>
      <c r="BQ65" s="1220"/>
      <c r="BR65" s="1220"/>
      <c r="BS65" s="1220"/>
      <c r="BT65" s="1220"/>
      <c r="BU65" s="1220"/>
      <c r="BV65" s="1220"/>
      <c r="BW65" s="1220"/>
      <c r="BX65" s="1220"/>
      <c r="BY65" s="1220"/>
      <c r="BZ65" s="1220"/>
      <c r="CA65" s="1220"/>
      <c r="CB65" s="1220"/>
      <c r="CC65" s="1220"/>
      <c r="CD65" s="1220"/>
      <c r="CE65" s="1220"/>
      <c r="CF65" s="1220"/>
      <c r="CG65" s="1220"/>
      <c r="CH65" s="1220"/>
      <c r="CI65" s="1220"/>
      <c r="CJ65" s="1220"/>
      <c r="CK65" s="1220"/>
      <c r="CL65" s="1220"/>
      <c r="CM65" s="1220"/>
      <c r="CN65" s="1220"/>
      <c r="CO65" s="1220"/>
      <c r="CP65" s="1220"/>
      <c r="CQ65" s="1220"/>
      <c r="CR65" s="1220"/>
      <c r="CS65" s="1220"/>
      <c r="CT65" s="1220"/>
      <c r="CU65" s="1220"/>
      <c r="CV65" s="1220"/>
      <c r="CW65" s="1220"/>
      <c r="CX65" s="1220"/>
      <c r="CY65" s="1220"/>
      <c r="CZ65" s="1220"/>
      <c r="DA65" s="1220"/>
      <c r="DB65" s="1220"/>
      <c r="DC65" s="1221"/>
    </row>
    <row r="66" spans="2:107" x14ac:dyDescent="0.15">
      <c r="B66" s="256"/>
      <c r="AN66" s="1222"/>
      <c r="AO66" s="1223"/>
      <c r="AP66" s="1223"/>
      <c r="AQ66" s="1223"/>
      <c r="AR66" s="1223"/>
      <c r="AS66" s="1223"/>
      <c r="AT66" s="1223"/>
      <c r="AU66" s="1223"/>
      <c r="AV66" s="1223"/>
      <c r="AW66" s="1223"/>
      <c r="AX66" s="1223"/>
      <c r="AY66" s="1223"/>
      <c r="AZ66" s="1223"/>
      <c r="BA66" s="1223"/>
      <c r="BB66" s="1223"/>
      <c r="BC66" s="1223"/>
      <c r="BD66" s="1223"/>
      <c r="BE66" s="1223"/>
      <c r="BF66" s="1223"/>
      <c r="BG66" s="1223"/>
      <c r="BH66" s="1223"/>
      <c r="BI66" s="1223"/>
      <c r="BJ66" s="1223"/>
      <c r="BK66" s="1223"/>
      <c r="BL66" s="1223"/>
      <c r="BM66" s="1223"/>
      <c r="BN66" s="1223"/>
      <c r="BO66" s="1223"/>
      <c r="BP66" s="1223"/>
      <c r="BQ66" s="1223"/>
      <c r="BR66" s="1223"/>
      <c r="BS66" s="1223"/>
      <c r="BT66" s="1223"/>
      <c r="BU66" s="1223"/>
      <c r="BV66" s="1223"/>
      <c r="BW66" s="1223"/>
      <c r="BX66" s="1223"/>
      <c r="BY66" s="1223"/>
      <c r="BZ66" s="1223"/>
      <c r="CA66" s="1223"/>
      <c r="CB66" s="1223"/>
      <c r="CC66" s="1223"/>
      <c r="CD66" s="1223"/>
      <c r="CE66" s="1223"/>
      <c r="CF66" s="1223"/>
      <c r="CG66" s="1223"/>
      <c r="CH66" s="1223"/>
      <c r="CI66" s="1223"/>
      <c r="CJ66" s="1223"/>
      <c r="CK66" s="1223"/>
      <c r="CL66" s="1223"/>
      <c r="CM66" s="1223"/>
      <c r="CN66" s="1223"/>
      <c r="CO66" s="1223"/>
      <c r="CP66" s="1223"/>
      <c r="CQ66" s="1223"/>
      <c r="CR66" s="1223"/>
      <c r="CS66" s="1223"/>
      <c r="CT66" s="1223"/>
      <c r="CU66" s="1223"/>
      <c r="CV66" s="1223"/>
      <c r="CW66" s="1223"/>
      <c r="CX66" s="1223"/>
      <c r="CY66" s="1223"/>
      <c r="CZ66" s="1223"/>
      <c r="DA66" s="1223"/>
      <c r="DB66" s="1223"/>
      <c r="DC66" s="1224"/>
    </row>
    <row r="67" spans="2:107" x14ac:dyDescent="0.15">
      <c r="B67" s="256"/>
      <c r="AN67" s="1222"/>
      <c r="AO67" s="1223"/>
      <c r="AP67" s="1223"/>
      <c r="AQ67" s="1223"/>
      <c r="AR67" s="1223"/>
      <c r="AS67" s="1223"/>
      <c r="AT67" s="1223"/>
      <c r="AU67" s="1223"/>
      <c r="AV67" s="1223"/>
      <c r="AW67" s="1223"/>
      <c r="AX67" s="1223"/>
      <c r="AY67" s="1223"/>
      <c r="AZ67" s="1223"/>
      <c r="BA67" s="1223"/>
      <c r="BB67" s="1223"/>
      <c r="BC67" s="1223"/>
      <c r="BD67" s="1223"/>
      <c r="BE67" s="1223"/>
      <c r="BF67" s="1223"/>
      <c r="BG67" s="1223"/>
      <c r="BH67" s="1223"/>
      <c r="BI67" s="1223"/>
      <c r="BJ67" s="1223"/>
      <c r="BK67" s="1223"/>
      <c r="BL67" s="1223"/>
      <c r="BM67" s="1223"/>
      <c r="BN67" s="1223"/>
      <c r="BO67" s="1223"/>
      <c r="BP67" s="1223"/>
      <c r="BQ67" s="1223"/>
      <c r="BR67" s="1223"/>
      <c r="BS67" s="1223"/>
      <c r="BT67" s="1223"/>
      <c r="BU67" s="1223"/>
      <c r="BV67" s="1223"/>
      <c r="BW67" s="1223"/>
      <c r="BX67" s="1223"/>
      <c r="BY67" s="1223"/>
      <c r="BZ67" s="1223"/>
      <c r="CA67" s="1223"/>
      <c r="CB67" s="1223"/>
      <c r="CC67" s="1223"/>
      <c r="CD67" s="1223"/>
      <c r="CE67" s="1223"/>
      <c r="CF67" s="1223"/>
      <c r="CG67" s="1223"/>
      <c r="CH67" s="1223"/>
      <c r="CI67" s="1223"/>
      <c r="CJ67" s="1223"/>
      <c r="CK67" s="1223"/>
      <c r="CL67" s="1223"/>
      <c r="CM67" s="1223"/>
      <c r="CN67" s="1223"/>
      <c r="CO67" s="1223"/>
      <c r="CP67" s="1223"/>
      <c r="CQ67" s="1223"/>
      <c r="CR67" s="1223"/>
      <c r="CS67" s="1223"/>
      <c r="CT67" s="1223"/>
      <c r="CU67" s="1223"/>
      <c r="CV67" s="1223"/>
      <c r="CW67" s="1223"/>
      <c r="CX67" s="1223"/>
      <c r="CY67" s="1223"/>
      <c r="CZ67" s="1223"/>
      <c r="DA67" s="1223"/>
      <c r="DB67" s="1223"/>
      <c r="DC67" s="1224"/>
    </row>
    <row r="68" spans="2:107" x14ac:dyDescent="0.15">
      <c r="B68" s="256"/>
      <c r="AN68" s="1222"/>
      <c r="AO68" s="1223"/>
      <c r="AP68" s="1223"/>
      <c r="AQ68" s="1223"/>
      <c r="AR68" s="1223"/>
      <c r="AS68" s="1223"/>
      <c r="AT68" s="1223"/>
      <c r="AU68" s="1223"/>
      <c r="AV68" s="1223"/>
      <c r="AW68" s="1223"/>
      <c r="AX68" s="1223"/>
      <c r="AY68" s="1223"/>
      <c r="AZ68" s="1223"/>
      <c r="BA68" s="1223"/>
      <c r="BB68" s="1223"/>
      <c r="BC68" s="1223"/>
      <c r="BD68" s="1223"/>
      <c r="BE68" s="1223"/>
      <c r="BF68" s="1223"/>
      <c r="BG68" s="1223"/>
      <c r="BH68" s="1223"/>
      <c r="BI68" s="1223"/>
      <c r="BJ68" s="1223"/>
      <c r="BK68" s="1223"/>
      <c r="BL68" s="1223"/>
      <c r="BM68" s="1223"/>
      <c r="BN68" s="1223"/>
      <c r="BO68" s="1223"/>
      <c r="BP68" s="1223"/>
      <c r="BQ68" s="1223"/>
      <c r="BR68" s="1223"/>
      <c r="BS68" s="1223"/>
      <c r="BT68" s="1223"/>
      <c r="BU68" s="1223"/>
      <c r="BV68" s="1223"/>
      <c r="BW68" s="1223"/>
      <c r="BX68" s="1223"/>
      <c r="BY68" s="1223"/>
      <c r="BZ68" s="1223"/>
      <c r="CA68" s="1223"/>
      <c r="CB68" s="1223"/>
      <c r="CC68" s="1223"/>
      <c r="CD68" s="1223"/>
      <c r="CE68" s="1223"/>
      <c r="CF68" s="1223"/>
      <c r="CG68" s="1223"/>
      <c r="CH68" s="1223"/>
      <c r="CI68" s="1223"/>
      <c r="CJ68" s="1223"/>
      <c r="CK68" s="1223"/>
      <c r="CL68" s="1223"/>
      <c r="CM68" s="1223"/>
      <c r="CN68" s="1223"/>
      <c r="CO68" s="1223"/>
      <c r="CP68" s="1223"/>
      <c r="CQ68" s="1223"/>
      <c r="CR68" s="1223"/>
      <c r="CS68" s="1223"/>
      <c r="CT68" s="1223"/>
      <c r="CU68" s="1223"/>
      <c r="CV68" s="1223"/>
      <c r="CW68" s="1223"/>
      <c r="CX68" s="1223"/>
      <c r="CY68" s="1223"/>
      <c r="CZ68" s="1223"/>
      <c r="DA68" s="1223"/>
      <c r="DB68" s="1223"/>
      <c r="DC68" s="1224"/>
    </row>
    <row r="69" spans="2:107" x14ac:dyDescent="0.15">
      <c r="B69" s="256"/>
      <c r="AN69" s="1225"/>
      <c r="AO69" s="1226"/>
      <c r="AP69" s="1226"/>
      <c r="AQ69" s="1226"/>
      <c r="AR69" s="1226"/>
      <c r="AS69" s="1226"/>
      <c r="AT69" s="1226"/>
      <c r="AU69" s="1226"/>
      <c r="AV69" s="1226"/>
      <c r="AW69" s="1226"/>
      <c r="AX69" s="1226"/>
      <c r="AY69" s="1226"/>
      <c r="AZ69" s="1226"/>
      <c r="BA69" s="1226"/>
      <c r="BB69" s="1226"/>
      <c r="BC69" s="1226"/>
      <c r="BD69" s="1226"/>
      <c r="BE69" s="1226"/>
      <c r="BF69" s="1226"/>
      <c r="BG69" s="1226"/>
      <c r="BH69" s="1226"/>
      <c r="BI69" s="1226"/>
      <c r="BJ69" s="1226"/>
      <c r="BK69" s="1226"/>
      <c r="BL69" s="1226"/>
      <c r="BM69" s="1226"/>
      <c r="BN69" s="1226"/>
      <c r="BO69" s="1226"/>
      <c r="BP69" s="1226"/>
      <c r="BQ69" s="1226"/>
      <c r="BR69" s="1226"/>
      <c r="BS69" s="1226"/>
      <c r="BT69" s="1226"/>
      <c r="BU69" s="1226"/>
      <c r="BV69" s="1226"/>
      <c r="BW69" s="1226"/>
      <c r="BX69" s="1226"/>
      <c r="BY69" s="1226"/>
      <c r="BZ69" s="1226"/>
      <c r="CA69" s="1226"/>
      <c r="CB69" s="1226"/>
      <c r="CC69" s="1226"/>
      <c r="CD69" s="1226"/>
      <c r="CE69" s="1226"/>
      <c r="CF69" s="1226"/>
      <c r="CG69" s="1226"/>
      <c r="CH69" s="1226"/>
      <c r="CI69" s="1226"/>
      <c r="CJ69" s="1226"/>
      <c r="CK69" s="1226"/>
      <c r="CL69" s="1226"/>
      <c r="CM69" s="1226"/>
      <c r="CN69" s="1226"/>
      <c r="CO69" s="1226"/>
      <c r="CP69" s="1226"/>
      <c r="CQ69" s="1226"/>
      <c r="CR69" s="1226"/>
      <c r="CS69" s="1226"/>
      <c r="CT69" s="1226"/>
      <c r="CU69" s="1226"/>
      <c r="CV69" s="1226"/>
      <c r="CW69" s="1226"/>
      <c r="CX69" s="1226"/>
      <c r="CY69" s="1226"/>
      <c r="CZ69" s="1226"/>
      <c r="DA69" s="1226"/>
      <c r="DB69" s="1226"/>
      <c r="DC69" s="1227"/>
    </row>
    <row r="70" spans="2:107" x14ac:dyDescent="0.15">
      <c r="B70" s="256"/>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x14ac:dyDescent="0.15">
      <c r="B71" s="256"/>
      <c r="G71" s="371"/>
      <c r="I71" s="372"/>
      <c r="J71" s="369"/>
      <c r="K71" s="369"/>
      <c r="L71" s="370"/>
      <c r="M71" s="369"/>
      <c r="N71" s="370"/>
      <c r="AM71" s="371"/>
      <c r="AN71" s="252" t="s">
        <v>592</v>
      </c>
    </row>
    <row r="72" spans="2:107" x14ac:dyDescent="0.15">
      <c r="B72" s="256"/>
      <c r="G72" s="1228"/>
      <c r="H72" s="1228"/>
      <c r="I72" s="1228"/>
      <c r="J72" s="1228"/>
      <c r="K72" s="357"/>
      <c r="L72" s="357"/>
      <c r="M72" s="358"/>
      <c r="N72" s="358"/>
      <c r="AN72" s="1229"/>
      <c r="AO72" s="1230"/>
      <c r="AP72" s="1230"/>
      <c r="AQ72" s="1230"/>
      <c r="AR72" s="1230"/>
      <c r="AS72" s="1230"/>
      <c r="AT72" s="1230"/>
      <c r="AU72" s="1230"/>
      <c r="AV72" s="1230"/>
      <c r="AW72" s="1230"/>
      <c r="AX72" s="1230"/>
      <c r="AY72" s="1230"/>
      <c r="AZ72" s="1230"/>
      <c r="BA72" s="1230"/>
      <c r="BB72" s="1230"/>
      <c r="BC72" s="1230"/>
      <c r="BD72" s="1230"/>
      <c r="BE72" s="1230"/>
      <c r="BF72" s="1230"/>
      <c r="BG72" s="1230"/>
      <c r="BH72" s="1230"/>
      <c r="BI72" s="1230"/>
      <c r="BJ72" s="1230"/>
      <c r="BK72" s="1230"/>
      <c r="BL72" s="1230"/>
      <c r="BM72" s="1230"/>
      <c r="BN72" s="1230"/>
      <c r="BO72" s="1231"/>
      <c r="BP72" s="1232" t="s">
        <v>563</v>
      </c>
      <c r="BQ72" s="1232"/>
      <c r="BR72" s="1232"/>
      <c r="BS72" s="1232"/>
      <c r="BT72" s="1232"/>
      <c r="BU72" s="1232"/>
      <c r="BV72" s="1232"/>
      <c r="BW72" s="1232"/>
      <c r="BX72" s="1232" t="s">
        <v>564</v>
      </c>
      <c r="BY72" s="1232"/>
      <c r="BZ72" s="1232"/>
      <c r="CA72" s="1232"/>
      <c r="CB72" s="1232"/>
      <c r="CC72" s="1232"/>
      <c r="CD72" s="1232"/>
      <c r="CE72" s="1232"/>
      <c r="CF72" s="1232" t="s">
        <v>565</v>
      </c>
      <c r="CG72" s="1232"/>
      <c r="CH72" s="1232"/>
      <c r="CI72" s="1232"/>
      <c r="CJ72" s="1232"/>
      <c r="CK72" s="1232"/>
      <c r="CL72" s="1232"/>
      <c r="CM72" s="1232"/>
      <c r="CN72" s="1232" t="s">
        <v>566</v>
      </c>
      <c r="CO72" s="1232"/>
      <c r="CP72" s="1232"/>
      <c r="CQ72" s="1232"/>
      <c r="CR72" s="1232"/>
      <c r="CS72" s="1232"/>
      <c r="CT72" s="1232"/>
      <c r="CU72" s="1232"/>
      <c r="CV72" s="1232" t="s">
        <v>567</v>
      </c>
      <c r="CW72" s="1232"/>
      <c r="CX72" s="1232"/>
      <c r="CY72" s="1232"/>
      <c r="CZ72" s="1232"/>
      <c r="DA72" s="1232"/>
      <c r="DB72" s="1232"/>
      <c r="DC72" s="1232"/>
    </row>
    <row r="73" spans="2:107" x14ac:dyDescent="0.15">
      <c r="B73" s="256"/>
      <c r="G73" s="1239"/>
      <c r="H73" s="1239"/>
      <c r="I73" s="1239"/>
      <c r="J73" s="1239"/>
      <c r="K73" s="1240"/>
      <c r="L73" s="1240"/>
      <c r="M73" s="1240"/>
      <c r="N73" s="1240"/>
      <c r="AM73" s="356"/>
      <c r="AN73" s="1236" t="s">
        <v>593</v>
      </c>
      <c r="AO73" s="1236"/>
      <c r="AP73" s="1236"/>
      <c r="AQ73" s="1236"/>
      <c r="AR73" s="1236"/>
      <c r="AS73" s="1236"/>
      <c r="AT73" s="1236"/>
      <c r="AU73" s="1236"/>
      <c r="AV73" s="1236"/>
      <c r="AW73" s="1236"/>
      <c r="AX73" s="1236"/>
      <c r="AY73" s="1236"/>
      <c r="AZ73" s="1236"/>
      <c r="BA73" s="1236"/>
      <c r="BB73" s="1236" t="s">
        <v>594</v>
      </c>
      <c r="BC73" s="1236"/>
      <c r="BD73" s="1236"/>
      <c r="BE73" s="1236"/>
      <c r="BF73" s="1236"/>
      <c r="BG73" s="1236"/>
      <c r="BH73" s="1236"/>
      <c r="BI73" s="1236"/>
      <c r="BJ73" s="1236"/>
      <c r="BK73" s="1236"/>
      <c r="BL73" s="1236"/>
      <c r="BM73" s="1236"/>
      <c r="BN73" s="1236"/>
      <c r="BO73" s="1236"/>
      <c r="BP73" s="1234"/>
      <c r="BQ73" s="1234"/>
      <c r="BR73" s="1234"/>
      <c r="BS73" s="1234"/>
      <c r="BT73" s="1234"/>
      <c r="BU73" s="1234"/>
      <c r="BV73" s="1234"/>
      <c r="BW73" s="1234"/>
      <c r="BX73" s="1234"/>
      <c r="BY73" s="1234"/>
      <c r="BZ73" s="1234"/>
      <c r="CA73" s="1234"/>
      <c r="CB73" s="1234"/>
      <c r="CC73" s="1234"/>
      <c r="CD73" s="1234"/>
      <c r="CE73" s="1234"/>
      <c r="CF73" s="1234"/>
      <c r="CG73" s="1234"/>
      <c r="CH73" s="1234"/>
      <c r="CI73" s="1234"/>
      <c r="CJ73" s="1234"/>
      <c r="CK73" s="1234"/>
      <c r="CL73" s="1234"/>
      <c r="CM73" s="1234"/>
      <c r="CN73" s="1234"/>
      <c r="CO73" s="1234"/>
      <c r="CP73" s="1234"/>
      <c r="CQ73" s="1234"/>
      <c r="CR73" s="1234"/>
      <c r="CS73" s="1234"/>
      <c r="CT73" s="1234"/>
      <c r="CU73" s="1234"/>
      <c r="CV73" s="1234"/>
      <c r="CW73" s="1234"/>
      <c r="CX73" s="1234"/>
      <c r="CY73" s="1234"/>
      <c r="CZ73" s="1234"/>
      <c r="DA73" s="1234"/>
      <c r="DB73" s="1234"/>
      <c r="DC73" s="1234"/>
    </row>
    <row r="74" spans="2:107" x14ac:dyDescent="0.15">
      <c r="B74" s="256"/>
      <c r="G74" s="1239"/>
      <c r="H74" s="1239"/>
      <c r="I74" s="1239"/>
      <c r="J74" s="1239"/>
      <c r="K74" s="1240"/>
      <c r="L74" s="1240"/>
      <c r="M74" s="1240"/>
      <c r="N74" s="1240"/>
      <c r="AM74" s="356"/>
      <c r="AN74" s="1236"/>
      <c r="AO74" s="1236"/>
      <c r="AP74" s="1236"/>
      <c r="AQ74" s="1236"/>
      <c r="AR74" s="1236"/>
      <c r="AS74" s="1236"/>
      <c r="AT74" s="1236"/>
      <c r="AU74" s="1236"/>
      <c r="AV74" s="1236"/>
      <c r="AW74" s="1236"/>
      <c r="AX74" s="1236"/>
      <c r="AY74" s="1236"/>
      <c r="AZ74" s="1236"/>
      <c r="BA74" s="1236"/>
      <c r="BB74" s="1236"/>
      <c r="BC74" s="1236"/>
      <c r="BD74" s="1236"/>
      <c r="BE74" s="1236"/>
      <c r="BF74" s="1236"/>
      <c r="BG74" s="1236"/>
      <c r="BH74" s="1236"/>
      <c r="BI74" s="1236"/>
      <c r="BJ74" s="1236"/>
      <c r="BK74" s="1236"/>
      <c r="BL74" s="1236"/>
      <c r="BM74" s="1236"/>
      <c r="BN74" s="1236"/>
      <c r="BO74" s="1236"/>
      <c r="BP74" s="1234"/>
      <c r="BQ74" s="1234"/>
      <c r="BR74" s="1234"/>
      <c r="BS74" s="1234"/>
      <c r="BT74" s="1234"/>
      <c r="BU74" s="1234"/>
      <c r="BV74" s="1234"/>
      <c r="BW74" s="1234"/>
      <c r="BX74" s="1234"/>
      <c r="BY74" s="1234"/>
      <c r="BZ74" s="1234"/>
      <c r="CA74" s="1234"/>
      <c r="CB74" s="1234"/>
      <c r="CC74" s="1234"/>
      <c r="CD74" s="1234"/>
      <c r="CE74" s="1234"/>
      <c r="CF74" s="1234"/>
      <c r="CG74" s="1234"/>
      <c r="CH74" s="1234"/>
      <c r="CI74" s="1234"/>
      <c r="CJ74" s="1234"/>
      <c r="CK74" s="1234"/>
      <c r="CL74" s="1234"/>
      <c r="CM74" s="1234"/>
      <c r="CN74" s="1234"/>
      <c r="CO74" s="1234"/>
      <c r="CP74" s="1234"/>
      <c r="CQ74" s="1234"/>
      <c r="CR74" s="1234"/>
      <c r="CS74" s="1234"/>
      <c r="CT74" s="1234"/>
      <c r="CU74" s="1234"/>
      <c r="CV74" s="1234"/>
      <c r="CW74" s="1234"/>
      <c r="CX74" s="1234"/>
      <c r="CY74" s="1234"/>
      <c r="CZ74" s="1234"/>
      <c r="DA74" s="1234"/>
      <c r="DB74" s="1234"/>
      <c r="DC74" s="1234"/>
    </row>
    <row r="75" spans="2:107" x14ac:dyDescent="0.15">
      <c r="B75" s="256"/>
      <c r="G75" s="1239"/>
      <c r="H75" s="1239"/>
      <c r="I75" s="1228"/>
      <c r="J75" s="1228"/>
      <c r="K75" s="1235"/>
      <c r="L75" s="1235"/>
      <c r="M75" s="1235"/>
      <c r="N75" s="1235"/>
      <c r="AM75" s="356"/>
      <c r="AN75" s="1236"/>
      <c r="AO75" s="1236"/>
      <c r="AP75" s="1236"/>
      <c r="AQ75" s="1236"/>
      <c r="AR75" s="1236"/>
      <c r="AS75" s="1236"/>
      <c r="AT75" s="1236"/>
      <c r="AU75" s="1236"/>
      <c r="AV75" s="1236"/>
      <c r="AW75" s="1236"/>
      <c r="AX75" s="1236"/>
      <c r="AY75" s="1236"/>
      <c r="AZ75" s="1236"/>
      <c r="BA75" s="1236"/>
      <c r="BB75" s="1236" t="s">
        <v>598</v>
      </c>
      <c r="BC75" s="1236"/>
      <c r="BD75" s="1236"/>
      <c r="BE75" s="1236"/>
      <c r="BF75" s="1236"/>
      <c r="BG75" s="1236"/>
      <c r="BH75" s="1236"/>
      <c r="BI75" s="1236"/>
      <c r="BJ75" s="1236"/>
      <c r="BK75" s="1236"/>
      <c r="BL75" s="1236"/>
      <c r="BM75" s="1236"/>
      <c r="BN75" s="1236"/>
      <c r="BO75" s="1236"/>
      <c r="BP75" s="1234">
        <v>9.5</v>
      </c>
      <c r="BQ75" s="1234"/>
      <c r="BR75" s="1234"/>
      <c r="BS75" s="1234"/>
      <c r="BT75" s="1234"/>
      <c r="BU75" s="1234"/>
      <c r="BV75" s="1234"/>
      <c r="BW75" s="1234"/>
      <c r="BX75" s="1234">
        <v>8.4</v>
      </c>
      <c r="BY75" s="1234"/>
      <c r="BZ75" s="1234"/>
      <c r="CA75" s="1234"/>
      <c r="CB75" s="1234"/>
      <c r="CC75" s="1234"/>
      <c r="CD75" s="1234"/>
      <c r="CE75" s="1234"/>
      <c r="CF75" s="1234">
        <v>7.8</v>
      </c>
      <c r="CG75" s="1234"/>
      <c r="CH75" s="1234"/>
      <c r="CI75" s="1234"/>
      <c r="CJ75" s="1234"/>
      <c r="CK75" s="1234"/>
      <c r="CL75" s="1234"/>
      <c r="CM75" s="1234"/>
      <c r="CN75" s="1234">
        <v>7.5</v>
      </c>
      <c r="CO75" s="1234"/>
      <c r="CP75" s="1234"/>
      <c r="CQ75" s="1234"/>
      <c r="CR75" s="1234"/>
      <c r="CS75" s="1234"/>
      <c r="CT75" s="1234"/>
      <c r="CU75" s="1234"/>
      <c r="CV75" s="1234">
        <v>7.3</v>
      </c>
      <c r="CW75" s="1234"/>
      <c r="CX75" s="1234"/>
      <c r="CY75" s="1234"/>
      <c r="CZ75" s="1234"/>
      <c r="DA75" s="1234"/>
      <c r="DB75" s="1234"/>
      <c r="DC75" s="1234"/>
    </row>
    <row r="76" spans="2:107" x14ac:dyDescent="0.15">
      <c r="B76" s="256"/>
      <c r="G76" s="1239"/>
      <c r="H76" s="1239"/>
      <c r="I76" s="1228"/>
      <c r="J76" s="1228"/>
      <c r="K76" s="1235"/>
      <c r="L76" s="1235"/>
      <c r="M76" s="1235"/>
      <c r="N76" s="1235"/>
      <c r="AM76" s="356"/>
      <c r="AN76" s="1236"/>
      <c r="AO76" s="1236"/>
      <c r="AP76" s="1236"/>
      <c r="AQ76" s="1236"/>
      <c r="AR76" s="1236"/>
      <c r="AS76" s="1236"/>
      <c r="AT76" s="1236"/>
      <c r="AU76" s="1236"/>
      <c r="AV76" s="1236"/>
      <c r="AW76" s="1236"/>
      <c r="AX76" s="1236"/>
      <c r="AY76" s="1236"/>
      <c r="AZ76" s="1236"/>
      <c r="BA76" s="1236"/>
      <c r="BB76" s="1236"/>
      <c r="BC76" s="1236"/>
      <c r="BD76" s="1236"/>
      <c r="BE76" s="1236"/>
      <c r="BF76" s="1236"/>
      <c r="BG76" s="1236"/>
      <c r="BH76" s="1236"/>
      <c r="BI76" s="1236"/>
      <c r="BJ76" s="1236"/>
      <c r="BK76" s="1236"/>
      <c r="BL76" s="1236"/>
      <c r="BM76" s="1236"/>
      <c r="BN76" s="1236"/>
      <c r="BO76" s="1236"/>
      <c r="BP76" s="1234"/>
      <c r="BQ76" s="1234"/>
      <c r="BR76" s="1234"/>
      <c r="BS76" s="1234"/>
      <c r="BT76" s="1234"/>
      <c r="BU76" s="1234"/>
      <c r="BV76" s="1234"/>
      <c r="BW76" s="1234"/>
      <c r="BX76" s="1234"/>
      <c r="BY76" s="1234"/>
      <c r="BZ76" s="1234"/>
      <c r="CA76" s="1234"/>
      <c r="CB76" s="1234"/>
      <c r="CC76" s="1234"/>
      <c r="CD76" s="1234"/>
      <c r="CE76" s="1234"/>
      <c r="CF76" s="1234"/>
      <c r="CG76" s="1234"/>
      <c r="CH76" s="1234"/>
      <c r="CI76" s="1234"/>
      <c r="CJ76" s="1234"/>
      <c r="CK76" s="1234"/>
      <c r="CL76" s="1234"/>
      <c r="CM76" s="1234"/>
      <c r="CN76" s="1234"/>
      <c r="CO76" s="1234"/>
      <c r="CP76" s="1234"/>
      <c r="CQ76" s="1234"/>
      <c r="CR76" s="1234"/>
      <c r="CS76" s="1234"/>
      <c r="CT76" s="1234"/>
      <c r="CU76" s="1234"/>
      <c r="CV76" s="1234"/>
      <c r="CW76" s="1234"/>
      <c r="CX76" s="1234"/>
      <c r="CY76" s="1234"/>
      <c r="CZ76" s="1234"/>
      <c r="DA76" s="1234"/>
      <c r="DB76" s="1234"/>
      <c r="DC76" s="1234"/>
    </row>
    <row r="77" spans="2:107" x14ac:dyDescent="0.15">
      <c r="B77" s="256"/>
      <c r="G77" s="1228"/>
      <c r="H77" s="1228"/>
      <c r="I77" s="1228"/>
      <c r="J77" s="1228"/>
      <c r="K77" s="1240"/>
      <c r="L77" s="1240"/>
      <c r="M77" s="1240"/>
      <c r="N77" s="1240"/>
      <c r="AN77" s="1232" t="s">
        <v>596</v>
      </c>
      <c r="AO77" s="1232"/>
      <c r="AP77" s="1232"/>
      <c r="AQ77" s="1232"/>
      <c r="AR77" s="1232"/>
      <c r="AS77" s="1232"/>
      <c r="AT77" s="1232"/>
      <c r="AU77" s="1232"/>
      <c r="AV77" s="1232"/>
      <c r="AW77" s="1232"/>
      <c r="AX77" s="1232"/>
      <c r="AY77" s="1232"/>
      <c r="AZ77" s="1232"/>
      <c r="BA77" s="1232"/>
      <c r="BB77" s="1236" t="s">
        <v>594</v>
      </c>
      <c r="BC77" s="1236"/>
      <c r="BD77" s="1236"/>
      <c r="BE77" s="1236"/>
      <c r="BF77" s="1236"/>
      <c r="BG77" s="1236"/>
      <c r="BH77" s="1236"/>
      <c r="BI77" s="1236"/>
      <c r="BJ77" s="1236"/>
      <c r="BK77" s="1236"/>
      <c r="BL77" s="1236"/>
      <c r="BM77" s="1236"/>
      <c r="BN77" s="1236"/>
      <c r="BO77" s="1236"/>
      <c r="BP77" s="1234">
        <v>0</v>
      </c>
      <c r="BQ77" s="1234"/>
      <c r="BR77" s="1234"/>
      <c r="BS77" s="1234"/>
      <c r="BT77" s="1234"/>
      <c r="BU77" s="1234"/>
      <c r="BV77" s="1234"/>
      <c r="BW77" s="1234"/>
      <c r="BX77" s="1234">
        <v>0</v>
      </c>
      <c r="BY77" s="1234"/>
      <c r="BZ77" s="1234"/>
      <c r="CA77" s="1234"/>
      <c r="CB77" s="1234"/>
      <c r="CC77" s="1234"/>
      <c r="CD77" s="1234"/>
      <c r="CE77" s="1234"/>
      <c r="CF77" s="1234">
        <v>0</v>
      </c>
      <c r="CG77" s="1234"/>
      <c r="CH77" s="1234"/>
      <c r="CI77" s="1234"/>
      <c r="CJ77" s="1234"/>
      <c r="CK77" s="1234"/>
      <c r="CL77" s="1234"/>
      <c r="CM77" s="1234"/>
      <c r="CN77" s="1234">
        <v>0</v>
      </c>
      <c r="CO77" s="1234"/>
      <c r="CP77" s="1234"/>
      <c r="CQ77" s="1234"/>
      <c r="CR77" s="1234"/>
      <c r="CS77" s="1234"/>
      <c r="CT77" s="1234"/>
      <c r="CU77" s="1234"/>
      <c r="CV77" s="1234">
        <v>0</v>
      </c>
      <c r="CW77" s="1234"/>
      <c r="CX77" s="1234"/>
      <c r="CY77" s="1234"/>
      <c r="CZ77" s="1234"/>
      <c r="DA77" s="1234"/>
      <c r="DB77" s="1234"/>
      <c r="DC77" s="1234"/>
    </row>
    <row r="78" spans="2:107" x14ac:dyDescent="0.15">
      <c r="B78" s="256"/>
      <c r="G78" s="1228"/>
      <c r="H78" s="1228"/>
      <c r="I78" s="1228"/>
      <c r="J78" s="1228"/>
      <c r="K78" s="1240"/>
      <c r="L78" s="1240"/>
      <c r="M78" s="1240"/>
      <c r="N78" s="1240"/>
      <c r="AN78" s="1232"/>
      <c r="AO78" s="1232"/>
      <c r="AP78" s="1232"/>
      <c r="AQ78" s="1232"/>
      <c r="AR78" s="1232"/>
      <c r="AS78" s="1232"/>
      <c r="AT78" s="1232"/>
      <c r="AU78" s="1232"/>
      <c r="AV78" s="1232"/>
      <c r="AW78" s="1232"/>
      <c r="AX78" s="1232"/>
      <c r="AY78" s="1232"/>
      <c r="AZ78" s="1232"/>
      <c r="BA78" s="1232"/>
      <c r="BB78" s="1236"/>
      <c r="BC78" s="1236"/>
      <c r="BD78" s="1236"/>
      <c r="BE78" s="1236"/>
      <c r="BF78" s="1236"/>
      <c r="BG78" s="1236"/>
      <c r="BH78" s="1236"/>
      <c r="BI78" s="1236"/>
      <c r="BJ78" s="1236"/>
      <c r="BK78" s="1236"/>
      <c r="BL78" s="1236"/>
      <c r="BM78" s="1236"/>
      <c r="BN78" s="1236"/>
      <c r="BO78" s="1236"/>
      <c r="BP78" s="1234"/>
      <c r="BQ78" s="1234"/>
      <c r="BR78" s="1234"/>
      <c r="BS78" s="1234"/>
      <c r="BT78" s="1234"/>
      <c r="BU78" s="1234"/>
      <c r="BV78" s="1234"/>
      <c r="BW78" s="1234"/>
      <c r="BX78" s="1234"/>
      <c r="BY78" s="1234"/>
      <c r="BZ78" s="1234"/>
      <c r="CA78" s="1234"/>
      <c r="CB78" s="1234"/>
      <c r="CC78" s="1234"/>
      <c r="CD78" s="1234"/>
      <c r="CE78" s="1234"/>
      <c r="CF78" s="1234"/>
      <c r="CG78" s="1234"/>
      <c r="CH78" s="1234"/>
      <c r="CI78" s="1234"/>
      <c r="CJ78" s="1234"/>
      <c r="CK78" s="1234"/>
      <c r="CL78" s="1234"/>
      <c r="CM78" s="1234"/>
      <c r="CN78" s="1234"/>
      <c r="CO78" s="1234"/>
      <c r="CP78" s="1234"/>
      <c r="CQ78" s="1234"/>
      <c r="CR78" s="1234"/>
      <c r="CS78" s="1234"/>
      <c r="CT78" s="1234"/>
      <c r="CU78" s="1234"/>
      <c r="CV78" s="1234"/>
      <c r="CW78" s="1234"/>
      <c r="CX78" s="1234"/>
      <c r="CY78" s="1234"/>
      <c r="CZ78" s="1234"/>
      <c r="DA78" s="1234"/>
      <c r="DB78" s="1234"/>
      <c r="DC78" s="1234"/>
    </row>
    <row r="79" spans="2:107" x14ac:dyDescent="0.15">
      <c r="B79" s="256"/>
      <c r="G79" s="1228"/>
      <c r="H79" s="1228"/>
      <c r="I79" s="1238"/>
      <c r="J79" s="1238"/>
      <c r="K79" s="1241"/>
      <c r="L79" s="1241"/>
      <c r="M79" s="1241"/>
      <c r="N79" s="1241"/>
      <c r="AN79" s="1232"/>
      <c r="AO79" s="1232"/>
      <c r="AP79" s="1232"/>
      <c r="AQ79" s="1232"/>
      <c r="AR79" s="1232"/>
      <c r="AS79" s="1232"/>
      <c r="AT79" s="1232"/>
      <c r="AU79" s="1232"/>
      <c r="AV79" s="1232"/>
      <c r="AW79" s="1232"/>
      <c r="AX79" s="1232"/>
      <c r="AY79" s="1232"/>
      <c r="AZ79" s="1232"/>
      <c r="BA79" s="1232"/>
      <c r="BB79" s="1236" t="s">
        <v>598</v>
      </c>
      <c r="BC79" s="1236"/>
      <c r="BD79" s="1236"/>
      <c r="BE79" s="1236"/>
      <c r="BF79" s="1236"/>
      <c r="BG79" s="1236"/>
      <c r="BH79" s="1236"/>
      <c r="BI79" s="1236"/>
      <c r="BJ79" s="1236"/>
      <c r="BK79" s="1236"/>
      <c r="BL79" s="1236"/>
      <c r="BM79" s="1236"/>
      <c r="BN79" s="1236"/>
      <c r="BO79" s="1236"/>
      <c r="BP79" s="1234">
        <v>7.1</v>
      </c>
      <c r="BQ79" s="1234"/>
      <c r="BR79" s="1234"/>
      <c r="BS79" s="1234"/>
      <c r="BT79" s="1234"/>
      <c r="BU79" s="1234"/>
      <c r="BV79" s="1234"/>
      <c r="BW79" s="1234"/>
      <c r="BX79" s="1234">
        <v>7.1</v>
      </c>
      <c r="BY79" s="1234"/>
      <c r="BZ79" s="1234"/>
      <c r="CA79" s="1234"/>
      <c r="CB79" s="1234"/>
      <c r="CC79" s="1234"/>
      <c r="CD79" s="1234"/>
      <c r="CE79" s="1234"/>
      <c r="CF79" s="1234">
        <v>7.3</v>
      </c>
      <c r="CG79" s="1234"/>
      <c r="CH79" s="1234"/>
      <c r="CI79" s="1234"/>
      <c r="CJ79" s="1234"/>
      <c r="CK79" s="1234"/>
      <c r="CL79" s="1234"/>
      <c r="CM79" s="1234"/>
      <c r="CN79" s="1234">
        <v>7.4</v>
      </c>
      <c r="CO79" s="1234"/>
      <c r="CP79" s="1234"/>
      <c r="CQ79" s="1234"/>
      <c r="CR79" s="1234"/>
      <c r="CS79" s="1234"/>
      <c r="CT79" s="1234"/>
      <c r="CU79" s="1234"/>
      <c r="CV79" s="1234">
        <v>7.5</v>
      </c>
      <c r="CW79" s="1234"/>
      <c r="CX79" s="1234"/>
      <c r="CY79" s="1234"/>
      <c r="CZ79" s="1234"/>
      <c r="DA79" s="1234"/>
      <c r="DB79" s="1234"/>
      <c r="DC79" s="1234"/>
    </row>
    <row r="80" spans="2:107" x14ac:dyDescent="0.15">
      <c r="B80" s="256"/>
      <c r="G80" s="1228"/>
      <c r="H80" s="1228"/>
      <c r="I80" s="1238"/>
      <c r="J80" s="1238"/>
      <c r="K80" s="1241"/>
      <c r="L80" s="1241"/>
      <c r="M80" s="1241"/>
      <c r="N80" s="1241"/>
      <c r="AN80" s="1232"/>
      <c r="AO80" s="1232"/>
      <c r="AP80" s="1232"/>
      <c r="AQ80" s="1232"/>
      <c r="AR80" s="1232"/>
      <c r="AS80" s="1232"/>
      <c r="AT80" s="1232"/>
      <c r="AU80" s="1232"/>
      <c r="AV80" s="1232"/>
      <c r="AW80" s="1232"/>
      <c r="AX80" s="1232"/>
      <c r="AY80" s="1232"/>
      <c r="AZ80" s="1232"/>
      <c r="BA80" s="1232"/>
      <c r="BB80" s="1236"/>
      <c r="BC80" s="1236"/>
      <c r="BD80" s="1236"/>
      <c r="BE80" s="1236"/>
      <c r="BF80" s="1236"/>
      <c r="BG80" s="1236"/>
      <c r="BH80" s="1236"/>
      <c r="BI80" s="1236"/>
      <c r="BJ80" s="1236"/>
      <c r="BK80" s="1236"/>
      <c r="BL80" s="1236"/>
      <c r="BM80" s="1236"/>
      <c r="BN80" s="1236"/>
      <c r="BO80" s="1236"/>
      <c r="BP80" s="1234"/>
      <c r="BQ80" s="1234"/>
      <c r="BR80" s="1234"/>
      <c r="BS80" s="1234"/>
      <c r="BT80" s="1234"/>
      <c r="BU80" s="1234"/>
      <c r="BV80" s="1234"/>
      <c r="BW80" s="1234"/>
      <c r="BX80" s="1234"/>
      <c r="BY80" s="1234"/>
      <c r="BZ80" s="1234"/>
      <c r="CA80" s="1234"/>
      <c r="CB80" s="1234"/>
      <c r="CC80" s="1234"/>
      <c r="CD80" s="1234"/>
      <c r="CE80" s="1234"/>
      <c r="CF80" s="1234"/>
      <c r="CG80" s="1234"/>
      <c r="CH80" s="1234"/>
      <c r="CI80" s="1234"/>
      <c r="CJ80" s="1234"/>
      <c r="CK80" s="1234"/>
      <c r="CL80" s="1234"/>
      <c r="CM80" s="1234"/>
      <c r="CN80" s="1234"/>
      <c r="CO80" s="1234"/>
      <c r="CP80" s="1234"/>
      <c r="CQ80" s="1234"/>
      <c r="CR80" s="1234"/>
      <c r="CS80" s="1234"/>
      <c r="CT80" s="1234"/>
      <c r="CU80" s="1234"/>
      <c r="CV80" s="1234"/>
      <c r="CW80" s="1234"/>
      <c r="CX80" s="1234"/>
      <c r="CY80" s="1234"/>
      <c r="CZ80" s="1234"/>
      <c r="DA80" s="1234"/>
      <c r="DB80" s="1234"/>
      <c r="DC80" s="1234"/>
    </row>
    <row r="81" spans="2:109" x14ac:dyDescent="0.15">
      <c r="B81" s="256"/>
    </row>
    <row r="82" spans="2:109" ht="17.25" x14ac:dyDescent="0.15">
      <c r="B82" s="256"/>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x14ac:dyDescent="0.15">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x14ac:dyDescent="0.15">
      <c r="DD84" s="252"/>
      <c r="DE84" s="252"/>
    </row>
    <row r="85" spans="2:109" x14ac:dyDescent="0.15">
      <c r="DD85" s="252"/>
      <c r="DE85" s="252"/>
    </row>
  </sheetData>
  <sheetProtection algorithmName="SHA-512" hashValue="T7ML42fi4htxDLqtFpFXvxDBWK401TCB+dpDZucPJH2A/qH2I2N1odeFmvzZEDe/hRS4hG55HOG0+Bh222hEbA==" saltValue="d052LSsalIm7RCj/mVCn7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94" zoomScale="69" zoomScaleNormal="69" zoomScaleSheetLayoutView="70" workbookViewId="0">
      <selection activeCell="BL22" sqref="BL22"/>
    </sheetView>
  </sheetViews>
  <sheetFormatPr defaultColWidth="0" defaultRowHeight="13.5" customHeight="1" zeroHeight="1" x14ac:dyDescent="0.15"/>
  <cols>
    <col min="1" max="34" width="2.42578125" style="251" customWidth="1"/>
    <col min="35" max="122" width="2.42578125" style="250" customWidth="1"/>
    <col min="123" max="16384" width="2.425781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510</v>
      </c>
    </row>
  </sheetData>
  <sheetProtection algorithmName="SHA-512" hashValue="2c//nuBJfR3/6Nxy2cDR7hCrKV+6mGAmYEkVOZg0Ry0c/L4FUMW0F6p2ScNOkmGGZGBLxcPuFdEwAgfxnsJYUQ==" saltValue="9GEbPYCVOKURX7Dt17iYa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F91" zoomScale="70" zoomScaleNormal="70" zoomScaleSheetLayoutView="55" workbookViewId="0">
      <selection activeCell="Q4" sqref="Q4"/>
    </sheetView>
  </sheetViews>
  <sheetFormatPr defaultColWidth="0" defaultRowHeight="13.5" customHeight="1" zeroHeight="1" x14ac:dyDescent="0.15"/>
  <cols>
    <col min="1" max="34" width="2.42578125" style="251" customWidth="1"/>
    <col min="35" max="122" width="2.42578125" style="250" customWidth="1"/>
    <col min="123" max="16384" width="2.425781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510</v>
      </c>
    </row>
  </sheetData>
  <sheetProtection algorithmName="SHA-512" hashValue="LghKewBHx+7eZvFYXyHINpCIYq1iovuQwL5Nr17/AkBwi9hF7GVjqS7FjzLbuS4jXmOp7JdWC7r3HfXjeOFN6g==" saltValue="0IRjyOrQBNjV6PsN/ge7B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39" customWidth="1"/>
    <col min="2" max="8" width="13.42578125" style="139" customWidth="1"/>
    <col min="9" max="16384" width="11.140625" style="139"/>
  </cols>
  <sheetData>
    <row r="1" spans="1:8" x14ac:dyDescent="0.15">
      <c r="A1" s="133"/>
      <c r="B1" s="134"/>
      <c r="C1" s="135"/>
      <c r="D1" s="136"/>
      <c r="E1" s="137"/>
      <c r="F1" s="137"/>
      <c r="G1" s="137"/>
      <c r="H1" s="138"/>
    </row>
    <row r="2" spans="1:8" x14ac:dyDescent="0.15">
      <c r="A2" s="140"/>
      <c r="B2" s="141"/>
      <c r="C2" s="142"/>
      <c r="D2" s="143" t="s">
        <v>53</v>
      </c>
      <c r="E2" s="144"/>
      <c r="F2" s="145" t="s">
        <v>560</v>
      </c>
      <c r="G2" s="146"/>
      <c r="H2" s="147"/>
    </row>
    <row r="3" spans="1:8" x14ac:dyDescent="0.15">
      <c r="A3" s="143" t="s">
        <v>553</v>
      </c>
      <c r="B3" s="148"/>
      <c r="C3" s="149"/>
      <c r="D3" s="150">
        <v>2347091</v>
      </c>
      <c r="E3" s="151"/>
      <c r="F3" s="152">
        <v>291173</v>
      </c>
      <c r="G3" s="153"/>
      <c r="H3" s="154"/>
    </row>
    <row r="4" spans="1:8" x14ac:dyDescent="0.15">
      <c r="A4" s="155"/>
      <c r="B4" s="156"/>
      <c r="C4" s="157"/>
      <c r="D4" s="158">
        <v>13312</v>
      </c>
      <c r="E4" s="159"/>
      <c r="F4" s="160">
        <v>119071</v>
      </c>
      <c r="G4" s="161"/>
      <c r="H4" s="162"/>
    </row>
    <row r="5" spans="1:8" x14ac:dyDescent="0.15">
      <c r="A5" s="143" t="s">
        <v>555</v>
      </c>
      <c r="B5" s="148"/>
      <c r="C5" s="149"/>
      <c r="D5" s="150">
        <v>1299037</v>
      </c>
      <c r="E5" s="151"/>
      <c r="F5" s="152">
        <v>271581</v>
      </c>
      <c r="G5" s="153"/>
      <c r="H5" s="154"/>
    </row>
    <row r="6" spans="1:8" x14ac:dyDescent="0.15">
      <c r="A6" s="155"/>
      <c r="B6" s="156"/>
      <c r="C6" s="157"/>
      <c r="D6" s="158">
        <v>18795</v>
      </c>
      <c r="E6" s="159"/>
      <c r="F6" s="160">
        <v>117844</v>
      </c>
      <c r="G6" s="161"/>
      <c r="H6" s="162"/>
    </row>
    <row r="7" spans="1:8" x14ac:dyDescent="0.15">
      <c r="A7" s="143" t="s">
        <v>556</v>
      </c>
      <c r="B7" s="148"/>
      <c r="C7" s="149"/>
      <c r="D7" s="150">
        <v>687681</v>
      </c>
      <c r="E7" s="151"/>
      <c r="F7" s="152">
        <v>268375</v>
      </c>
      <c r="G7" s="153"/>
      <c r="H7" s="154"/>
    </row>
    <row r="8" spans="1:8" x14ac:dyDescent="0.15">
      <c r="A8" s="155"/>
      <c r="B8" s="156"/>
      <c r="C8" s="157"/>
      <c r="D8" s="158">
        <v>96416</v>
      </c>
      <c r="E8" s="159"/>
      <c r="F8" s="160">
        <v>119602</v>
      </c>
      <c r="G8" s="161"/>
      <c r="H8" s="162"/>
    </row>
    <row r="9" spans="1:8" x14ac:dyDescent="0.15">
      <c r="A9" s="143" t="s">
        <v>557</v>
      </c>
      <c r="B9" s="148"/>
      <c r="C9" s="149"/>
      <c r="D9" s="150">
        <v>1556518</v>
      </c>
      <c r="E9" s="151"/>
      <c r="F9" s="152">
        <v>301035</v>
      </c>
      <c r="G9" s="153"/>
      <c r="H9" s="154"/>
    </row>
    <row r="10" spans="1:8" x14ac:dyDescent="0.15">
      <c r="A10" s="155"/>
      <c r="B10" s="156"/>
      <c r="C10" s="157"/>
      <c r="D10" s="158">
        <v>49769</v>
      </c>
      <c r="E10" s="159"/>
      <c r="F10" s="160">
        <v>154376</v>
      </c>
      <c r="G10" s="161"/>
      <c r="H10" s="162"/>
    </row>
    <row r="11" spans="1:8" x14ac:dyDescent="0.15">
      <c r="A11" s="143" t="s">
        <v>558</v>
      </c>
      <c r="B11" s="148"/>
      <c r="C11" s="149"/>
      <c r="D11" s="150">
        <v>1351846</v>
      </c>
      <c r="E11" s="151"/>
      <c r="F11" s="152">
        <v>277467</v>
      </c>
      <c r="G11" s="153"/>
      <c r="H11" s="154"/>
    </row>
    <row r="12" spans="1:8" x14ac:dyDescent="0.15">
      <c r="A12" s="155"/>
      <c r="B12" s="156"/>
      <c r="C12" s="163"/>
      <c r="D12" s="158">
        <v>52068</v>
      </c>
      <c r="E12" s="159"/>
      <c r="F12" s="160">
        <v>128378</v>
      </c>
      <c r="G12" s="161"/>
      <c r="H12" s="162"/>
    </row>
    <row r="13" spans="1:8" x14ac:dyDescent="0.15">
      <c r="A13" s="143"/>
      <c r="B13" s="148"/>
      <c r="C13" s="149"/>
      <c r="D13" s="150">
        <v>1448435</v>
      </c>
      <c r="E13" s="151"/>
      <c r="F13" s="152">
        <v>281926</v>
      </c>
      <c r="G13" s="164"/>
      <c r="H13" s="154"/>
    </row>
    <row r="14" spans="1:8" x14ac:dyDescent="0.15">
      <c r="A14" s="155"/>
      <c r="B14" s="156"/>
      <c r="C14" s="157"/>
      <c r="D14" s="158">
        <v>46072</v>
      </c>
      <c r="E14" s="159"/>
      <c r="F14" s="160">
        <v>127854</v>
      </c>
      <c r="G14" s="161"/>
      <c r="H14" s="162"/>
    </row>
    <row r="17" spans="1:11" x14ac:dyDescent="0.15">
      <c r="A17" s="139" t="s">
        <v>54</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55</v>
      </c>
      <c r="B19" s="165">
        <f>ROUND(VALUE(SUBSTITUTE(実質収支比率等に係る経年分析!F$48,"▲","-")),2)</f>
        <v>16.309999999999999</v>
      </c>
      <c r="C19" s="165">
        <f>ROUND(VALUE(SUBSTITUTE(実質収支比率等に係る経年分析!G$48,"▲","-")),2)</f>
        <v>23.84</v>
      </c>
      <c r="D19" s="165">
        <f>ROUND(VALUE(SUBSTITUTE(実質収支比率等に係る経年分析!H$48,"▲","-")),2)</f>
        <v>18.96</v>
      </c>
      <c r="E19" s="165">
        <f>ROUND(VALUE(SUBSTITUTE(実質収支比率等に係る経年分析!I$48,"▲","-")),2)</f>
        <v>19.11</v>
      </c>
      <c r="F19" s="165">
        <f>ROUND(VALUE(SUBSTITUTE(実質収支比率等に係る経年分析!J$48,"▲","-")),2)</f>
        <v>13.66</v>
      </c>
    </row>
    <row r="20" spans="1:11" x14ac:dyDescent="0.15">
      <c r="A20" s="165" t="s">
        <v>56</v>
      </c>
      <c r="B20" s="165">
        <f>ROUND(VALUE(SUBSTITUTE(実質収支比率等に係る経年分析!F$47,"▲","-")),2)</f>
        <v>178.68</v>
      </c>
      <c r="C20" s="165">
        <f>ROUND(VALUE(SUBSTITUTE(実質収支比率等に係る経年分析!G$47,"▲","-")),2)</f>
        <v>198.6</v>
      </c>
      <c r="D20" s="165">
        <f>ROUND(VALUE(SUBSTITUTE(実質収支比率等に係る経年分析!H$47,"▲","-")),2)</f>
        <v>193.26</v>
      </c>
      <c r="E20" s="165">
        <f>ROUND(VALUE(SUBSTITUTE(実質収支比率等に係る経年分析!I$47,"▲","-")),2)</f>
        <v>155.72999999999999</v>
      </c>
      <c r="F20" s="165">
        <f>ROUND(VALUE(SUBSTITUTE(実質収支比率等に係る経年分析!J$47,"▲","-")),2)</f>
        <v>140.1</v>
      </c>
    </row>
    <row r="21" spans="1:11" x14ac:dyDescent="0.15">
      <c r="A21" s="165" t="s">
        <v>57</v>
      </c>
      <c r="B21" s="165">
        <f>IF(ISNUMBER(VALUE(SUBSTITUTE(実質収支比率等に係る経年分析!F$49,"▲","-"))),ROUND(VALUE(SUBSTITUTE(実質収支比率等に係る経年分析!F$49,"▲","-")),2),NA())</f>
        <v>15.72</v>
      </c>
      <c r="C21" s="165">
        <f>IF(ISNUMBER(VALUE(SUBSTITUTE(実質収支比率等に係る経年分析!G$49,"▲","-"))),ROUND(VALUE(SUBSTITUTE(実質収支比率等に係る経年分析!G$49,"▲","-")),2),NA())</f>
        <v>20.36</v>
      </c>
      <c r="D21" s="165">
        <f>IF(ISNUMBER(VALUE(SUBSTITUTE(実質収支比率等に係る経年分析!H$49,"▲","-"))),ROUND(VALUE(SUBSTITUTE(実質収支比率等に係る経年分析!H$49,"▲","-")),2),NA())</f>
        <v>-9.5299999999999994</v>
      </c>
      <c r="E21" s="165">
        <f>IF(ISNUMBER(VALUE(SUBSTITUTE(実質収支比率等に係る経年分析!I$49,"▲","-"))),ROUND(VALUE(SUBSTITUTE(実質収支比率等に係る経年分析!I$49,"▲","-")),2),NA())</f>
        <v>-23.68</v>
      </c>
      <c r="F21" s="165">
        <f>IF(ISNUMBER(VALUE(SUBSTITUTE(実質収支比率等に係る経年分析!J$49,"▲","-"))),ROUND(VALUE(SUBSTITUTE(実質収支比率等に係る経年分析!J$49,"▲","-")),2),NA())</f>
        <v>-7.89</v>
      </c>
    </row>
    <row r="24" spans="1:11" x14ac:dyDescent="0.15">
      <c r="A24" s="139" t="s">
        <v>58</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59</v>
      </c>
      <c r="C26" s="166" t="s">
        <v>60</v>
      </c>
      <c r="D26" s="166" t="s">
        <v>59</v>
      </c>
      <c r="E26" s="166" t="s">
        <v>60</v>
      </c>
      <c r="F26" s="166" t="s">
        <v>59</v>
      </c>
      <c r="G26" s="166" t="s">
        <v>60</v>
      </c>
      <c r="H26" s="166" t="s">
        <v>59</v>
      </c>
      <c r="I26" s="166" t="s">
        <v>60</v>
      </c>
      <c r="J26" s="166" t="s">
        <v>59</v>
      </c>
      <c r="K26" s="166" t="s">
        <v>60</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15">
      <c r="A31" s="166" t="e">
        <f>IF(連結実質赤字比率に係る赤字・黒字の構成分析!C$39="",NA(),連結実質赤字比率に係る赤字・黒字の構成分析!C$39)</f>
        <v>#N/A</v>
      </c>
      <c r="B31" s="166" t="e">
        <f>IF(ROUND(VALUE(SUBSTITUTE(連結実質赤字比率に係る赤字・黒字の構成分析!F$39,"▲", "-")), 2) &lt; 0, ABS(ROUND(VALUE(SUBSTITUTE(連結実質赤字比率に係る赤字・黒字の構成分析!F$39,"▲", "-")), 2)), NA())</f>
        <v>#VALUE!</v>
      </c>
      <c r="C31" s="166" t="e">
        <f>IF(ROUND(VALUE(SUBSTITUTE(連結実質赤字比率に係る赤字・黒字の構成分析!F$39,"▲", "-")), 2) &gt;= 0, ABS(ROUND(VALUE(SUBSTITUTE(連結実質赤字比率に係る赤字・黒字の構成分析!F$39,"▲", "-")), 2)), NA())</f>
        <v>#VALUE!</v>
      </c>
      <c r="D31" s="166" t="e">
        <f>IF(ROUND(VALUE(SUBSTITUTE(連結実質赤字比率に係る赤字・黒字の構成分析!G$39,"▲", "-")), 2) &lt; 0, ABS(ROUND(VALUE(SUBSTITUTE(連結実質赤字比率に係る赤字・黒字の構成分析!G$39,"▲", "-")), 2)), NA())</f>
        <v>#VALUE!</v>
      </c>
      <c r="E31" s="166" t="e">
        <f>IF(ROUND(VALUE(SUBSTITUTE(連結実質赤字比率に係る赤字・黒字の構成分析!G$39,"▲", "-")), 2) &gt;= 0, ABS(ROUND(VALUE(SUBSTITUTE(連結実質赤字比率に係る赤字・黒字の構成分析!G$39,"▲", "-")), 2)), NA())</f>
        <v>#VALUE!</v>
      </c>
      <c r="F31" s="166" t="e">
        <f>IF(ROUND(VALUE(SUBSTITUTE(連結実質赤字比率に係る赤字・黒字の構成分析!H$39,"▲", "-")), 2) &lt; 0, ABS(ROUND(VALUE(SUBSTITUTE(連結実質赤字比率に係る赤字・黒字の構成分析!H$39,"▲", "-")), 2)), NA())</f>
        <v>#VALUE!</v>
      </c>
      <c r="G31" s="166" t="e">
        <f>IF(ROUND(VALUE(SUBSTITUTE(連結実質赤字比率に係る赤字・黒字の構成分析!H$39,"▲", "-")), 2) &gt;= 0, ABS(ROUND(VALUE(SUBSTITUTE(連結実質赤字比率に係る赤字・黒字の構成分析!H$39,"▲", "-")), 2)), NA())</f>
        <v>#VALUE!</v>
      </c>
      <c r="H31" s="166" t="e">
        <f>IF(ROUND(VALUE(SUBSTITUTE(連結実質赤字比率に係る赤字・黒字の構成分析!I$39,"▲", "-")), 2) &lt; 0, ABS(ROUND(VALUE(SUBSTITUTE(連結実質赤字比率に係る赤字・黒字の構成分析!I$39,"▲", "-")), 2)), NA())</f>
        <v>#VALUE!</v>
      </c>
      <c r="I31" s="166" t="e">
        <f>IF(ROUND(VALUE(SUBSTITUTE(連結実質赤字比率に係る赤字・黒字の構成分析!I$39,"▲", "-")), 2) &gt;= 0, ABS(ROUND(VALUE(SUBSTITUTE(連結実質赤字比率に係る赤字・黒字の構成分析!I$39,"▲", "-")), 2)), NA())</f>
        <v>#VALUE!</v>
      </c>
      <c r="J31" s="166" t="e">
        <f>IF(ROUND(VALUE(SUBSTITUTE(連結実質赤字比率に係る赤字・黒字の構成分析!J$39,"▲", "-")), 2) &lt; 0, ABS(ROUND(VALUE(SUBSTITUTE(連結実質赤字比率に係る赤字・黒字の構成分析!J$39,"▲", "-")), 2)), NA())</f>
        <v>#VALUE!</v>
      </c>
      <c r="K31" s="166" t="e">
        <f>IF(ROUND(VALUE(SUBSTITUTE(連結実質赤字比率に係る赤字・黒字の構成分析!J$39,"▲", "-")), 2) &gt;= 0, ABS(ROUND(VALUE(SUBSTITUTE(連結実質赤字比率に係る赤字・黒字の構成分析!J$39,"▲", "-")), 2)), NA())</f>
        <v>#VALUE!</v>
      </c>
    </row>
    <row r="32" spans="1:11" x14ac:dyDescent="0.15">
      <c r="A32" s="166" t="str">
        <f>IF(連結実質赤字比率に係る赤字・黒字の構成分析!C$38="",NA(),連結実質赤字比率に係る赤字・黒字の構成分析!C$38)</f>
        <v>後期高齢者医療特別会計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0.02</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0.04</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0.02</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0.04</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v>
      </c>
    </row>
    <row r="33" spans="1:16" x14ac:dyDescent="0.15">
      <c r="A33" s="166" t="str">
        <f>IF(連結実質赤字比率に係る赤字・黒字の構成分析!C$37="",NA(),連結実質赤字比率に係る赤字・黒字の構成分析!C$37)</f>
        <v>簡易水道事業特別会計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0.82</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1.02</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0.99</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0.25</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0.65</v>
      </c>
    </row>
    <row r="34" spans="1:16" x14ac:dyDescent="0.15">
      <c r="A34" s="166" t="str">
        <f>IF(連結実質赤字比率に係る赤字・黒字の構成分析!C$36="",NA(),連結実質赤字比率に係る赤字・黒字の構成分析!C$36)</f>
        <v>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1.56</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1.43</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1.4</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1.83</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1.36</v>
      </c>
    </row>
    <row r="35" spans="1:16" x14ac:dyDescent="0.15">
      <c r="A35" s="166" t="str">
        <f>IF(連結実質赤字比率に係る赤字・黒字の構成分析!C$35="",NA(),連結実質赤字比率に係る赤字・黒字の構成分析!C$35)</f>
        <v>国民健康保険事業特別会計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5.39</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4.09</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1.17</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1.9</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1.5</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16.3</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23.84</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18.96</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19.11</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13.65</v>
      </c>
    </row>
    <row r="39" spans="1:16" x14ac:dyDescent="0.15">
      <c r="A39" s="139" t="s">
        <v>61</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62</v>
      </c>
      <c r="C41" s="167"/>
      <c r="D41" s="167" t="s">
        <v>63</v>
      </c>
      <c r="E41" s="167" t="s">
        <v>62</v>
      </c>
      <c r="F41" s="167"/>
      <c r="G41" s="167" t="s">
        <v>63</v>
      </c>
      <c r="H41" s="167" t="s">
        <v>62</v>
      </c>
      <c r="I41" s="167"/>
      <c r="J41" s="167" t="s">
        <v>63</v>
      </c>
      <c r="K41" s="167" t="s">
        <v>62</v>
      </c>
      <c r="L41" s="167"/>
      <c r="M41" s="167" t="s">
        <v>63</v>
      </c>
      <c r="N41" s="167" t="s">
        <v>62</v>
      </c>
      <c r="O41" s="167"/>
      <c r="P41" s="167" t="s">
        <v>63</v>
      </c>
    </row>
    <row r="42" spans="1:16" x14ac:dyDescent="0.15">
      <c r="A42" s="167" t="s">
        <v>64</v>
      </c>
      <c r="B42" s="167"/>
      <c r="C42" s="167"/>
      <c r="D42" s="167">
        <f>'実質公債費比率（分子）の構造'!K$52</f>
        <v>132</v>
      </c>
      <c r="E42" s="167"/>
      <c r="F42" s="167"/>
      <c r="G42" s="167">
        <f>'実質公債費比率（分子）の構造'!L$52</f>
        <v>122</v>
      </c>
      <c r="H42" s="167"/>
      <c r="I42" s="167"/>
      <c r="J42" s="167">
        <f>'実質公債費比率（分子）の構造'!M$52</f>
        <v>149</v>
      </c>
      <c r="K42" s="167"/>
      <c r="L42" s="167"/>
      <c r="M42" s="167">
        <f>'実質公債費比率（分子）の構造'!N$52</f>
        <v>187</v>
      </c>
      <c r="N42" s="167"/>
      <c r="O42" s="167"/>
      <c r="P42" s="167">
        <f>'実質公債費比率（分子）の構造'!O$52</f>
        <v>191</v>
      </c>
    </row>
    <row r="43" spans="1:16" x14ac:dyDescent="0.15">
      <c r="A43" s="167" t="s">
        <v>65</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66</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15">
      <c r="A45" s="167" t="s">
        <v>67</v>
      </c>
      <c r="B45" s="167" t="str">
        <f>'実質公債費比率（分子）の構造'!K$49</f>
        <v>-</v>
      </c>
      <c r="C45" s="167"/>
      <c r="D45" s="167"/>
      <c r="E45" s="167" t="str">
        <f>'実質公債費比率（分子）の構造'!L$49</f>
        <v>-</v>
      </c>
      <c r="F45" s="167"/>
      <c r="G45" s="167"/>
      <c r="H45" s="167" t="str">
        <f>'実質公債費比率（分子）の構造'!M$49</f>
        <v>-</v>
      </c>
      <c r="I45" s="167"/>
      <c r="J45" s="167"/>
      <c r="K45" s="167" t="str">
        <f>'実質公債費比率（分子）の構造'!N$49</f>
        <v>-</v>
      </c>
      <c r="L45" s="167"/>
      <c r="M45" s="167"/>
      <c r="N45" s="167" t="str">
        <f>'実質公債費比率（分子）の構造'!O$49</f>
        <v>-</v>
      </c>
      <c r="O45" s="167"/>
      <c r="P45" s="167"/>
    </row>
    <row r="46" spans="1:16" x14ac:dyDescent="0.15">
      <c r="A46" s="167" t="s">
        <v>68</v>
      </c>
      <c r="B46" s="167">
        <f>'実質公債費比率（分子）の構造'!K$48</f>
        <v>11</v>
      </c>
      <c r="C46" s="167"/>
      <c r="D46" s="167"/>
      <c r="E46" s="167">
        <f>'実質公債費比率（分子）の構造'!L$48</f>
        <v>9</v>
      </c>
      <c r="F46" s="167"/>
      <c r="G46" s="167"/>
      <c r="H46" s="167">
        <f>'実質公債費比率（分子）の構造'!M$48</f>
        <v>10</v>
      </c>
      <c r="I46" s="167"/>
      <c r="J46" s="167"/>
      <c r="K46" s="167">
        <f>'実質公債費比率（分子）の構造'!N$48</f>
        <v>9</v>
      </c>
      <c r="L46" s="167"/>
      <c r="M46" s="167"/>
      <c r="N46" s="167">
        <f>'実質公債費比率（分子）の構造'!O$48</f>
        <v>9</v>
      </c>
      <c r="O46" s="167"/>
      <c r="P46" s="167"/>
    </row>
    <row r="47" spans="1:16" x14ac:dyDescent="0.15">
      <c r="A47" s="167" t="s">
        <v>69</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70</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71</v>
      </c>
      <c r="B49" s="167">
        <f>'実質公債費比率（分子）の構造'!K$45</f>
        <v>213</v>
      </c>
      <c r="C49" s="167"/>
      <c r="D49" s="167"/>
      <c r="E49" s="167">
        <f>'実質公債費比率（分子）の構造'!L$45</f>
        <v>181</v>
      </c>
      <c r="F49" s="167"/>
      <c r="G49" s="167"/>
      <c r="H49" s="167">
        <f>'実質公債費比率（分子）の構造'!M$45</f>
        <v>208</v>
      </c>
      <c r="I49" s="167"/>
      <c r="J49" s="167"/>
      <c r="K49" s="167">
        <f>'実質公債費比率（分子）の構造'!N$45</f>
        <v>258</v>
      </c>
      <c r="L49" s="167"/>
      <c r="M49" s="167"/>
      <c r="N49" s="167">
        <f>'実質公債費比率（分子）の構造'!O$45</f>
        <v>248</v>
      </c>
      <c r="O49" s="167"/>
      <c r="P49" s="167"/>
    </row>
    <row r="50" spans="1:16" x14ac:dyDescent="0.15">
      <c r="A50" s="167" t="s">
        <v>72</v>
      </c>
      <c r="B50" s="167" t="e">
        <f>NA()</f>
        <v>#N/A</v>
      </c>
      <c r="C50" s="167">
        <f>IF(ISNUMBER('実質公債費比率（分子）の構造'!K$53),'実質公債費比率（分子）の構造'!K$53,NA())</f>
        <v>92</v>
      </c>
      <c r="D50" s="167" t="e">
        <f>NA()</f>
        <v>#N/A</v>
      </c>
      <c r="E50" s="167" t="e">
        <f>NA()</f>
        <v>#N/A</v>
      </c>
      <c r="F50" s="167">
        <f>IF(ISNUMBER('実質公債費比率（分子）の構造'!L$53),'実質公債費比率（分子）の構造'!L$53,NA())</f>
        <v>68</v>
      </c>
      <c r="G50" s="167" t="e">
        <f>NA()</f>
        <v>#N/A</v>
      </c>
      <c r="H50" s="167" t="e">
        <f>NA()</f>
        <v>#N/A</v>
      </c>
      <c r="I50" s="167">
        <f>IF(ISNUMBER('実質公債費比率（分子）の構造'!M$53),'実質公債費比率（分子）の構造'!M$53,NA())</f>
        <v>69</v>
      </c>
      <c r="J50" s="167" t="e">
        <f>NA()</f>
        <v>#N/A</v>
      </c>
      <c r="K50" s="167" t="e">
        <f>NA()</f>
        <v>#N/A</v>
      </c>
      <c r="L50" s="167">
        <f>IF(ISNUMBER('実質公債費比率（分子）の構造'!N$53),'実質公債費比率（分子）の構造'!N$53,NA())</f>
        <v>80</v>
      </c>
      <c r="M50" s="167" t="e">
        <f>NA()</f>
        <v>#N/A</v>
      </c>
      <c r="N50" s="167" t="e">
        <f>NA()</f>
        <v>#N/A</v>
      </c>
      <c r="O50" s="167">
        <f>IF(ISNUMBER('実質公債費比率（分子）の構造'!O$53),'実質公債費比率（分子）の構造'!O$53,NA())</f>
        <v>66</v>
      </c>
      <c r="P50" s="167" t="e">
        <f>NA()</f>
        <v>#N/A</v>
      </c>
    </row>
    <row r="53" spans="1:16" x14ac:dyDescent="0.15">
      <c r="A53" s="139" t="s">
        <v>73</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74</v>
      </c>
      <c r="C55" s="166"/>
      <c r="D55" s="166" t="s">
        <v>75</v>
      </c>
      <c r="E55" s="166" t="s">
        <v>74</v>
      </c>
      <c r="F55" s="166"/>
      <c r="G55" s="166" t="s">
        <v>75</v>
      </c>
      <c r="H55" s="166" t="s">
        <v>74</v>
      </c>
      <c r="I55" s="166"/>
      <c r="J55" s="166" t="s">
        <v>75</v>
      </c>
      <c r="K55" s="166" t="s">
        <v>74</v>
      </c>
      <c r="L55" s="166"/>
      <c r="M55" s="166" t="s">
        <v>75</v>
      </c>
      <c r="N55" s="166" t="s">
        <v>74</v>
      </c>
      <c r="O55" s="166"/>
      <c r="P55" s="166" t="s">
        <v>75</v>
      </c>
    </row>
    <row r="56" spans="1:16" x14ac:dyDescent="0.15">
      <c r="A56" s="166" t="s">
        <v>43</v>
      </c>
      <c r="B56" s="166"/>
      <c r="C56" s="166"/>
      <c r="D56" s="166">
        <f>'将来負担比率（分子）の構造'!I$52</f>
        <v>1188</v>
      </c>
      <c r="E56" s="166"/>
      <c r="F56" s="166"/>
      <c r="G56" s="166">
        <f>'将来負担比率（分子）の構造'!J$52</f>
        <v>1469</v>
      </c>
      <c r="H56" s="166"/>
      <c r="I56" s="166"/>
      <c r="J56" s="166">
        <f>'将来負担比率（分子）の構造'!K$52</f>
        <v>1499</v>
      </c>
      <c r="K56" s="166"/>
      <c r="L56" s="166"/>
      <c r="M56" s="166">
        <f>'将来負担比率（分子）の構造'!L$52</f>
        <v>1561</v>
      </c>
      <c r="N56" s="166"/>
      <c r="O56" s="166"/>
      <c r="P56" s="166">
        <f>'将来負担比率（分子）の構造'!M$52</f>
        <v>600</v>
      </c>
    </row>
    <row r="57" spans="1:16" x14ac:dyDescent="0.15">
      <c r="A57" s="166" t="s">
        <v>42</v>
      </c>
      <c r="B57" s="166"/>
      <c r="C57" s="166"/>
      <c r="D57" s="166" t="str">
        <f>'将来負担比率（分子）の構造'!I$51</f>
        <v>-</v>
      </c>
      <c r="E57" s="166"/>
      <c r="F57" s="166"/>
      <c r="G57" s="166" t="str">
        <f>'将来負担比率（分子）の構造'!J$51</f>
        <v>-</v>
      </c>
      <c r="H57" s="166"/>
      <c r="I57" s="166"/>
      <c r="J57" s="166" t="str">
        <f>'将来負担比率（分子）の構造'!K$51</f>
        <v>-</v>
      </c>
      <c r="K57" s="166"/>
      <c r="L57" s="166"/>
      <c r="M57" s="166" t="str">
        <f>'将来負担比率（分子）の構造'!L$51</f>
        <v>-</v>
      </c>
      <c r="N57" s="166"/>
      <c r="O57" s="166"/>
      <c r="P57" s="166" t="str">
        <f>'将来負担比率（分子）の構造'!M$51</f>
        <v>-</v>
      </c>
    </row>
    <row r="58" spans="1:16" x14ac:dyDescent="0.15">
      <c r="A58" s="166" t="s">
        <v>41</v>
      </c>
      <c r="B58" s="166"/>
      <c r="C58" s="166"/>
      <c r="D58" s="166">
        <f>'将来負担比率（分子）の構造'!I$50</f>
        <v>2910</v>
      </c>
      <c r="E58" s="166"/>
      <c r="F58" s="166"/>
      <c r="G58" s="166">
        <f>'将来負担比率（分子）の構造'!J$50</f>
        <v>3104</v>
      </c>
      <c r="H58" s="166"/>
      <c r="I58" s="166"/>
      <c r="J58" s="166">
        <f>'将来負担比率（分子）の構造'!K$50</f>
        <v>3044</v>
      </c>
      <c r="K58" s="166"/>
      <c r="L58" s="166"/>
      <c r="M58" s="166">
        <f>'将来負担比率（分子）の構造'!L$50</f>
        <v>2750</v>
      </c>
      <c r="N58" s="166"/>
      <c r="O58" s="166"/>
      <c r="P58" s="166">
        <f>'将来負担比率（分子）の構造'!M$50</f>
        <v>2698</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87</v>
      </c>
      <c r="C62" s="166"/>
      <c r="D62" s="166"/>
      <c r="E62" s="166">
        <f>'将来負担比率（分子）の構造'!J$45</f>
        <v>91</v>
      </c>
      <c r="F62" s="166"/>
      <c r="G62" s="166"/>
      <c r="H62" s="166">
        <f>'将来負担比率（分子）の構造'!K$45</f>
        <v>55</v>
      </c>
      <c r="I62" s="166"/>
      <c r="J62" s="166"/>
      <c r="K62" s="166">
        <f>'将来負担比率（分子）の構造'!L$45</f>
        <v>9</v>
      </c>
      <c r="L62" s="166"/>
      <c r="M62" s="166"/>
      <c r="N62" s="166" t="str">
        <f>'将来負担比率（分子）の構造'!M$45</f>
        <v>-</v>
      </c>
      <c r="O62" s="166"/>
      <c r="P62" s="166"/>
    </row>
    <row r="63" spans="1:16" x14ac:dyDescent="0.15">
      <c r="A63" s="166" t="s">
        <v>34</v>
      </c>
      <c r="B63" s="166" t="str">
        <f>'将来負担比率（分子）の構造'!I$44</f>
        <v>-</v>
      </c>
      <c r="C63" s="166"/>
      <c r="D63" s="166"/>
      <c r="E63" s="166" t="str">
        <f>'将来負担比率（分子）の構造'!J$44</f>
        <v>-</v>
      </c>
      <c r="F63" s="166"/>
      <c r="G63" s="166"/>
      <c r="H63" s="166" t="str">
        <f>'将来負担比率（分子）の構造'!K$44</f>
        <v>-</v>
      </c>
      <c r="I63" s="166"/>
      <c r="J63" s="166"/>
      <c r="K63" s="166" t="str">
        <f>'将来負担比率（分子）の構造'!L$44</f>
        <v>-</v>
      </c>
      <c r="L63" s="166"/>
      <c r="M63" s="166"/>
      <c r="N63" s="166" t="str">
        <f>'将来負担比率（分子）の構造'!M$44</f>
        <v>-</v>
      </c>
      <c r="O63" s="166"/>
      <c r="P63" s="166"/>
    </row>
    <row r="64" spans="1:16" x14ac:dyDescent="0.15">
      <c r="A64" s="166" t="s">
        <v>33</v>
      </c>
      <c r="B64" s="166">
        <f>'将来負担比率（分子）の構造'!I$43</f>
        <v>76</v>
      </c>
      <c r="C64" s="166"/>
      <c r="D64" s="166"/>
      <c r="E64" s="166">
        <f>'将来負担比率（分子）の構造'!J$43</f>
        <v>70</v>
      </c>
      <c r="F64" s="166"/>
      <c r="G64" s="166"/>
      <c r="H64" s="166">
        <f>'将来負担比率（分子）の構造'!K$43</f>
        <v>68</v>
      </c>
      <c r="I64" s="166"/>
      <c r="J64" s="166"/>
      <c r="K64" s="166">
        <f>'将来負担比率（分子）の構造'!L$43</f>
        <v>56</v>
      </c>
      <c r="L64" s="166"/>
      <c r="M64" s="166"/>
      <c r="N64" s="166">
        <f>'将来負担比率（分子）の構造'!M$43</f>
        <v>53</v>
      </c>
      <c r="O64" s="166"/>
      <c r="P64" s="166"/>
    </row>
    <row r="65" spans="1:16" x14ac:dyDescent="0.15">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15">
      <c r="A66" s="166" t="s">
        <v>31</v>
      </c>
      <c r="B66" s="166">
        <f>'将来負担比率（分子）の構造'!I$41</f>
        <v>1997</v>
      </c>
      <c r="C66" s="166"/>
      <c r="D66" s="166"/>
      <c r="E66" s="166">
        <f>'将来負担比率（分子）の構造'!J$41</f>
        <v>2077</v>
      </c>
      <c r="F66" s="166"/>
      <c r="G66" s="166"/>
      <c r="H66" s="166">
        <f>'将来負担比率（分子）の構造'!K$41</f>
        <v>1943</v>
      </c>
      <c r="I66" s="166"/>
      <c r="J66" s="166"/>
      <c r="K66" s="166">
        <f>'将来負担比率（分子）の構造'!L$41</f>
        <v>1930</v>
      </c>
      <c r="L66" s="166"/>
      <c r="M66" s="166"/>
      <c r="N66" s="166">
        <f>'将来負担比率（分子）の構造'!M$41</f>
        <v>1878</v>
      </c>
      <c r="O66" s="166"/>
      <c r="P66" s="166"/>
    </row>
    <row r="67" spans="1:16" x14ac:dyDescent="0.15">
      <c r="A67" s="166" t="s">
        <v>76</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77</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78</v>
      </c>
      <c r="B72" s="170">
        <f>基金残高に係る経年分析!F55</f>
        <v>2091</v>
      </c>
      <c r="C72" s="170">
        <f>基金残高に係る経年分析!G55</f>
        <v>1801</v>
      </c>
      <c r="D72" s="170">
        <f>基金残高に係る経年分析!H55</f>
        <v>1753</v>
      </c>
    </row>
    <row r="73" spans="1:16" x14ac:dyDescent="0.15">
      <c r="A73" s="169" t="s">
        <v>79</v>
      </c>
      <c r="B73" s="170">
        <f>基金残高に係る経年分析!F56</f>
        <v>105</v>
      </c>
      <c r="C73" s="170">
        <f>基金残高に係る経年分析!G56</f>
        <v>105</v>
      </c>
      <c r="D73" s="170">
        <f>基金残高に係る経年分析!H56</f>
        <v>116</v>
      </c>
    </row>
    <row r="74" spans="1:16" x14ac:dyDescent="0.15">
      <c r="A74" s="169" t="s">
        <v>80</v>
      </c>
      <c r="B74" s="170">
        <f>基金残高に係る経年分析!F57</f>
        <v>847</v>
      </c>
      <c r="C74" s="170">
        <f>基金残高に係る経年分析!G57</f>
        <v>843</v>
      </c>
      <c r="D74" s="170">
        <f>基金残高に係る経年分析!H57</f>
        <v>830</v>
      </c>
    </row>
  </sheetData>
  <sheetProtection algorithmName="SHA-512" hashValue="kwDGSJgakag2SkUA/q2zC6jp//ce4raTCSulPzBOan+1b7RB7ElUZFhDu/800/k3NrpHxEhJmcSfAxAGPt90kQ==" saltValue="rCugXvIfNWlmTi5km1odR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42578125" style="205" customWidth="1"/>
    <col min="2" max="17" width="2.42578125" style="205" customWidth="1"/>
    <col min="18" max="95" width="1.42578125" style="205" customWidth="1"/>
    <col min="96" max="133" width="1.42578125" style="217" customWidth="1"/>
    <col min="134" max="143" width="1.425781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12" t="s">
        <v>212</v>
      </c>
      <c r="DI1" s="613"/>
      <c r="DJ1" s="613"/>
      <c r="DK1" s="613"/>
      <c r="DL1" s="613"/>
      <c r="DM1" s="613"/>
      <c r="DN1" s="614"/>
      <c r="DO1" s="205"/>
      <c r="DP1" s="612" t="s">
        <v>213</v>
      </c>
      <c r="DQ1" s="613"/>
      <c r="DR1" s="613"/>
      <c r="DS1" s="613"/>
      <c r="DT1" s="613"/>
      <c r="DU1" s="613"/>
      <c r="DV1" s="613"/>
      <c r="DW1" s="613"/>
      <c r="DX1" s="613"/>
      <c r="DY1" s="613"/>
      <c r="DZ1" s="613"/>
      <c r="EA1" s="613"/>
      <c r="EB1" s="613"/>
      <c r="EC1" s="614"/>
      <c r="ED1" s="204"/>
      <c r="EE1" s="204"/>
      <c r="EF1" s="204"/>
      <c r="EG1" s="204"/>
      <c r="EH1" s="204"/>
      <c r="EI1" s="204"/>
      <c r="EJ1" s="204"/>
      <c r="EK1" s="204"/>
      <c r="EL1" s="204"/>
      <c r="EM1" s="204"/>
    </row>
    <row r="2" spans="2:143" ht="22.5" customHeight="1" x14ac:dyDescent="0.15">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15" t="s">
        <v>215</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5" t="s">
        <v>216</v>
      </c>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7"/>
      <c r="CD3" s="615" t="s">
        <v>217</v>
      </c>
      <c r="CE3" s="616"/>
      <c r="CF3" s="616"/>
      <c r="CG3" s="616"/>
      <c r="CH3" s="616"/>
      <c r="CI3" s="616"/>
      <c r="CJ3" s="616"/>
      <c r="CK3" s="616"/>
      <c r="CL3" s="616"/>
      <c r="CM3" s="616"/>
      <c r="CN3" s="616"/>
      <c r="CO3" s="616"/>
      <c r="CP3" s="616"/>
      <c r="CQ3" s="616"/>
      <c r="CR3" s="616"/>
      <c r="CS3" s="616"/>
      <c r="CT3" s="616"/>
      <c r="CU3" s="616"/>
      <c r="CV3" s="616"/>
      <c r="CW3" s="616"/>
      <c r="CX3" s="616"/>
      <c r="CY3" s="616"/>
      <c r="CZ3" s="616"/>
      <c r="DA3" s="616"/>
      <c r="DB3" s="616"/>
      <c r="DC3" s="616"/>
      <c r="DD3" s="616"/>
      <c r="DE3" s="616"/>
      <c r="DF3" s="616"/>
      <c r="DG3" s="616"/>
      <c r="DH3" s="616"/>
      <c r="DI3" s="616"/>
      <c r="DJ3" s="616"/>
      <c r="DK3" s="616"/>
      <c r="DL3" s="616"/>
      <c r="DM3" s="616"/>
      <c r="DN3" s="616"/>
      <c r="DO3" s="616"/>
      <c r="DP3" s="616"/>
      <c r="DQ3" s="616"/>
      <c r="DR3" s="616"/>
      <c r="DS3" s="616"/>
      <c r="DT3" s="616"/>
      <c r="DU3" s="616"/>
      <c r="DV3" s="616"/>
      <c r="DW3" s="616"/>
      <c r="DX3" s="616"/>
      <c r="DY3" s="616"/>
      <c r="DZ3" s="616"/>
      <c r="EA3" s="616"/>
      <c r="EB3" s="616"/>
      <c r="EC3" s="617"/>
    </row>
    <row r="4" spans="2:143" ht="11.25" customHeight="1" x14ac:dyDescent="0.15">
      <c r="B4" s="615" t="s">
        <v>1</v>
      </c>
      <c r="C4" s="616"/>
      <c r="D4" s="616"/>
      <c r="E4" s="616"/>
      <c r="F4" s="616"/>
      <c r="G4" s="616"/>
      <c r="H4" s="616"/>
      <c r="I4" s="616"/>
      <c r="J4" s="616"/>
      <c r="K4" s="616"/>
      <c r="L4" s="616"/>
      <c r="M4" s="616"/>
      <c r="N4" s="616"/>
      <c r="O4" s="616"/>
      <c r="P4" s="616"/>
      <c r="Q4" s="617"/>
      <c r="R4" s="615" t="s">
        <v>218</v>
      </c>
      <c r="S4" s="616"/>
      <c r="T4" s="616"/>
      <c r="U4" s="616"/>
      <c r="V4" s="616"/>
      <c r="W4" s="616"/>
      <c r="X4" s="616"/>
      <c r="Y4" s="617"/>
      <c r="Z4" s="615" t="s">
        <v>219</v>
      </c>
      <c r="AA4" s="616"/>
      <c r="AB4" s="616"/>
      <c r="AC4" s="617"/>
      <c r="AD4" s="615" t="s">
        <v>220</v>
      </c>
      <c r="AE4" s="616"/>
      <c r="AF4" s="616"/>
      <c r="AG4" s="616"/>
      <c r="AH4" s="616"/>
      <c r="AI4" s="616"/>
      <c r="AJ4" s="616"/>
      <c r="AK4" s="617"/>
      <c r="AL4" s="615" t="s">
        <v>219</v>
      </c>
      <c r="AM4" s="616"/>
      <c r="AN4" s="616"/>
      <c r="AO4" s="617"/>
      <c r="AP4" s="618" t="s">
        <v>221</v>
      </c>
      <c r="AQ4" s="618"/>
      <c r="AR4" s="618"/>
      <c r="AS4" s="618"/>
      <c r="AT4" s="618"/>
      <c r="AU4" s="618"/>
      <c r="AV4" s="618"/>
      <c r="AW4" s="618"/>
      <c r="AX4" s="618"/>
      <c r="AY4" s="618"/>
      <c r="AZ4" s="618"/>
      <c r="BA4" s="618"/>
      <c r="BB4" s="618"/>
      <c r="BC4" s="618"/>
      <c r="BD4" s="618"/>
      <c r="BE4" s="618"/>
      <c r="BF4" s="618"/>
      <c r="BG4" s="618" t="s">
        <v>222</v>
      </c>
      <c r="BH4" s="618"/>
      <c r="BI4" s="618"/>
      <c r="BJ4" s="618"/>
      <c r="BK4" s="618"/>
      <c r="BL4" s="618"/>
      <c r="BM4" s="618"/>
      <c r="BN4" s="618"/>
      <c r="BO4" s="618" t="s">
        <v>219</v>
      </c>
      <c r="BP4" s="618"/>
      <c r="BQ4" s="618"/>
      <c r="BR4" s="618"/>
      <c r="BS4" s="618" t="s">
        <v>223</v>
      </c>
      <c r="BT4" s="618"/>
      <c r="BU4" s="618"/>
      <c r="BV4" s="618"/>
      <c r="BW4" s="618"/>
      <c r="BX4" s="618"/>
      <c r="BY4" s="618"/>
      <c r="BZ4" s="618"/>
      <c r="CA4" s="618"/>
      <c r="CB4" s="618"/>
      <c r="CD4" s="615" t="s">
        <v>224</v>
      </c>
      <c r="CE4" s="616"/>
      <c r="CF4" s="616"/>
      <c r="CG4" s="616"/>
      <c r="CH4" s="616"/>
      <c r="CI4" s="616"/>
      <c r="CJ4" s="616"/>
      <c r="CK4" s="616"/>
      <c r="CL4" s="616"/>
      <c r="CM4" s="616"/>
      <c r="CN4" s="616"/>
      <c r="CO4" s="616"/>
      <c r="CP4" s="616"/>
      <c r="CQ4" s="616"/>
      <c r="CR4" s="616"/>
      <c r="CS4" s="616"/>
      <c r="CT4" s="616"/>
      <c r="CU4" s="616"/>
      <c r="CV4" s="616"/>
      <c r="CW4" s="616"/>
      <c r="CX4" s="616"/>
      <c r="CY4" s="616"/>
      <c r="CZ4" s="616"/>
      <c r="DA4" s="616"/>
      <c r="DB4" s="616"/>
      <c r="DC4" s="616"/>
      <c r="DD4" s="616"/>
      <c r="DE4" s="616"/>
      <c r="DF4" s="616"/>
      <c r="DG4" s="616"/>
      <c r="DH4" s="616"/>
      <c r="DI4" s="616"/>
      <c r="DJ4" s="616"/>
      <c r="DK4" s="616"/>
      <c r="DL4" s="616"/>
      <c r="DM4" s="616"/>
      <c r="DN4" s="616"/>
      <c r="DO4" s="616"/>
      <c r="DP4" s="616"/>
      <c r="DQ4" s="616"/>
      <c r="DR4" s="616"/>
      <c r="DS4" s="616"/>
      <c r="DT4" s="616"/>
      <c r="DU4" s="616"/>
      <c r="DV4" s="616"/>
      <c r="DW4" s="616"/>
      <c r="DX4" s="616"/>
      <c r="DY4" s="616"/>
      <c r="DZ4" s="616"/>
      <c r="EA4" s="616"/>
      <c r="EB4" s="616"/>
      <c r="EC4" s="617"/>
    </row>
    <row r="5" spans="2:143" ht="11.25" customHeight="1" x14ac:dyDescent="0.15">
      <c r="B5" s="619" t="s">
        <v>225</v>
      </c>
      <c r="C5" s="620"/>
      <c r="D5" s="620"/>
      <c r="E5" s="620"/>
      <c r="F5" s="620"/>
      <c r="G5" s="620"/>
      <c r="H5" s="620"/>
      <c r="I5" s="620"/>
      <c r="J5" s="620"/>
      <c r="K5" s="620"/>
      <c r="L5" s="620"/>
      <c r="M5" s="620"/>
      <c r="N5" s="620"/>
      <c r="O5" s="620"/>
      <c r="P5" s="620"/>
      <c r="Q5" s="621"/>
      <c r="R5" s="622">
        <v>104799</v>
      </c>
      <c r="S5" s="623"/>
      <c r="T5" s="623"/>
      <c r="U5" s="623"/>
      <c r="V5" s="623"/>
      <c r="W5" s="623"/>
      <c r="X5" s="623"/>
      <c r="Y5" s="624"/>
      <c r="Z5" s="625">
        <v>2.5</v>
      </c>
      <c r="AA5" s="625"/>
      <c r="AB5" s="625"/>
      <c r="AC5" s="625"/>
      <c r="AD5" s="626">
        <v>104799</v>
      </c>
      <c r="AE5" s="626"/>
      <c r="AF5" s="626"/>
      <c r="AG5" s="626"/>
      <c r="AH5" s="626"/>
      <c r="AI5" s="626"/>
      <c r="AJ5" s="626"/>
      <c r="AK5" s="626"/>
      <c r="AL5" s="627">
        <v>8.3000000000000007</v>
      </c>
      <c r="AM5" s="628"/>
      <c r="AN5" s="628"/>
      <c r="AO5" s="629"/>
      <c r="AP5" s="619" t="s">
        <v>226</v>
      </c>
      <c r="AQ5" s="620"/>
      <c r="AR5" s="620"/>
      <c r="AS5" s="620"/>
      <c r="AT5" s="620"/>
      <c r="AU5" s="620"/>
      <c r="AV5" s="620"/>
      <c r="AW5" s="620"/>
      <c r="AX5" s="620"/>
      <c r="AY5" s="620"/>
      <c r="AZ5" s="620"/>
      <c r="BA5" s="620"/>
      <c r="BB5" s="620"/>
      <c r="BC5" s="620"/>
      <c r="BD5" s="620"/>
      <c r="BE5" s="620"/>
      <c r="BF5" s="621"/>
      <c r="BG5" s="633">
        <v>104799</v>
      </c>
      <c r="BH5" s="634"/>
      <c r="BI5" s="634"/>
      <c r="BJ5" s="634"/>
      <c r="BK5" s="634"/>
      <c r="BL5" s="634"/>
      <c r="BM5" s="634"/>
      <c r="BN5" s="635"/>
      <c r="BO5" s="636">
        <v>100</v>
      </c>
      <c r="BP5" s="636"/>
      <c r="BQ5" s="636"/>
      <c r="BR5" s="636"/>
      <c r="BS5" s="637" t="s">
        <v>129</v>
      </c>
      <c r="BT5" s="637"/>
      <c r="BU5" s="637"/>
      <c r="BV5" s="637"/>
      <c r="BW5" s="637"/>
      <c r="BX5" s="637"/>
      <c r="BY5" s="637"/>
      <c r="BZ5" s="637"/>
      <c r="CA5" s="637"/>
      <c r="CB5" s="641"/>
      <c r="CD5" s="615" t="s">
        <v>221</v>
      </c>
      <c r="CE5" s="616"/>
      <c r="CF5" s="616"/>
      <c r="CG5" s="616"/>
      <c r="CH5" s="616"/>
      <c r="CI5" s="616"/>
      <c r="CJ5" s="616"/>
      <c r="CK5" s="616"/>
      <c r="CL5" s="616"/>
      <c r="CM5" s="616"/>
      <c r="CN5" s="616"/>
      <c r="CO5" s="616"/>
      <c r="CP5" s="616"/>
      <c r="CQ5" s="617"/>
      <c r="CR5" s="615" t="s">
        <v>227</v>
      </c>
      <c r="CS5" s="616"/>
      <c r="CT5" s="616"/>
      <c r="CU5" s="616"/>
      <c r="CV5" s="616"/>
      <c r="CW5" s="616"/>
      <c r="CX5" s="616"/>
      <c r="CY5" s="617"/>
      <c r="CZ5" s="615" t="s">
        <v>219</v>
      </c>
      <c r="DA5" s="616"/>
      <c r="DB5" s="616"/>
      <c r="DC5" s="617"/>
      <c r="DD5" s="615" t="s">
        <v>228</v>
      </c>
      <c r="DE5" s="616"/>
      <c r="DF5" s="616"/>
      <c r="DG5" s="616"/>
      <c r="DH5" s="616"/>
      <c r="DI5" s="616"/>
      <c r="DJ5" s="616"/>
      <c r="DK5" s="616"/>
      <c r="DL5" s="616"/>
      <c r="DM5" s="616"/>
      <c r="DN5" s="616"/>
      <c r="DO5" s="616"/>
      <c r="DP5" s="617"/>
      <c r="DQ5" s="615" t="s">
        <v>229</v>
      </c>
      <c r="DR5" s="616"/>
      <c r="DS5" s="616"/>
      <c r="DT5" s="616"/>
      <c r="DU5" s="616"/>
      <c r="DV5" s="616"/>
      <c r="DW5" s="616"/>
      <c r="DX5" s="616"/>
      <c r="DY5" s="616"/>
      <c r="DZ5" s="616"/>
      <c r="EA5" s="616"/>
      <c r="EB5" s="616"/>
      <c r="EC5" s="617"/>
    </row>
    <row r="6" spans="2:143" ht="11.25" customHeight="1" x14ac:dyDescent="0.15">
      <c r="B6" s="630" t="s">
        <v>230</v>
      </c>
      <c r="C6" s="631"/>
      <c r="D6" s="631"/>
      <c r="E6" s="631"/>
      <c r="F6" s="631"/>
      <c r="G6" s="631"/>
      <c r="H6" s="631"/>
      <c r="I6" s="631"/>
      <c r="J6" s="631"/>
      <c r="K6" s="631"/>
      <c r="L6" s="631"/>
      <c r="M6" s="631"/>
      <c r="N6" s="631"/>
      <c r="O6" s="631"/>
      <c r="P6" s="631"/>
      <c r="Q6" s="632"/>
      <c r="R6" s="633">
        <v>39341</v>
      </c>
      <c r="S6" s="634"/>
      <c r="T6" s="634"/>
      <c r="U6" s="634"/>
      <c r="V6" s="634"/>
      <c r="W6" s="634"/>
      <c r="X6" s="634"/>
      <c r="Y6" s="635"/>
      <c r="Z6" s="636">
        <v>0.9</v>
      </c>
      <c r="AA6" s="636"/>
      <c r="AB6" s="636"/>
      <c r="AC6" s="636"/>
      <c r="AD6" s="637">
        <v>39341</v>
      </c>
      <c r="AE6" s="637"/>
      <c r="AF6" s="637"/>
      <c r="AG6" s="637"/>
      <c r="AH6" s="637"/>
      <c r="AI6" s="637"/>
      <c r="AJ6" s="637"/>
      <c r="AK6" s="637"/>
      <c r="AL6" s="638">
        <v>3.1</v>
      </c>
      <c r="AM6" s="639"/>
      <c r="AN6" s="639"/>
      <c r="AO6" s="640"/>
      <c r="AP6" s="630" t="s">
        <v>231</v>
      </c>
      <c r="AQ6" s="631"/>
      <c r="AR6" s="631"/>
      <c r="AS6" s="631"/>
      <c r="AT6" s="631"/>
      <c r="AU6" s="631"/>
      <c r="AV6" s="631"/>
      <c r="AW6" s="631"/>
      <c r="AX6" s="631"/>
      <c r="AY6" s="631"/>
      <c r="AZ6" s="631"/>
      <c r="BA6" s="631"/>
      <c r="BB6" s="631"/>
      <c r="BC6" s="631"/>
      <c r="BD6" s="631"/>
      <c r="BE6" s="631"/>
      <c r="BF6" s="632"/>
      <c r="BG6" s="633">
        <v>104799</v>
      </c>
      <c r="BH6" s="634"/>
      <c r="BI6" s="634"/>
      <c r="BJ6" s="634"/>
      <c r="BK6" s="634"/>
      <c r="BL6" s="634"/>
      <c r="BM6" s="634"/>
      <c r="BN6" s="635"/>
      <c r="BO6" s="636">
        <v>100</v>
      </c>
      <c r="BP6" s="636"/>
      <c r="BQ6" s="636"/>
      <c r="BR6" s="636"/>
      <c r="BS6" s="637" t="s">
        <v>129</v>
      </c>
      <c r="BT6" s="637"/>
      <c r="BU6" s="637"/>
      <c r="BV6" s="637"/>
      <c r="BW6" s="637"/>
      <c r="BX6" s="637"/>
      <c r="BY6" s="637"/>
      <c r="BZ6" s="637"/>
      <c r="CA6" s="637"/>
      <c r="CB6" s="641"/>
      <c r="CD6" s="619" t="s">
        <v>232</v>
      </c>
      <c r="CE6" s="620"/>
      <c r="CF6" s="620"/>
      <c r="CG6" s="620"/>
      <c r="CH6" s="620"/>
      <c r="CI6" s="620"/>
      <c r="CJ6" s="620"/>
      <c r="CK6" s="620"/>
      <c r="CL6" s="620"/>
      <c r="CM6" s="620"/>
      <c r="CN6" s="620"/>
      <c r="CO6" s="620"/>
      <c r="CP6" s="620"/>
      <c r="CQ6" s="621"/>
      <c r="CR6" s="633">
        <v>41290</v>
      </c>
      <c r="CS6" s="634"/>
      <c r="CT6" s="634"/>
      <c r="CU6" s="634"/>
      <c r="CV6" s="634"/>
      <c r="CW6" s="634"/>
      <c r="CX6" s="634"/>
      <c r="CY6" s="635"/>
      <c r="CZ6" s="627">
        <v>1</v>
      </c>
      <c r="DA6" s="628"/>
      <c r="DB6" s="628"/>
      <c r="DC6" s="644"/>
      <c r="DD6" s="642" t="s">
        <v>129</v>
      </c>
      <c r="DE6" s="634"/>
      <c r="DF6" s="634"/>
      <c r="DG6" s="634"/>
      <c r="DH6" s="634"/>
      <c r="DI6" s="634"/>
      <c r="DJ6" s="634"/>
      <c r="DK6" s="634"/>
      <c r="DL6" s="634"/>
      <c r="DM6" s="634"/>
      <c r="DN6" s="634"/>
      <c r="DO6" s="634"/>
      <c r="DP6" s="635"/>
      <c r="DQ6" s="642">
        <v>41290</v>
      </c>
      <c r="DR6" s="634"/>
      <c r="DS6" s="634"/>
      <c r="DT6" s="634"/>
      <c r="DU6" s="634"/>
      <c r="DV6" s="634"/>
      <c r="DW6" s="634"/>
      <c r="DX6" s="634"/>
      <c r="DY6" s="634"/>
      <c r="DZ6" s="634"/>
      <c r="EA6" s="634"/>
      <c r="EB6" s="634"/>
      <c r="EC6" s="643"/>
    </row>
    <row r="7" spans="2:143" ht="11.25" customHeight="1" x14ac:dyDescent="0.15">
      <c r="B7" s="630" t="s">
        <v>233</v>
      </c>
      <c r="C7" s="631"/>
      <c r="D7" s="631"/>
      <c r="E7" s="631"/>
      <c r="F7" s="631"/>
      <c r="G7" s="631"/>
      <c r="H7" s="631"/>
      <c r="I7" s="631"/>
      <c r="J7" s="631"/>
      <c r="K7" s="631"/>
      <c r="L7" s="631"/>
      <c r="M7" s="631"/>
      <c r="N7" s="631"/>
      <c r="O7" s="631"/>
      <c r="P7" s="631"/>
      <c r="Q7" s="632"/>
      <c r="R7" s="633">
        <v>27</v>
      </c>
      <c r="S7" s="634"/>
      <c r="T7" s="634"/>
      <c r="U7" s="634"/>
      <c r="V7" s="634"/>
      <c r="W7" s="634"/>
      <c r="X7" s="634"/>
      <c r="Y7" s="635"/>
      <c r="Z7" s="636">
        <v>0</v>
      </c>
      <c r="AA7" s="636"/>
      <c r="AB7" s="636"/>
      <c r="AC7" s="636"/>
      <c r="AD7" s="637">
        <v>27</v>
      </c>
      <c r="AE7" s="637"/>
      <c r="AF7" s="637"/>
      <c r="AG7" s="637"/>
      <c r="AH7" s="637"/>
      <c r="AI7" s="637"/>
      <c r="AJ7" s="637"/>
      <c r="AK7" s="637"/>
      <c r="AL7" s="638">
        <v>0</v>
      </c>
      <c r="AM7" s="639"/>
      <c r="AN7" s="639"/>
      <c r="AO7" s="640"/>
      <c r="AP7" s="630" t="s">
        <v>234</v>
      </c>
      <c r="AQ7" s="631"/>
      <c r="AR7" s="631"/>
      <c r="AS7" s="631"/>
      <c r="AT7" s="631"/>
      <c r="AU7" s="631"/>
      <c r="AV7" s="631"/>
      <c r="AW7" s="631"/>
      <c r="AX7" s="631"/>
      <c r="AY7" s="631"/>
      <c r="AZ7" s="631"/>
      <c r="BA7" s="631"/>
      <c r="BB7" s="631"/>
      <c r="BC7" s="631"/>
      <c r="BD7" s="631"/>
      <c r="BE7" s="631"/>
      <c r="BF7" s="632"/>
      <c r="BG7" s="633">
        <v>43562</v>
      </c>
      <c r="BH7" s="634"/>
      <c r="BI7" s="634"/>
      <c r="BJ7" s="634"/>
      <c r="BK7" s="634"/>
      <c r="BL7" s="634"/>
      <c r="BM7" s="634"/>
      <c r="BN7" s="635"/>
      <c r="BO7" s="636">
        <v>41.6</v>
      </c>
      <c r="BP7" s="636"/>
      <c r="BQ7" s="636"/>
      <c r="BR7" s="636"/>
      <c r="BS7" s="637" t="s">
        <v>235</v>
      </c>
      <c r="BT7" s="637"/>
      <c r="BU7" s="637"/>
      <c r="BV7" s="637"/>
      <c r="BW7" s="637"/>
      <c r="BX7" s="637"/>
      <c r="BY7" s="637"/>
      <c r="BZ7" s="637"/>
      <c r="CA7" s="637"/>
      <c r="CB7" s="641"/>
      <c r="CD7" s="630" t="s">
        <v>236</v>
      </c>
      <c r="CE7" s="631"/>
      <c r="CF7" s="631"/>
      <c r="CG7" s="631"/>
      <c r="CH7" s="631"/>
      <c r="CI7" s="631"/>
      <c r="CJ7" s="631"/>
      <c r="CK7" s="631"/>
      <c r="CL7" s="631"/>
      <c r="CM7" s="631"/>
      <c r="CN7" s="631"/>
      <c r="CO7" s="631"/>
      <c r="CP7" s="631"/>
      <c r="CQ7" s="632"/>
      <c r="CR7" s="633">
        <v>2145751</v>
      </c>
      <c r="CS7" s="634"/>
      <c r="CT7" s="634"/>
      <c r="CU7" s="634"/>
      <c r="CV7" s="634"/>
      <c r="CW7" s="634"/>
      <c r="CX7" s="634"/>
      <c r="CY7" s="635"/>
      <c r="CZ7" s="636">
        <v>53.8</v>
      </c>
      <c r="DA7" s="636"/>
      <c r="DB7" s="636"/>
      <c r="DC7" s="636"/>
      <c r="DD7" s="642">
        <v>996110</v>
      </c>
      <c r="DE7" s="634"/>
      <c r="DF7" s="634"/>
      <c r="DG7" s="634"/>
      <c r="DH7" s="634"/>
      <c r="DI7" s="634"/>
      <c r="DJ7" s="634"/>
      <c r="DK7" s="634"/>
      <c r="DL7" s="634"/>
      <c r="DM7" s="634"/>
      <c r="DN7" s="634"/>
      <c r="DO7" s="634"/>
      <c r="DP7" s="635"/>
      <c r="DQ7" s="642">
        <v>1284880</v>
      </c>
      <c r="DR7" s="634"/>
      <c r="DS7" s="634"/>
      <c r="DT7" s="634"/>
      <c r="DU7" s="634"/>
      <c r="DV7" s="634"/>
      <c r="DW7" s="634"/>
      <c r="DX7" s="634"/>
      <c r="DY7" s="634"/>
      <c r="DZ7" s="634"/>
      <c r="EA7" s="634"/>
      <c r="EB7" s="634"/>
      <c r="EC7" s="643"/>
    </row>
    <row r="8" spans="2:143" ht="11.25" customHeight="1" x14ac:dyDescent="0.15">
      <c r="B8" s="630" t="s">
        <v>237</v>
      </c>
      <c r="C8" s="631"/>
      <c r="D8" s="631"/>
      <c r="E8" s="631"/>
      <c r="F8" s="631"/>
      <c r="G8" s="631"/>
      <c r="H8" s="631"/>
      <c r="I8" s="631"/>
      <c r="J8" s="631"/>
      <c r="K8" s="631"/>
      <c r="L8" s="631"/>
      <c r="M8" s="631"/>
      <c r="N8" s="631"/>
      <c r="O8" s="631"/>
      <c r="P8" s="631"/>
      <c r="Q8" s="632"/>
      <c r="R8" s="633">
        <v>170</v>
      </c>
      <c r="S8" s="634"/>
      <c r="T8" s="634"/>
      <c r="U8" s="634"/>
      <c r="V8" s="634"/>
      <c r="W8" s="634"/>
      <c r="X8" s="634"/>
      <c r="Y8" s="635"/>
      <c r="Z8" s="636">
        <v>0</v>
      </c>
      <c r="AA8" s="636"/>
      <c r="AB8" s="636"/>
      <c r="AC8" s="636"/>
      <c r="AD8" s="637">
        <v>170</v>
      </c>
      <c r="AE8" s="637"/>
      <c r="AF8" s="637"/>
      <c r="AG8" s="637"/>
      <c r="AH8" s="637"/>
      <c r="AI8" s="637"/>
      <c r="AJ8" s="637"/>
      <c r="AK8" s="637"/>
      <c r="AL8" s="638">
        <v>0</v>
      </c>
      <c r="AM8" s="639"/>
      <c r="AN8" s="639"/>
      <c r="AO8" s="640"/>
      <c r="AP8" s="630" t="s">
        <v>238</v>
      </c>
      <c r="AQ8" s="631"/>
      <c r="AR8" s="631"/>
      <c r="AS8" s="631"/>
      <c r="AT8" s="631"/>
      <c r="AU8" s="631"/>
      <c r="AV8" s="631"/>
      <c r="AW8" s="631"/>
      <c r="AX8" s="631"/>
      <c r="AY8" s="631"/>
      <c r="AZ8" s="631"/>
      <c r="BA8" s="631"/>
      <c r="BB8" s="631"/>
      <c r="BC8" s="631"/>
      <c r="BD8" s="631"/>
      <c r="BE8" s="631"/>
      <c r="BF8" s="632"/>
      <c r="BG8" s="633">
        <v>1550</v>
      </c>
      <c r="BH8" s="634"/>
      <c r="BI8" s="634"/>
      <c r="BJ8" s="634"/>
      <c r="BK8" s="634"/>
      <c r="BL8" s="634"/>
      <c r="BM8" s="634"/>
      <c r="BN8" s="635"/>
      <c r="BO8" s="636">
        <v>1.5</v>
      </c>
      <c r="BP8" s="636"/>
      <c r="BQ8" s="636"/>
      <c r="BR8" s="636"/>
      <c r="BS8" s="637" t="s">
        <v>129</v>
      </c>
      <c r="BT8" s="637"/>
      <c r="BU8" s="637"/>
      <c r="BV8" s="637"/>
      <c r="BW8" s="637"/>
      <c r="BX8" s="637"/>
      <c r="BY8" s="637"/>
      <c r="BZ8" s="637"/>
      <c r="CA8" s="637"/>
      <c r="CB8" s="641"/>
      <c r="CD8" s="630" t="s">
        <v>239</v>
      </c>
      <c r="CE8" s="631"/>
      <c r="CF8" s="631"/>
      <c r="CG8" s="631"/>
      <c r="CH8" s="631"/>
      <c r="CI8" s="631"/>
      <c r="CJ8" s="631"/>
      <c r="CK8" s="631"/>
      <c r="CL8" s="631"/>
      <c r="CM8" s="631"/>
      <c r="CN8" s="631"/>
      <c r="CO8" s="631"/>
      <c r="CP8" s="631"/>
      <c r="CQ8" s="632"/>
      <c r="CR8" s="633">
        <v>195999</v>
      </c>
      <c r="CS8" s="634"/>
      <c r="CT8" s="634"/>
      <c r="CU8" s="634"/>
      <c r="CV8" s="634"/>
      <c r="CW8" s="634"/>
      <c r="CX8" s="634"/>
      <c r="CY8" s="635"/>
      <c r="CZ8" s="636">
        <v>4.9000000000000004</v>
      </c>
      <c r="DA8" s="636"/>
      <c r="DB8" s="636"/>
      <c r="DC8" s="636"/>
      <c r="DD8" s="642" t="s">
        <v>235</v>
      </c>
      <c r="DE8" s="634"/>
      <c r="DF8" s="634"/>
      <c r="DG8" s="634"/>
      <c r="DH8" s="634"/>
      <c r="DI8" s="634"/>
      <c r="DJ8" s="634"/>
      <c r="DK8" s="634"/>
      <c r="DL8" s="634"/>
      <c r="DM8" s="634"/>
      <c r="DN8" s="634"/>
      <c r="DO8" s="634"/>
      <c r="DP8" s="635"/>
      <c r="DQ8" s="642">
        <v>140830</v>
      </c>
      <c r="DR8" s="634"/>
      <c r="DS8" s="634"/>
      <c r="DT8" s="634"/>
      <c r="DU8" s="634"/>
      <c r="DV8" s="634"/>
      <c r="DW8" s="634"/>
      <c r="DX8" s="634"/>
      <c r="DY8" s="634"/>
      <c r="DZ8" s="634"/>
      <c r="EA8" s="634"/>
      <c r="EB8" s="634"/>
      <c r="EC8" s="643"/>
    </row>
    <row r="9" spans="2:143" ht="11.25" customHeight="1" x14ac:dyDescent="0.15">
      <c r="B9" s="630" t="s">
        <v>240</v>
      </c>
      <c r="C9" s="631"/>
      <c r="D9" s="631"/>
      <c r="E9" s="631"/>
      <c r="F9" s="631"/>
      <c r="G9" s="631"/>
      <c r="H9" s="631"/>
      <c r="I9" s="631"/>
      <c r="J9" s="631"/>
      <c r="K9" s="631"/>
      <c r="L9" s="631"/>
      <c r="M9" s="631"/>
      <c r="N9" s="631"/>
      <c r="O9" s="631"/>
      <c r="P9" s="631"/>
      <c r="Q9" s="632"/>
      <c r="R9" s="633">
        <v>206</v>
      </c>
      <c r="S9" s="634"/>
      <c r="T9" s="634"/>
      <c r="U9" s="634"/>
      <c r="V9" s="634"/>
      <c r="W9" s="634"/>
      <c r="X9" s="634"/>
      <c r="Y9" s="635"/>
      <c r="Z9" s="636">
        <v>0</v>
      </c>
      <c r="AA9" s="636"/>
      <c r="AB9" s="636"/>
      <c r="AC9" s="636"/>
      <c r="AD9" s="637">
        <v>206</v>
      </c>
      <c r="AE9" s="637"/>
      <c r="AF9" s="637"/>
      <c r="AG9" s="637"/>
      <c r="AH9" s="637"/>
      <c r="AI9" s="637"/>
      <c r="AJ9" s="637"/>
      <c r="AK9" s="637"/>
      <c r="AL9" s="638">
        <v>0</v>
      </c>
      <c r="AM9" s="639"/>
      <c r="AN9" s="639"/>
      <c r="AO9" s="640"/>
      <c r="AP9" s="630" t="s">
        <v>241</v>
      </c>
      <c r="AQ9" s="631"/>
      <c r="AR9" s="631"/>
      <c r="AS9" s="631"/>
      <c r="AT9" s="631"/>
      <c r="AU9" s="631"/>
      <c r="AV9" s="631"/>
      <c r="AW9" s="631"/>
      <c r="AX9" s="631"/>
      <c r="AY9" s="631"/>
      <c r="AZ9" s="631"/>
      <c r="BA9" s="631"/>
      <c r="BB9" s="631"/>
      <c r="BC9" s="631"/>
      <c r="BD9" s="631"/>
      <c r="BE9" s="631"/>
      <c r="BF9" s="632"/>
      <c r="BG9" s="633">
        <v>37854</v>
      </c>
      <c r="BH9" s="634"/>
      <c r="BI9" s="634"/>
      <c r="BJ9" s="634"/>
      <c r="BK9" s="634"/>
      <c r="BL9" s="634"/>
      <c r="BM9" s="634"/>
      <c r="BN9" s="635"/>
      <c r="BO9" s="636">
        <v>36.1</v>
      </c>
      <c r="BP9" s="636"/>
      <c r="BQ9" s="636"/>
      <c r="BR9" s="636"/>
      <c r="BS9" s="637" t="s">
        <v>235</v>
      </c>
      <c r="BT9" s="637"/>
      <c r="BU9" s="637"/>
      <c r="BV9" s="637"/>
      <c r="BW9" s="637"/>
      <c r="BX9" s="637"/>
      <c r="BY9" s="637"/>
      <c r="BZ9" s="637"/>
      <c r="CA9" s="637"/>
      <c r="CB9" s="641"/>
      <c r="CD9" s="630" t="s">
        <v>242</v>
      </c>
      <c r="CE9" s="631"/>
      <c r="CF9" s="631"/>
      <c r="CG9" s="631"/>
      <c r="CH9" s="631"/>
      <c r="CI9" s="631"/>
      <c r="CJ9" s="631"/>
      <c r="CK9" s="631"/>
      <c r="CL9" s="631"/>
      <c r="CM9" s="631"/>
      <c r="CN9" s="631"/>
      <c r="CO9" s="631"/>
      <c r="CP9" s="631"/>
      <c r="CQ9" s="632"/>
      <c r="CR9" s="633">
        <v>164711</v>
      </c>
      <c r="CS9" s="634"/>
      <c r="CT9" s="634"/>
      <c r="CU9" s="634"/>
      <c r="CV9" s="634"/>
      <c r="CW9" s="634"/>
      <c r="CX9" s="634"/>
      <c r="CY9" s="635"/>
      <c r="CZ9" s="636">
        <v>4.0999999999999996</v>
      </c>
      <c r="DA9" s="636"/>
      <c r="DB9" s="636"/>
      <c r="DC9" s="636"/>
      <c r="DD9" s="642" t="s">
        <v>129</v>
      </c>
      <c r="DE9" s="634"/>
      <c r="DF9" s="634"/>
      <c r="DG9" s="634"/>
      <c r="DH9" s="634"/>
      <c r="DI9" s="634"/>
      <c r="DJ9" s="634"/>
      <c r="DK9" s="634"/>
      <c r="DL9" s="634"/>
      <c r="DM9" s="634"/>
      <c r="DN9" s="634"/>
      <c r="DO9" s="634"/>
      <c r="DP9" s="635"/>
      <c r="DQ9" s="642">
        <v>137232</v>
      </c>
      <c r="DR9" s="634"/>
      <c r="DS9" s="634"/>
      <c r="DT9" s="634"/>
      <c r="DU9" s="634"/>
      <c r="DV9" s="634"/>
      <c r="DW9" s="634"/>
      <c r="DX9" s="634"/>
      <c r="DY9" s="634"/>
      <c r="DZ9" s="634"/>
      <c r="EA9" s="634"/>
      <c r="EB9" s="634"/>
      <c r="EC9" s="643"/>
    </row>
    <row r="10" spans="2:143" ht="11.25" customHeight="1" x14ac:dyDescent="0.15">
      <c r="B10" s="630" t="s">
        <v>243</v>
      </c>
      <c r="C10" s="631"/>
      <c r="D10" s="631"/>
      <c r="E10" s="631"/>
      <c r="F10" s="631"/>
      <c r="G10" s="631"/>
      <c r="H10" s="631"/>
      <c r="I10" s="631"/>
      <c r="J10" s="631"/>
      <c r="K10" s="631"/>
      <c r="L10" s="631"/>
      <c r="M10" s="631"/>
      <c r="N10" s="631"/>
      <c r="O10" s="631"/>
      <c r="P10" s="631"/>
      <c r="Q10" s="632"/>
      <c r="R10" s="633" t="s">
        <v>235</v>
      </c>
      <c r="S10" s="634"/>
      <c r="T10" s="634"/>
      <c r="U10" s="634"/>
      <c r="V10" s="634"/>
      <c r="W10" s="634"/>
      <c r="X10" s="634"/>
      <c r="Y10" s="635"/>
      <c r="Z10" s="636" t="s">
        <v>129</v>
      </c>
      <c r="AA10" s="636"/>
      <c r="AB10" s="636"/>
      <c r="AC10" s="636"/>
      <c r="AD10" s="637" t="s">
        <v>129</v>
      </c>
      <c r="AE10" s="637"/>
      <c r="AF10" s="637"/>
      <c r="AG10" s="637"/>
      <c r="AH10" s="637"/>
      <c r="AI10" s="637"/>
      <c r="AJ10" s="637"/>
      <c r="AK10" s="637"/>
      <c r="AL10" s="638" t="s">
        <v>235</v>
      </c>
      <c r="AM10" s="639"/>
      <c r="AN10" s="639"/>
      <c r="AO10" s="640"/>
      <c r="AP10" s="630" t="s">
        <v>244</v>
      </c>
      <c r="AQ10" s="631"/>
      <c r="AR10" s="631"/>
      <c r="AS10" s="631"/>
      <c r="AT10" s="631"/>
      <c r="AU10" s="631"/>
      <c r="AV10" s="631"/>
      <c r="AW10" s="631"/>
      <c r="AX10" s="631"/>
      <c r="AY10" s="631"/>
      <c r="AZ10" s="631"/>
      <c r="BA10" s="631"/>
      <c r="BB10" s="631"/>
      <c r="BC10" s="631"/>
      <c r="BD10" s="631"/>
      <c r="BE10" s="631"/>
      <c r="BF10" s="632"/>
      <c r="BG10" s="633">
        <v>3380</v>
      </c>
      <c r="BH10" s="634"/>
      <c r="BI10" s="634"/>
      <c r="BJ10" s="634"/>
      <c r="BK10" s="634"/>
      <c r="BL10" s="634"/>
      <c r="BM10" s="634"/>
      <c r="BN10" s="635"/>
      <c r="BO10" s="636">
        <v>3.2</v>
      </c>
      <c r="BP10" s="636"/>
      <c r="BQ10" s="636"/>
      <c r="BR10" s="636"/>
      <c r="BS10" s="637" t="s">
        <v>235</v>
      </c>
      <c r="BT10" s="637"/>
      <c r="BU10" s="637"/>
      <c r="BV10" s="637"/>
      <c r="BW10" s="637"/>
      <c r="BX10" s="637"/>
      <c r="BY10" s="637"/>
      <c r="BZ10" s="637"/>
      <c r="CA10" s="637"/>
      <c r="CB10" s="641"/>
      <c r="CD10" s="630" t="s">
        <v>245</v>
      </c>
      <c r="CE10" s="631"/>
      <c r="CF10" s="631"/>
      <c r="CG10" s="631"/>
      <c r="CH10" s="631"/>
      <c r="CI10" s="631"/>
      <c r="CJ10" s="631"/>
      <c r="CK10" s="631"/>
      <c r="CL10" s="631"/>
      <c r="CM10" s="631"/>
      <c r="CN10" s="631"/>
      <c r="CO10" s="631"/>
      <c r="CP10" s="631"/>
      <c r="CQ10" s="632"/>
      <c r="CR10" s="633" t="s">
        <v>129</v>
      </c>
      <c r="CS10" s="634"/>
      <c r="CT10" s="634"/>
      <c r="CU10" s="634"/>
      <c r="CV10" s="634"/>
      <c r="CW10" s="634"/>
      <c r="CX10" s="634"/>
      <c r="CY10" s="635"/>
      <c r="CZ10" s="636" t="s">
        <v>235</v>
      </c>
      <c r="DA10" s="636"/>
      <c r="DB10" s="636"/>
      <c r="DC10" s="636"/>
      <c r="DD10" s="642" t="s">
        <v>129</v>
      </c>
      <c r="DE10" s="634"/>
      <c r="DF10" s="634"/>
      <c r="DG10" s="634"/>
      <c r="DH10" s="634"/>
      <c r="DI10" s="634"/>
      <c r="DJ10" s="634"/>
      <c r="DK10" s="634"/>
      <c r="DL10" s="634"/>
      <c r="DM10" s="634"/>
      <c r="DN10" s="634"/>
      <c r="DO10" s="634"/>
      <c r="DP10" s="635"/>
      <c r="DQ10" s="642" t="s">
        <v>235</v>
      </c>
      <c r="DR10" s="634"/>
      <c r="DS10" s="634"/>
      <c r="DT10" s="634"/>
      <c r="DU10" s="634"/>
      <c r="DV10" s="634"/>
      <c r="DW10" s="634"/>
      <c r="DX10" s="634"/>
      <c r="DY10" s="634"/>
      <c r="DZ10" s="634"/>
      <c r="EA10" s="634"/>
      <c r="EB10" s="634"/>
      <c r="EC10" s="643"/>
    </row>
    <row r="11" spans="2:143" ht="11.25" customHeight="1" x14ac:dyDescent="0.15">
      <c r="B11" s="630" t="s">
        <v>246</v>
      </c>
      <c r="C11" s="631"/>
      <c r="D11" s="631"/>
      <c r="E11" s="631"/>
      <c r="F11" s="631"/>
      <c r="G11" s="631"/>
      <c r="H11" s="631"/>
      <c r="I11" s="631"/>
      <c r="J11" s="631"/>
      <c r="K11" s="631"/>
      <c r="L11" s="631"/>
      <c r="M11" s="631"/>
      <c r="N11" s="631"/>
      <c r="O11" s="631"/>
      <c r="P11" s="631"/>
      <c r="Q11" s="632"/>
      <c r="R11" s="633">
        <v>23574</v>
      </c>
      <c r="S11" s="634"/>
      <c r="T11" s="634"/>
      <c r="U11" s="634"/>
      <c r="V11" s="634"/>
      <c r="W11" s="634"/>
      <c r="X11" s="634"/>
      <c r="Y11" s="635"/>
      <c r="Z11" s="638">
        <v>0.6</v>
      </c>
      <c r="AA11" s="639"/>
      <c r="AB11" s="639"/>
      <c r="AC11" s="645"/>
      <c r="AD11" s="642">
        <v>23574</v>
      </c>
      <c r="AE11" s="634"/>
      <c r="AF11" s="634"/>
      <c r="AG11" s="634"/>
      <c r="AH11" s="634"/>
      <c r="AI11" s="634"/>
      <c r="AJ11" s="634"/>
      <c r="AK11" s="635"/>
      <c r="AL11" s="638">
        <v>1.9</v>
      </c>
      <c r="AM11" s="639"/>
      <c r="AN11" s="639"/>
      <c r="AO11" s="640"/>
      <c r="AP11" s="630" t="s">
        <v>247</v>
      </c>
      <c r="AQ11" s="631"/>
      <c r="AR11" s="631"/>
      <c r="AS11" s="631"/>
      <c r="AT11" s="631"/>
      <c r="AU11" s="631"/>
      <c r="AV11" s="631"/>
      <c r="AW11" s="631"/>
      <c r="AX11" s="631"/>
      <c r="AY11" s="631"/>
      <c r="AZ11" s="631"/>
      <c r="BA11" s="631"/>
      <c r="BB11" s="631"/>
      <c r="BC11" s="631"/>
      <c r="BD11" s="631"/>
      <c r="BE11" s="631"/>
      <c r="BF11" s="632"/>
      <c r="BG11" s="633">
        <v>778</v>
      </c>
      <c r="BH11" s="634"/>
      <c r="BI11" s="634"/>
      <c r="BJ11" s="634"/>
      <c r="BK11" s="634"/>
      <c r="BL11" s="634"/>
      <c r="BM11" s="634"/>
      <c r="BN11" s="635"/>
      <c r="BO11" s="636">
        <v>0.7</v>
      </c>
      <c r="BP11" s="636"/>
      <c r="BQ11" s="636"/>
      <c r="BR11" s="636"/>
      <c r="BS11" s="637" t="s">
        <v>129</v>
      </c>
      <c r="BT11" s="637"/>
      <c r="BU11" s="637"/>
      <c r="BV11" s="637"/>
      <c r="BW11" s="637"/>
      <c r="BX11" s="637"/>
      <c r="BY11" s="637"/>
      <c r="BZ11" s="637"/>
      <c r="CA11" s="637"/>
      <c r="CB11" s="641"/>
      <c r="CD11" s="630" t="s">
        <v>248</v>
      </c>
      <c r="CE11" s="631"/>
      <c r="CF11" s="631"/>
      <c r="CG11" s="631"/>
      <c r="CH11" s="631"/>
      <c r="CI11" s="631"/>
      <c r="CJ11" s="631"/>
      <c r="CK11" s="631"/>
      <c r="CL11" s="631"/>
      <c r="CM11" s="631"/>
      <c r="CN11" s="631"/>
      <c r="CO11" s="631"/>
      <c r="CP11" s="631"/>
      <c r="CQ11" s="632"/>
      <c r="CR11" s="633">
        <v>712574</v>
      </c>
      <c r="CS11" s="634"/>
      <c r="CT11" s="634"/>
      <c r="CU11" s="634"/>
      <c r="CV11" s="634"/>
      <c r="CW11" s="634"/>
      <c r="CX11" s="634"/>
      <c r="CY11" s="635"/>
      <c r="CZ11" s="636">
        <v>17.899999999999999</v>
      </c>
      <c r="DA11" s="636"/>
      <c r="DB11" s="636"/>
      <c r="DC11" s="636"/>
      <c r="DD11" s="642">
        <v>441128</v>
      </c>
      <c r="DE11" s="634"/>
      <c r="DF11" s="634"/>
      <c r="DG11" s="634"/>
      <c r="DH11" s="634"/>
      <c r="DI11" s="634"/>
      <c r="DJ11" s="634"/>
      <c r="DK11" s="634"/>
      <c r="DL11" s="634"/>
      <c r="DM11" s="634"/>
      <c r="DN11" s="634"/>
      <c r="DO11" s="634"/>
      <c r="DP11" s="635"/>
      <c r="DQ11" s="642">
        <v>213976</v>
      </c>
      <c r="DR11" s="634"/>
      <c r="DS11" s="634"/>
      <c r="DT11" s="634"/>
      <c r="DU11" s="634"/>
      <c r="DV11" s="634"/>
      <c r="DW11" s="634"/>
      <c r="DX11" s="634"/>
      <c r="DY11" s="634"/>
      <c r="DZ11" s="634"/>
      <c r="EA11" s="634"/>
      <c r="EB11" s="634"/>
      <c r="EC11" s="643"/>
    </row>
    <row r="12" spans="2:143" ht="11.25" customHeight="1" x14ac:dyDescent="0.15">
      <c r="B12" s="630" t="s">
        <v>249</v>
      </c>
      <c r="C12" s="631"/>
      <c r="D12" s="631"/>
      <c r="E12" s="631"/>
      <c r="F12" s="631"/>
      <c r="G12" s="631"/>
      <c r="H12" s="631"/>
      <c r="I12" s="631"/>
      <c r="J12" s="631"/>
      <c r="K12" s="631"/>
      <c r="L12" s="631"/>
      <c r="M12" s="631"/>
      <c r="N12" s="631"/>
      <c r="O12" s="631"/>
      <c r="P12" s="631"/>
      <c r="Q12" s="632"/>
      <c r="R12" s="633" t="s">
        <v>129</v>
      </c>
      <c r="S12" s="634"/>
      <c r="T12" s="634"/>
      <c r="U12" s="634"/>
      <c r="V12" s="634"/>
      <c r="W12" s="634"/>
      <c r="X12" s="634"/>
      <c r="Y12" s="635"/>
      <c r="Z12" s="636" t="s">
        <v>129</v>
      </c>
      <c r="AA12" s="636"/>
      <c r="AB12" s="636"/>
      <c r="AC12" s="636"/>
      <c r="AD12" s="637" t="s">
        <v>129</v>
      </c>
      <c r="AE12" s="637"/>
      <c r="AF12" s="637"/>
      <c r="AG12" s="637"/>
      <c r="AH12" s="637"/>
      <c r="AI12" s="637"/>
      <c r="AJ12" s="637"/>
      <c r="AK12" s="637"/>
      <c r="AL12" s="638" t="s">
        <v>235</v>
      </c>
      <c r="AM12" s="639"/>
      <c r="AN12" s="639"/>
      <c r="AO12" s="640"/>
      <c r="AP12" s="630" t="s">
        <v>250</v>
      </c>
      <c r="AQ12" s="631"/>
      <c r="AR12" s="631"/>
      <c r="AS12" s="631"/>
      <c r="AT12" s="631"/>
      <c r="AU12" s="631"/>
      <c r="AV12" s="631"/>
      <c r="AW12" s="631"/>
      <c r="AX12" s="631"/>
      <c r="AY12" s="631"/>
      <c r="AZ12" s="631"/>
      <c r="BA12" s="631"/>
      <c r="BB12" s="631"/>
      <c r="BC12" s="631"/>
      <c r="BD12" s="631"/>
      <c r="BE12" s="631"/>
      <c r="BF12" s="632"/>
      <c r="BG12" s="633">
        <v>50883</v>
      </c>
      <c r="BH12" s="634"/>
      <c r="BI12" s="634"/>
      <c r="BJ12" s="634"/>
      <c r="BK12" s="634"/>
      <c r="BL12" s="634"/>
      <c r="BM12" s="634"/>
      <c r="BN12" s="635"/>
      <c r="BO12" s="636">
        <v>48.6</v>
      </c>
      <c r="BP12" s="636"/>
      <c r="BQ12" s="636"/>
      <c r="BR12" s="636"/>
      <c r="BS12" s="637" t="s">
        <v>235</v>
      </c>
      <c r="BT12" s="637"/>
      <c r="BU12" s="637"/>
      <c r="BV12" s="637"/>
      <c r="BW12" s="637"/>
      <c r="BX12" s="637"/>
      <c r="BY12" s="637"/>
      <c r="BZ12" s="637"/>
      <c r="CA12" s="637"/>
      <c r="CB12" s="641"/>
      <c r="CD12" s="630" t="s">
        <v>251</v>
      </c>
      <c r="CE12" s="631"/>
      <c r="CF12" s="631"/>
      <c r="CG12" s="631"/>
      <c r="CH12" s="631"/>
      <c r="CI12" s="631"/>
      <c r="CJ12" s="631"/>
      <c r="CK12" s="631"/>
      <c r="CL12" s="631"/>
      <c r="CM12" s="631"/>
      <c r="CN12" s="631"/>
      <c r="CO12" s="631"/>
      <c r="CP12" s="631"/>
      <c r="CQ12" s="632"/>
      <c r="CR12" s="633">
        <v>131345</v>
      </c>
      <c r="CS12" s="634"/>
      <c r="CT12" s="634"/>
      <c r="CU12" s="634"/>
      <c r="CV12" s="634"/>
      <c r="CW12" s="634"/>
      <c r="CX12" s="634"/>
      <c r="CY12" s="635"/>
      <c r="CZ12" s="636">
        <v>3.3</v>
      </c>
      <c r="DA12" s="636"/>
      <c r="DB12" s="636"/>
      <c r="DC12" s="636"/>
      <c r="DD12" s="642">
        <v>3152</v>
      </c>
      <c r="DE12" s="634"/>
      <c r="DF12" s="634"/>
      <c r="DG12" s="634"/>
      <c r="DH12" s="634"/>
      <c r="DI12" s="634"/>
      <c r="DJ12" s="634"/>
      <c r="DK12" s="634"/>
      <c r="DL12" s="634"/>
      <c r="DM12" s="634"/>
      <c r="DN12" s="634"/>
      <c r="DO12" s="634"/>
      <c r="DP12" s="635"/>
      <c r="DQ12" s="642">
        <v>64674</v>
      </c>
      <c r="DR12" s="634"/>
      <c r="DS12" s="634"/>
      <c r="DT12" s="634"/>
      <c r="DU12" s="634"/>
      <c r="DV12" s="634"/>
      <c r="DW12" s="634"/>
      <c r="DX12" s="634"/>
      <c r="DY12" s="634"/>
      <c r="DZ12" s="634"/>
      <c r="EA12" s="634"/>
      <c r="EB12" s="634"/>
      <c r="EC12" s="643"/>
    </row>
    <row r="13" spans="2:143" ht="11.25" customHeight="1" x14ac:dyDescent="0.15">
      <c r="B13" s="630" t="s">
        <v>252</v>
      </c>
      <c r="C13" s="631"/>
      <c r="D13" s="631"/>
      <c r="E13" s="631"/>
      <c r="F13" s="631"/>
      <c r="G13" s="631"/>
      <c r="H13" s="631"/>
      <c r="I13" s="631"/>
      <c r="J13" s="631"/>
      <c r="K13" s="631"/>
      <c r="L13" s="631"/>
      <c r="M13" s="631"/>
      <c r="N13" s="631"/>
      <c r="O13" s="631"/>
      <c r="P13" s="631"/>
      <c r="Q13" s="632"/>
      <c r="R13" s="633" t="s">
        <v>129</v>
      </c>
      <c r="S13" s="634"/>
      <c r="T13" s="634"/>
      <c r="U13" s="634"/>
      <c r="V13" s="634"/>
      <c r="W13" s="634"/>
      <c r="X13" s="634"/>
      <c r="Y13" s="635"/>
      <c r="Z13" s="636" t="s">
        <v>235</v>
      </c>
      <c r="AA13" s="636"/>
      <c r="AB13" s="636"/>
      <c r="AC13" s="636"/>
      <c r="AD13" s="637" t="s">
        <v>129</v>
      </c>
      <c r="AE13" s="637"/>
      <c r="AF13" s="637"/>
      <c r="AG13" s="637"/>
      <c r="AH13" s="637"/>
      <c r="AI13" s="637"/>
      <c r="AJ13" s="637"/>
      <c r="AK13" s="637"/>
      <c r="AL13" s="638" t="s">
        <v>235</v>
      </c>
      <c r="AM13" s="639"/>
      <c r="AN13" s="639"/>
      <c r="AO13" s="640"/>
      <c r="AP13" s="630" t="s">
        <v>253</v>
      </c>
      <c r="AQ13" s="631"/>
      <c r="AR13" s="631"/>
      <c r="AS13" s="631"/>
      <c r="AT13" s="631"/>
      <c r="AU13" s="631"/>
      <c r="AV13" s="631"/>
      <c r="AW13" s="631"/>
      <c r="AX13" s="631"/>
      <c r="AY13" s="631"/>
      <c r="AZ13" s="631"/>
      <c r="BA13" s="631"/>
      <c r="BB13" s="631"/>
      <c r="BC13" s="631"/>
      <c r="BD13" s="631"/>
      <c r="BE13" s="631"/>
      <c r="BF13" s="632"/>
      <c r="BG13" s="633">
        <v>44563</v>
      </c>
      <c r="BH13" s="634"/>
      <c r="BI13" s="634"/>
      <c r="BJ13" s="634"/>
      <c r="BK13" s="634"/>
      <c r="BL13" s="634"/>
      <c r="BM13" s="634"/>
      <c r="BN13" s="635"/>
      <c r="BO13" s="636">
        <v>42.5</v>
      </c>
      <c r="BP13" s="636"/>
      <c r="BQ13" s="636"/>
      <c r="BR13" s="636"/>
      <c r="BS13" s="637" t="s">
        <v>129</v>
      </c>
      <c r="BT13" s="637"/>
      <c r="BU13" s="637"/>
      <c r="BV13" s="637"/>
      <c r="BW13" s="637"/>
      <c r="BX13" s="637"/>
      <c r="BY13" s="637"/>
      <c r="BZ13" s="637"/>
      <c r="CA13" s="637"/>
      <c r="CB13" s="641"/>
      <c r="CD13" s="630" t="s">
        <v>254</v>
      </c>
      <c r="CE13" s="631"/>
      <c r="CF13" s="631"/>
      <c r="CG13" s="631"/>
      <c r="CH13" s="631"/>
      <c r="CI13" s="631"/>
      <c r="CJ13" s="631"/>
      <c r="CK13" s="631"/>
      <c r="CL13" s="631"/>
      <c r="CM13" s="631"/>
      <c r="CN13" s="631"/>
      <c r="CO13" s="631"/>
      <c r="CP13" s="631"/>
      <c r="CQ13" s="632"/>
      <c r="CR13" s="633">
        <v>146183</v>
      </c>
      <c r="CS13" s="634"/>
      <c r="CT13" s="634"/>
      <c r="CU13" s="634"/>
      <c r="CV13" s="634"/>
      <c r="CW13" s="634"/>
      <c r="CX13" s="634"/>
      <c r="CY13" s="635"/>
      <c r="CZ13" s="636">
        <v>3.7</v>
      </c>
      <c r="DA13" s="636"/>
      <c r="DB13" s="636"/>
      <c r="DC13" s="636"/>
      <c r="DD13" s="642">
        <v>28511</v>
      </c>
      <c r="DE13" s="634"/>
      <c r="DF13" s="634"/>
      <c r="DG13" s="634"/>
      <c r="DH13" s="634"/>
      <c r="DI13" s="634"/>
      <c r="DJ13" s="634"/>
      <c r="DK13" s="634"/>
      <c r="DL13" s="634"/>
      <c r="DM13" s="634"/>
      <c r="DN13" s="634"/>
      <c r="DO13" s="634"/>
      <c r="DP13" s="635"/>
      <c r="DQ13" s="642">
        <v>49843</v>
      </c>
      <c r="DR13" s="634"/>
      <c r="DS13" s="634"/>
      <c r="DT13" s="634"/>
      <c r="DU13" s="634"/>
      <c r="DV13" s="634"/>
      <c r="DW13" s="634"/>
      <c r="DX13" s="634"/>
      <c r="DY13" s="634"/>
      <c r="DZ13" s="634"/>
      <c r="EA13" s="634"/>
      <c r="EB13" s="634"/>
      <c r="EC13" s="643"/>
    </row>
    <row r="14" spans="2:143" ht="11.25" customHeight="1" x14ac:dyDescent="0.15">
      <c r="B14" s="630" t="s">
        <v>255</v>
      </c>
      <c r="C14" s="631"/>
      <c r="D14" s="631"/>
      <c r="E14" s="631"/>
      <c r="F14" s="631"/>
      <c r="G14" s="631"/>
      <c r="H14" s="631"/>
      <c r="I14" s="631"/>
      <c r="J14" s="631"/>
      <c r="K14" s="631"/>
      <c r="L14" s="631"/>
      <c r="M14" s="631"/>
      <c r="N14" s="631"/>
      <c r="O14" s="631"/>
      <c r="P14" s="631"/>
      <c r="Q14" s="632"/>
      <c r="R14" s="633" t="s">
        <v>235</v>
      </c>
      <c r="S14" s="634"/>
      <c r="T14" s="634"/>
      <c r="U14" s="634"/>
      <c r="V14" s="634"/>
      <c r="W14" s="634"/>
      <c r="X14" s="634"/>
      <c r="Y14" s="635"/>
      <c r="Z14" s="636" t="s">
        <v>129</v>
      </c>
      <c r="AA14" s="636"/>
      <c r="AB14" s="636"/>
      <c r="AC14" s="636"/>
      <c r="AD14" s="637" t="s">
        <v>235</v>
      </c>
      <c r="AE14" s="637"/>
      <c r="AF14" s="637"/>
      <c r="AG14" s="637"/>
      <c r="AH14" s="637"/>
      <c r="AI14" s="637"/>
      <c r="AJ14" s="637"/>
      <c r="AK14" s="637"/>
      <c r="AL14" s="638" t="s">
        <v>256</v>
      </c>
      <c r="AM14" s="639"/>
      <c r="AN14" s="639"/>
      <c r="AO14" s="640"/>
      <c r="AP14" s="630" t="s">
        <v>257</v>
      </c>
      <c r="AQ14" s="631"/>
      <c r="AR14" s="631"/>
      <c r="AS14" s="631"/>
      <c r="AT14" s="631"/>
      <c r="AU14" s="631"/>
      <c r="AV14" s="631"/>
      <c r="AW14" s="631"/>
      <c r="AX14" s="631"/>
      <c r="AY14" s="631"/>
      <c r="AZ14" s="631"/>
      <c r="BA14" s="631"/>
      <c r="BB14" s="631"/>
      <c r="BC14" s="631"/>
      <c r="BD14" s="631"/>
      <c r="BE14" s="631"/>
      <c r="BF14" s="632"/>
      <c r="BG14" s="633">
        <v>5883</v>
      </c>
      <c r="BH14" s="634"/>
      <c r="BI14" s="634"/>
      <c r="BJ14" s="634"/>
      <c r="BK14" s="634"/>
      <c r="BL14" s="634"/>
      <c r="BM14" s="634"/>
      <c r="BN14" s="635"/>
      <c r="BO14" s="636">
        <v>5.6</v>
      </c>
      <c r="BP14" s="636"/>
      <c r="BQ14" s="636"/>
      <c r="BR14" s="636"/>
      <c r="BS14" s="637" t="s">
        <v>129</v>
      </c>
      <c r="BT14" s="637"/>
      <c r="BU14" s="637"/>
      <c r="BV14" s="637"/>
      <c r="BW14" s="637"/>
      <c r="BX14" s="637"/>
      <c r="BY14" s="637"/>
      <c r="BZ14" s="637"/>
      <c r="CA14" s="637"/>
      <c r="CB14" s="641"/>
      <c r="CD14" s="630" t="s">
        <v>258</v>
      </c>
      <c r="CE14" s="631"/>
      <c r="CF14" s="631"/>
      <c r="CG14" s="631"/>
      <c r="CH14" s="631"/>
      <c r="CI14" s="631"/>
      <c r="CJ14" s="631"/>
      <c r="CK14" s="631"/>
      <c r="CL14" s="631"/>
      <c r="CM14" s="631"/>
      <c r="CN14" s="631"/>
      <c r="CO14" s="631"/>
      <c r="CP14" s="631"/>
      <c r="CQ14" s="632"/>
      <c r="CR14" s="633">
        <v>12147</v>
      </c>
      <c r="CS14" s="634"/>
      <c r="CT14" s="634"/>
      <c r="CU14" s="634"/>
      <c r="CV14" s="634"/>
      <c r="CW14" s="634"/>
      <c r="CX14" s="634"/>
      <c r="CY14" s="635"/>
      <c r="CZ14" s="636">
        <v>0.3</v>
      </c>
      <c r="DA14" s="636"/>
      <c r="DB14" s="636"/>
      <c r="DC14" s="636"/>
      <c r="DD14" s="642" t="s">
        <v>256</v>
      </c>
      <c r="DE14" s="634"/>
      <c r="DF14" s="634"/>
      <c r="DG14" s="634"/>
      <c r="DH14" s="634"/>
      <c r="DI14" s="634"/>
      <c r="DJ14" s="634"/>
      <c r="DK14" s="634"/>
      <c r="DL14" s="634"/>
      <c r="DM14" s="634"/>
      <c r="DN14" s="634"/>
      <c r="DO14" s="634"/>
      <c r="DP14" s="635"/>
      <c r="DQ14" s="642">
        <v>12147</v>
      </c>
      <c r="DR14" s="634"/>
      <c r="DS14" s="634"/>
      <c r="DT14" s="634"/>
      <c r="DU14" s="634"/>
      <c r="DV14" s="634"/>
      <c r="DW14" s="634"/>
      <c r="DX14" s="634"/>
      <c r="DY14" s="634"/>
      <c r="DZ14" s="634"/>
      <c r="EA14" s="634"/>
      <c r="EB14" s="634"/>
      <c r="EC14" s="643"/>
    </row>
    <row r="15" spans="2:143" ht="11.25" customHeight="1" x14ac:dyDescent="0.15">
      <c r="B15" s="630" t="s">
        <v>259</v>
      </c>
      <c r="C15" s="631"/>
      <c r="D15" s="631"/>
      <c r="E15" s="631"/>
      <c r="F15" s="631"/>
      <c r="G15" s="631"/>
      <c r="H15" s="631"/>
      <c r="I15" s="631"/>
      <c r="J15" s="631"/>
      <c r="K15" s="631"/>
      <c r="L15" s="631"/>
      <c r="M15" s="631"/>
      <c r="N15" s="631"/>
      <c r="O15" s="631"/>
      <c r="P15" s="631"/>
      <c r="Q15" s="632"/>
      <c r="R15" s="633" t="s">
        <v>235</v>
      </c>
      <c r="S15" s="634"/>
      <c r="T15" s="634"/>
      <c r="U15" s="634"/>
      <c r="V15" s="634"/>
      <c r="W15" s="634"/>
      <c r="X15" s="634"/>
      <c r="Y15" s="635"/>
      <c r="Z15" s="636" t="s">
        <v>235</v>
      </c>
      <c r="AA15" s="636"/>
      <c r="AB15" s="636"/>
      <c r="AC15" s="636"/>
      <c r="AD15" s="637" t="s">
        <v>235</v>
      </c>
      <c r="AE15" s="637"/>
      <c r="AF15" s="637"/>
      <c r="AG15" s="637"/>
      <c r="AH15" s="637"/>
      <c r="AI15" s="637"/>
      <c r="AJ15" s="637"/>
      <c r="AK15" s="637"/>
      <c r="AL15" s="638" t="s">
        <v>235</v>
      </c>
      <c r="AM15" s="639"/>
      <c r="AN15" s="639"/>
      <c r="AO15" s="640"/>
      <c r="AP15" s="630" t="s">
        <v>260</v>
      </c>
      <c r="AQ15" s="631"/>
      <c r="AR15" s="631"/>
      <c r="AS15" s="631"/>
      <c r="AT15" s="631"/>
      <c r="AU15" s="631"/>
      <c r="AV15" s="631"/>
      <c r="AW15" s="631"/>
      <c r="AX15" s="631"/>
      <c r="AY15" s="631"/>
      <c r="AZ15" s="631"/>
      <c r="BA15" s="631"/>
      <c r="BB15" s="631"/>
      <c r="BC15" s="631"/>
      <c r="BD15" s="631"/>
      <c r="BE15" s="631"/>
      <c r="BF15" s="632"/>
      <c r="BG15" s="633">
        <v>4471</v>
      </c>
      <c r="BH15" s="634"/>
      <c r="BI15" s="634"/>
      <c r="BJ15" s="634"/>
      <c r="BK15" s="634"/>
      <c r="BL15" s="634"/>
      <c r="BM15" s="634"/>
      <c r="BN15" s="635"/>
      <c r="BO15" s="636">
        <v>4.3</v>
      </c>
      <c r="BP15" s="636"/>
      <c r="BQ15" s="636"/>
      <c r="BR15" s="636"/>
      <c r="BS15" s="637" t="s">
        <v>235</v>
      </c>
      <c r="BT15" s="637"/>
      <c r="BU15" s="637"/>
      <c r="BV15" s="637"/>
      <c r="BW15" s="637"/>
      <c r="BX15" s="637"/>
      <c r="BY15" s="637"/>
      <c r="BZ15" s="637"/>
      <c r="CA15" s="637"/>
      <c r="CB15" s="641"/>
      <c r="CD15" s="630" t="s">
        <v>261</v>
      </c>
      <c r="CE15" s="631"/>
      <c r="CF15" s="631"/>
      <c r="CG15" s="631"/>
      <c r="CH15" s="631"/>
      <c r="CI15" s="631"/>
      <c r="CJ15" s="631"/>
      <c r="CK15" s="631"/>
      <c r="CL15" s="631"/>
      <c r="CM15" s="631"/>
      <c r="CN15" s="631"/>
      <c r="CO15" s="631"/>
      <c r="CP15" s="631"/>
      <c r="CQ15" s="632"/>
      <c r="CR15" s="633">
        <v>189423</v>
      </c>
      <c r="CS15" s="634"/>
      <c r="CT15" s="634"/>
      <c r="CU15" s="634"/>
      <c r="CV15" s="634"/>
      <c r="CW15" s="634"/>
      <c r="CX15" s="634"/>
      <c r="CY15" s="635"/>
      <c r="CZ15" s="636">
        <v>4.8</v>
      </c>
      <c r="DA15" s="636"/>
      <c r="DB15" s="636"/>
      <c r="DC15" s="636"/>
      <c r="DD15" s="642">
        <v>7315</v>
      </c>
      <c r="DE15" s="634"/>
      <c r="DF15" s="634"/>
      <c r="DG15" s="634"/>
      <c r="DH15" s="634"/>
      <c r="DI15" s="634"/>
      <c r="DJ15" s="634"/>
      <c r="DK15" s="634"/>
      <c r="DL15" s="634"/>
      <c r="DM15" s="634"/>
      <c r="DN15" s="634"/>
      <c r="DO15" s="634"/>
      <c r="DP15" s="635"/>
      <c r="DQ15" s="642">
        <v>174699</v>
      </c>
      <c r="DR15" s="634"/>
      <c r="DS15" s="634"/>
      <c r="DT15" s="634"/>
      <c r="DU15" s="634"/>
      <c r="DV15" s="634"/>
      <c r="DW15" s="634"/>
      <c r="DX15" s="634"/>
      <c r="DY15" s="634"/>
      <c r="DZ15" s="634"/>
      <c r="EA15" s="634"/>
      <c r="EB15" s="634"/>
      <c r="EC15" s="643"/>
    </row>
    <row r="16" spans="2:143" ht="11.25" customHeight="1" x14ac:dyDescent="0.15">
      <c r="B16" s="630" t="s">
        <v>262</v>
      </c>
      <c r="C16" s="631"/>
      <c r="D16" s="631"/>
      <c r="E16" s="631"/>
      <c r="F16" s="631"/>
      <c r="G16" s="631"/>
      <c r="H16" s="631"/>
      <c r="I16" s="631"/>
      <c r="J16" s="631"/>
      <c r="K16" s="631"/>
      <c r="L16" s="631"/>
      <c r="M16" s="631"/>
      <c r="N16" s="631"/>
      <c r="O16" s="631"/>
      <c r="P16" s="631"/>
      <c r="Q16" s="632"/>
      <c r="R16" s="633">
        <v>2209</v>
      </c>
      <c r="S16" s="634"/>
      <c r="T16" s="634"/>
      <c r="U16" s="634"/>
      <c r="V16" s="634"/>
      <c r="W16" s="634"/>
      <c r="X16" s="634"/>
      <c r="Y16" s="635"/>
      <c r="Z16" s="636">
        <v>0.1</v>
      </c>
      <c r="AA16" s="636"/>
      <c r="AB16" s="636"/>
      <c r="AC16" s="636"/>
      <c r="AD16" s="637">
        <v>2209</v>
      </c>
      <c r="AE16" s="637"/>
      <c r="AF16" s="637"/>
      <c r="AG16" s="637"/>
      <c r="AH16" s="637"/>
      <c r="AI16" s="637"/>
      <c r="AJ16" s="637"/>
      <c r="AK16" s="637"/>
      <c r="AL16" s="638">
        <v>0.2</v>
      </c>
      <c r="AM16" s="639"/>
      <c r="AN16" s="639"/>
      <c r="AO16" s="640"/>
      <c r="AP16" s="630" t="s">
        <v>263</v>
      </c>
      <c r="AQ16" s="631"/>
      <c r="AR16" s="631"/>
      <c r="AS16" s="631"/>
      <c r="AT16" s="631"/>
      <c r="AU16" s="631"/>
      <c r="AV16" s="631"/>
      <c r="AW16" s="631"/>
      <c r="AX16" s="631"/>
      <c r="AY16" s="631"/>
      <c r="AZ16" s="631"/>
      <c r="BA16" s="631"/>
      <c r="BB16" s="631"/>
      <c r="BC16" s="631"/>
      <c r="BD16" s="631"/>
      <c r="BE16" s="631"/>
      <c r="BF16" s="632"/>
      <c r="BG16" s="633" t="s">
        <v>235</v>
      </c>
      <c r="BH16" s="634"/>
      <c r="BI16" s="634"/>
      <c r="BJ16" s="634"/>
      <c r="BK16" s="634"/>
      <c r="BL16" s="634"/>
      <c r="BM16" s="634"/>
      <c r="BN16" s="635"/>
      <c r="BO16" s="636" t="s">
        <v>129</v>
      </c>
      <c r="BP16" s="636"/>
      <c r="BQ16" s="636"/>
      <c r="BR16" s="636"/>
      <c r="BS16" s="637" t="s">
        <v>129</v>
      </c>
      <c r="BT16" s="637"/>
      <c r="BU16" s="637"/>
      <c r="BV16" s="637"/>
      <c r="BW16" s="637"/>
      <c r="BX16" s="637"/>
      <c r="BY16" s="637"/>
      <c r="BZ16" s="637"/>
      <c r="CA16" s="637"/>
      <c r="CB16" s="641"/>
      <c r="CD16" s="630" t="s">
        <v>264</v>
      </c>
      <c r="CE16" s="631"/>
      <c r="CF16" s="631"/>
      <c r="CG16" s="631"/>
      <c r="CH16" s="631"/>
      <c r="CI16" s="631"/>
      <c r="CJ16" s="631"/>
      <c r="CK16" s="631"/>
      <c r="CL16" s="631"/>
      <c r="CM16" s="631"/>
      <c r="CN16" s="631"/>
      <c r="CO16" s="631"/>
      <c r="CP16" s="631"/>
      <c r="CQ16" s="632"/>
      <c r="CR16" s="633" t="s">
        <v>129</v>
      </c>
      <c r="CS16" s="634"/>
      <c r="CT16" s="634"/>
      <c r="CU16" s="634"/>
      <c r="CV16" s="634"/>
      <c r="CW16" s="634"/>
      <c r="CX16" s="634"/>
      <c r="CY16" s="635"/>
      <c r="CZ16" s="636" t="s">
        <v>265</v>
      </c>
      <c r="DA16" s="636"/>
      <c r="DB16" s="636"/>
      <c r="DC16" s="636"/>
      <c r="DD16" s="642" t="s">
        <v>235</v>
      </c>
      <c r="DE16" s="634"/>
      <c r="DF16" s="634"/>
      <c r="DG16" s="634"/>
      <c r="DH16" s="634"/>
      <c r="DI16" s="634"/>
      <c r="DJ16" s="634"/>
      <c r="DK16" s="634"/>
      <c r="DL16" s="634"/>
      <c r="DM16" s="634"/>
      <c r="DN16" s="634"/>
      <c r="DO16" s="634"/>
      <c r="DP16" s="635"/>
      <c r="DQ16" s="642" t="s">
        <v>235</v>
      </c>
      <c r="DR16" s="634"/>
      <c r="DS16" s="634"/>
      <c r="DT16" s="634"/>
      <c r="DU16" s="634"/>
      <c r="DV16" s="634"/>
      <c r="DW16" s="634"/>
      <c r="DX16" s="634"/>
      <c r="DY16" s="634"/>
      <c r="DZ16" s="634"/>
      <c r="EA16" s="634"/>
      <c r="EB16" s="634"/>
      <c r="EC16" s="643"/>
    </row>
    <row r="17" spans="2:133" ht="11.25" customHeight="1" x14ac:dyDescent="0.15">
      <c r="B17" s="630" t="s">
        <v>266</v>
      </c>
      <c r="C17" s="631"/>
      <c r="D17" s="631"/>
      <c r="E17" s="631"/>
      <c r="F17" s="631"/>
      <c r="G17" s="631"/>
      <c r="H17" s="631"/>
      <c r="I17" s="631"/>
      <c r="J17" s="631"/>
      <c r="K17" s="631"/>
      <c r="L17" s="631"/>
      <c r="M17" s="631"/>
      <c r="N17" s="631"/>
      <c r="O17" s="631"/>
      <c r="P17" s="631"/>
      <c r="Q17" s="632"/>
      <c r="R17" s="633">
        <v>543</v>
      </c>
      <c r="S17" s="634"/>
      <c r="T17" s="634"/>
      <c r="U17" s="634"/>
      <c r="V17" s="634"/>
      <c r="W17" s="634"/>
      <c r="X17" s="634"/>
      <c r="Y17" s="635"/>
      <c r="Z17" s="636">
        <v>0</v>
      </c>
      <c r="AA17" s="636"/>
      <c r="AB17" s="636"/>
      <c r="AC17" s="636"/>
      <c r="AD17" s="637">
        <v>543</v>
      </c>
      <c r="AE17" s="637"/>
      <c r="AF17" s="637"/>
      <c r="AG17" s="637"/>
      <c r="AH17" s="637"/>
      <c r="AI17" s="637"/>
      <c r="AJ17" s="637"/>
      <c r="AK17" s="637"/>
      <c r="AL17" s="638">
        <v>0</v>
      </c>
      <c r="AM17" s="639"/>
      <c r="AN17" s="639"/>
      <c r="AO17" s="640"/>
      <c r="AP17" s="630" t="s">
        <v>267</v>
      </c>
      <c r="AQ17" s="631"/>
      <c r="AR17" s="631"/>
      <c r="AS17" s="631"/>
      <c r="AT17" s="631"/>
      <c r="AU17" s="631"/>
      <c r="AV17" s="631"/>
      <c r="AW17" s="631"/>
      <c r="AX17" s="631"/>
      <c r="AY17" s="631"/>
      <c r="AZ17" s="631"/>
      <c r="BA17" s="631"/>
      <c r="BB17" s="631"/>
      <c r="BC17" s="631"/>
      <c r="BD17" s="631"/>
      <c r="BE17" s="631"/>
      <c r="BF17" s="632"/>
      <c r="BG17" s="633" t="s">
        <v>235</v>
      </c>
      <c r="BH17" s="634"/>
      <c r="BI17" s="634"/>
      <c r="BJ17" s="634"/>
      <c r="BK17" s="634"/>
      <c r="BL17" s="634"/>
      <c r="BM17" s="634"/>
      <c r="BN17" s="635"/>
      <c r="BO17" s="636" t="s">
        <v>235</v>
      </c>
      <c r="BP17" s="636"/>
      <c r="BQ17" s="636"/>
      <c r="BR17" s="636"/>
      <c r="BS17" s="637" t="s">
        <v>129</v>
      </c>
      <c r="BT17" s="637"/>
      <c r="BU17" s="637"/>
      <c r="BV17" s="637"/>
      <c r="BW17" s="637"/>
      <c r="BX17" s="637"/>
      <c r="BY17" s="637"/>
      <c r="BZ17" s="637"/>
      <c r="CA17" s="637"/>
      <c r="CB17" s="641"/>
      <c r="CD17" s="630" t="s">
        <v>268</v>
      </c>
      <c r="CE17" s="631"/>
      <c r="CF17" s="631"/>
      <c r="CG17" s="631"/>
      <c r="CH17" s="631"/>
      <c r="CI17" s="631"/>
      <c r="CJ17" s="631"/>
      <c r="CK17" s="631"/>
      <c r="CL17" s="631"/>
      <c r="CM17" s="631"/>
      <c r="CN17" s="631"/>
      <c r="CO17" s="631"/>
      <c r="CP17" s="631"/>
      <c r="CQ17" s="632"/>
      <c r="CR17" s="633">
        <v>248012</v>
      </c>
      <c r="CS17" s="634"/>
      <c r="CT17" s="634"/>
      <c r="CU17" s="634"/>
      <c r="CV17" s="634"/>
      <c r="CW17" s="634"/>
      <c r="CX17" s="634"/>
      <c r="CY17" s="635"/>
      <c r="CZ17" s="636">
        <v>6.2</v>
      </c>
      <c r="DA17" s="636"/>
      <c r="DB17" s="636"/>
      <c r="DC17" s="636"/>
      <c r="DD17" s="642" t="s">
        <v>235</v>
      </c>
      <c r="DE17" s="634"/>
      <c r="DF17" s="634"/>
      <c r="DG17" s="634"/>
      <c r="DH17" s="634"/>
      <c r="DI17" s="634"/>
      <c r="DJ17" s="634"/>
      <c r="DK17" s="634"/>
      <c r="DL17" s="634"/>
      <c r="DM17" s="634"/>
      <c r="DN17" s="634"/>
      <c r="DO17" s="634"/>
      <c r="DP17" s="635"/>
      <c r="DQ17" s="642">
        <v>248012</v>
      </c>
      <c r="DR17" s="634"/>
      <c r="DS17" s="634"/>
      <c r="DT17" s="634"/>
      <c r="DU17" s="634"/>
      <c r="DV17" s="634"/>
      <c r="DW17" s="634"/>
      <c r="DX17" s="634"/>
      <c r="DY17" s="634"/>
      <c r="DZ17" s="634"/>
      <c r="EA17" s="634"/>
      <c r="EB17" s="634"/>
      <c r="EC17" s="643"/>
    </row>
    <row r="18" spans="2:133" ht="11.25" customHeight="1" x14ac:dyDescent="0.15">
      <c r="B18" s="630" t="s">
        <v>269</v>
      </c>
      <c r="C18" s="631"/>
      <c r="D18" s="631"/>
      <c r="E18" s="631"/>
      <c r="F18" s="631"/>
      <c r="G18" s="631"/>
      <c r="H18" s="631"/>
      <c r="I18" s="631"/>
      <c r="J18" s="631"/>
      <c r="K18" s="631"/>
      <c r="L18" s="631"/>
      <c r="M18" s="631"/>
      <c r="N18" s="631"/>
      <c r="O18" s="631"/>
      <c r="P18" s="631"/>
      <c r="Q18" s="632"/>
      <c r="R18" s="633">
        <v>833</v>
      </c>
      <c r="S18" s="634"/>
      <c r="T18" s="634"/>
      <c r="U18" s="634"/>
      <c r="V18" s="634"/>
      <c r="W18" s="634"/>
      <c r="X18" s="634"/>
      <c r="Y18" s="635"/>
      <c r="Z18" s="636">
        <v>0</v>
      </c>
      <c r="AA18" s="636"/>
      <c r="AB18" s="636"/>
      <c r="AC18" s="636"/>
      <c r="AD18" s="637">
        <v>833</v>
      </c>
      <c r="AE18" s="637"/>
      <c r="AF18" s="637"/>
      <c r="AG18" s="637"/>
      <c r="AH18" s="637"/>
      <c r="AI18" s="637"/>
      <c r="AJ18" s="637"/>
      <c r="AK18" s="637"/>
      <c r="AL18" s="638">
        <v>0.10000000149011612</v>
      </c>
      <c r="AM18" s="639"/>
      <c r="AN18" s="639"/>
      <c r="AO18" s="640"/>
      <c r="AP18" s="630" t="s">
        <v>270</v>
      </c>
      <c r="AQ18" s="631"/>
      <c r="AR18" s="631"/>
      <c r="AS18" s="631"/>
      <c r="AT18" s="631"/>
      <c r="AU18" s="631"/>
      <c r="AV18" s="631"/>
      <c r="AW18" s="631"/>
      <c r="AX18" s="631"/>
      <c r="AY18" s="631"/>
      <c r="AZ18" s="631"/>
      <c r="BA18" s="631"/>
      <c r="BB18" s="631"/>
      <c r="BC18" s="631"/>
      <c r="BD18" s="631"/>
      <c r="BE18" s="631"/>
      <c r="BF18" s="632"/>
      <c r="BG18" s="633" t="s">
        <v>235</v>
      </c>
      <c r="BH18" s="634"/>
      <c r="BI18" s="634"/>
      <c r="BJ18" s="634"/>
      <c r="BK18" s="634"/>
      <c r="BL18" s="634"/>
      <c r="BM18" s="634"/>
      <c r="BN18" s="635"/>
      <c r="BO18" s="636" t="s">
        <v>256</v>
      </c>
      <c r="BP18" s="636"/>
      <c r="BQ18" s="636"/>
      <c r="BR18" s="636"/>
      <c r="BS18" s="637" t="s">
        <v>235</v>
      </c>
      <c r="BT18" s="637"/>
      <c r="BU18" s="637"/>
      <c r="BV18" s="637"/>
      <c r="BW18" s="637"/>
      <c r="BX18" s="637"/>
      <c r="BY18" s="637"/>
      <c r="BZ18" s="637"/>
      <c r="CA18" s="637"/>
      <c r="CB18" s="641"/>
      <c r="CD18" s="630" t="s">
        <v>271</v>
      </c>
      <c r="CE18" s="631"/>
      <c r="CF18" s="631"/>
      <c r="CG18" s="631"/>
      <c r="CH18" s="631"/>
      <c r="CI18" s="631"/>
      <c r="CJ18" s="631"/>
      <c r="CK18" s="631"/>
      <c r="CL18" s="631"/>
      <c r="CM18" s="631"/>
      <c r="CN18" s="631"/>
      <c r="CO18" s="631"/>
      <c r="CP18" s="631"/>
      <c r="CQ18" s="632"/>
      <c r="CR18" s="633" t="s">
        <v>129</v>
      </c>
      <c r="CS18" s="634"/>
      <c r="CT18" s="634"/>
      <c r="CU18" s="634"/>
      <c r="CV18" s="634"/>
      <c r="CW18" s="634"/>
      <c r="CX18" s="634"/>
      <c r="CY18" s="635"/>
      <c r="CZ18" s="636" t="s">
        <v>235</v>
      </c>
      <c r="DA18" s="636"/>
      <c r="DB18" s="636"/>
      <c r="DC18" s="636"/>
      <c r="DD18" s="642" t="s">
        <v>129</v>
      </c>
      <c r="DE18" s="634"/>
      <c r="DF18" s="634"/>
      <c r="DG18" s="634"/>
      <c r="DH18" s="634"/>
      <c r="DI18" s="634"/>
      <c r="DJ18" s="634"/>
      <c r="DK18" s="634"/>
      <c r="DL18" s="634"/>
      <c r="DM18" s="634"/>
      <c r="DN18" s="634"/>
      <c r="DO18" s="634"/>
      <c r="DP18" s="635"/>
      <c r="DQ18" s="642" t="s">
        <v>235</v>
      </c>
      <c r="DR18" s="634"/>
      <c r="DS18" s="634"/>
      <c r="DT18" s="634"/>
      <c r="DU18" s="634"/>
      <c r="DV18" s="634"/>
      <c r="DW18" s="634"/>
      <c r="DX18" s="634"/>
      <c r="DY18" s="634"/>
      <c r="DZ18" s="634"/>
      <c r="EA18" s="634"/>
      <c r="EB18" s="634"/>
      <c r="EC18" s="643"/>
    </row>
    <row r="19" spans="2:133" ht="11.25" customHeight="1" x14ac:dyDescent="0.15">
      <c r="B19" s="630" t="s">
        <v>272</v>
      </c>
      <c r="C19" s="631"/>
      <c r="D19" s="631"/>
      <c r="E19" s="631"/>
      <c r="F19" s="631"/>
      <c r="G19" s="631"/>
      <c r="H19" s="631"/>
      <c r="I19" s="631"/>
      <c r="J19" s="631"/>
      <c r="K19" s="631"/>
      <c r="L19" s="631"/>
      <c r="M19" s="631"/>
      <c r="N19" s="631"/>
      <c r="O19" s="631"/>
      <c r="P19" s="631"/>
      <c r="Q19" s="632"/>
      <c r="R19" s="633">
        <v>49</v>
      </c>
      <c r="S19" s="634"/>
      <c r="T19" s="634"/>
      <c r="U19" s="634"/>
      <c r="V19" s="634"/>
      <c r="W19" s="634"/>
      <c r="X19" s="634"/>
      <c r="Y19" s="635"/>
      <c r="Z19" s="636">
        <v>0</v>
      </c>
      <c r="AA19" s="636"/>
      <c r="AB19" s="636"/>
      <c r="AC19" s="636"/>
      <c r="AD19" s="637">
        <v>49</v>
      </c>
      <c r="AE19" s="637"/>
      <c r="AF19" s="637"/>
      <c r="AG19" s="637"/>
      <c r="AH19" s="637"/>
      <c r="AI19" s="637"/>
      <c r="AJ19" s="637"/>
      <c r="AK19" s="637"/>
      <c r="AL19" s="638">
        <v>0</v>
      </c>
      <c r="AM19" s="639"/>
      <c r="AN19" s="639"/>
      <c r="AO19" s="640"/>
      <c r="AP19" s="630" t="s">
        <v>273</v>
      </c>
      <c r="AQ19" s="631"/>
      <c r="AR19" s="631"/>
      <c r="AS19" s="631"/>
      <c r="AT19" s="631"/>
      <c r="AU19" s="631"/>
      <c r="AV19" s="631"/>
      <c r="AW19" s="631"/>
      <c r="AX19" s="631"/>
      <c r="AY19" s="631"/>
      <c r="AZ19" s="631"/>
      <c r="BA19" s="631"/>
      <c r="BB19" s="631"/>
      <c r="BC19" s="631"/>
      <c r="BD19" s="631"/>
      <c r="BE19" s="631"/>
      <c r="BF19" s="632"/>
      <c r="BG19" s="633" t="s">
        <v>129</v>
      </c>
      <c r="BH19" s="634"/>
      <c r="BI19" s="634"/>
      <c r="BJ19" s="634"/>
      <c r="BK19" s="634"/>
      <c r="BL19" s="634"/>
      <c r="BM19" s="634"/>
      <c r="BN19" s="635"/>
      <c r="BO19" s="636" t="s">
        <v>129</v>
      </c>
      <c r="BP19" s="636"/>
      <c r="BQ19" s="636"/>
      <c r="BR19" s="636"/>
      <c r="BS19" s="637" t="s">
        <v>235</v>
      </c>
      <c r="BT19" s="637"/>
      <c r="BU19" s="637"/>
      <c r="BV19" s="637"/>
      <c r="BW19" s="637"/>
      <c r="BX19" s="637"/>
      <c r="BY19" s="637"/>
      <c r="BZ19" s="637"/>
      <c r="CA19" s="637"/>
      <c r="CB19" s="641"/>
      <c r="CD19" s="630" t="s">
        <v>274</v>
      </c>
      <c r="CE19" s="631"/>
      <c r="CF19" s="631"/>
      <c r="CG19" s="631"/>
      <c r="CH19" s="631"/>
      <c r="CI19" s="631"/>
      <c r="CJ19" s="631"/>
      <c r="CK19" s="631"/>
      <c r="CL19" s="631"/>
      <c r="CM19" s="631"/>
      <c r="CN19" s="631"/>
      <c r="CO19" s="631"/>
      <c r="CP19" s="631"/>
      <c r="CQ19" s="632"/>
      <c r="CR19" s="633" t="s">
        <v>129</v>
      </c>
      <c r="CS19" s="634"/>
      <c r="CT19" s="634"/>
      <c r="CU19" s="634"/>
      <c r="CV19" s="634"/>
      <c r="CW19" s="634"/>
      <c r="CX19" s="634"/>
      <c r="CY19" s="635"/>
      <c r="CZ19" s="636" t="s">
        <v>129</v>
      </c>
      <c r="DA19" s="636"/>
      <c r="DB19" s="636"/>
      <c r="DC19" s="636"/>
      <c r="DD19" s="642" t="s">
        <v>235</v>
      </c>
      <c r="DE19" s="634"/>
      <c r="DF19" s="634"/>
      <c r="DG19" s="634"/>
      <c r="DH19" s="634"/>
      <c r="DI19" s="634"/>
      <c r="DJ19" s="634"/>
      <c r="DK19" s="634"/>
      <c r="DL19" s="634"/>
      <c r="DM19" s="634"/>
      <c r="DN19" s="634"/>
      <c r="DO19" s="634"/>
      <c r="DP19" s="635"/>
      <c r="DQ19" s="642" t="s">
        <v>129</v>
      </c>
      <c r="DR19" s="634"/>
      <c r="DS19" s="634"/>
      <c r="DT19" s="634"/>
      <c r="DU19" s="634"/>
      <c r="DV19" s="634"/>
      <c r="DW19" s="634"/>
      <c r="DX19" s="634"/>
      <c r="DY19" s="634"/>
      <c r="DZ19" s="634"/>
      <c r="EA19" s="634"/>
      <c r="EB19" s="634"/>
      <c r="EC19" s="643"/>
    </row>
    <row r="20" spans="2:133" ht="11.25" customHeight="1" x14ac:dyDescent="0.15">
      <c r="B20" s="630" t="s">
        <v>275</v>
      </c>
      <c r="C20" s="631"/>
      <c r="D20" s="631"/>
      <c r="E20" s="631"/>
      <c r="F20" s="631"/>
      <c r="G20" s="631"/>
      <c r="H20" s="631"/>
      <c r="I20" s="631"/>
      <c r="J20" s="631"/>
      <c r="K20" s="631"/>
      <c r="L20" s="631"/>
      <c r="M20" s="631"/>
      <c r="N20" s="631"/>
      <c r="O20" s="631"/>
      <c r="P20" s="631"/>
      <c r="Q20" s="632"/>
      <c r="R20" s="633">
        <v>755</v>
      </c>
      <c r="S20" s="634"/>
      <c r="T20" s="634"/>
      <c r="U20" s="634"/>
      <c r="V20" s="634"/>
      <c r="W20" s="634"/>
      <c r="X20" s="634"/>
      <c r="Y20" s="635"/>
      <c r="Z20" s="636">
        <v>0</v>
      </c>
      <c r="AA20" s="636"/>
      <c r="AB20" s="636"/>
      <c r="AC20" s="636"/>
      <c r="AD20" s="637">
        <v>755</v>
      </c>
      <c r="AE20" s="637"/>
      <c r="AF20" s="637"/>
      <c r="AG20" s="637"/>
      <c r="AH20" s="637"/>
      <c r="AI20" s="637"/>
      <c r="AJ20" s="637"/>
      <c r="AK20" s="637"/>
      <c r="AL20" s="638">
        <v>0.1</v>
      </c>
      <c r="AM20" s="639"/>
      <c r="AN20" s="639"/>
      <c r="AO20" s="640"/>
      <c r="AP20" s="630" t="s">
        <v>276</v>
      </c>
      <c r="AQ20" s="631"/>
      <c r="AR20" s="631"/>
      <c r="AS20" s="631"/>
      <c r="AT20" s="631"/>
      <c r="AU20" s="631"/>
      <c r="AV20" s="631"/>
      <c r="AW20" s="631"/>
      <c r="AX20" s="631"/>
      <c r="AY20" s="631"/>
      <c r="AZ20" s="631"/>
      <c r="BA20" s="631"/>
      <c r="BB20" s="631"/>
      <c r="BC20" s="631"/>
      <c r="BD20" s="631"/>
      <c r="BE20" s="631"/>
      <c r="BF20" s="632"/>
      <c r="BG20" s="633" t="s">
        <v>256</v>
      </c>
      <c r="BH20" s="634"/>
      <c r="BI20" s="634"/>
      <c r="BJ20" s="634"/>
      <c r="BK20" s="634"/>
      <c r="BL20" s="634"/>
      <c r="BM20" s="634"/>
      <c r="BN20" s="635"/>
      <c r="BO20" s="636" t="s">
        <v>129</v>
      </c>
      <c r="BP20" s="636"/>
      <c r="BQ20" s="636"/>
      <c r="BR20" s="636"/>
      <c r="BS20" s="637" t="s">
        <v>129</v>
      </c>
      <c r="BT20" s="637"/>
      <c r="BU20" s="637"/>
      <c r="BV20" s="637"/>
      <c r="BW20" s="637"/>
      <c r="BX20" s="637"/>
      <c r="BY20" s="637"/>
      <c r="BZ20" s="637"/>
      <c r="CA20" s="637"/>
      <c r="CB20" s="641"/>
      <c r="CD20" s="630" t="s">
        <v>277</v>
      </c>
      <c r="CE20" s="631"/>
      <c r="CF20" s="631"/>
      <c r="CG20" s="631"/>
      <c r="CH20" s="631"/>
      <c r="CI20" s="631"/>
      <c r="CJ20" s="631"/>
      <c r="CK20" s="631"/>
      <c r="CL20" s="631"/>
      <c r="CM20" s="631"/>
      <c r="CN20" s="631"/>
      <c r="CO20" s="631"/>
      <c r="CP20" s="631"/>
      <c r="CQ20" s="632"/>
      <c r="CR20" s="633">
        <v>3987435</v>
      </c>
      <c r="CS20" s="634"/>
      <c r="CT20" s="634"/>
      <c r="CU20" s="634"/>
      <c r="CV20" s="634"/>
      <c r="CW20" s="634"/>
      <c r="CX20" s="634"/>
      <c r="CY20" s="635"/>
      <c r="CZ20" s="636">
        <v>100</v>
      </c>
      <c r="DA20" s="636"/>
      <c r="DB20" s="636"/>
      <c r="DC20" s="636"/>
      <c r="DD20" s="642">
        <v>1476216</v>
      </c>
      <c r="DE20" s="634"/>
      <c r="DF20" s="634"/>
      <c r="DG20" s="634"/>
      <c r="DH20" s="634"/>
      <c r="DI20" s="634"/>
      <c r="DJ20" s="634"/>
      <c r="DK20" s="634"/>
      <c r="DL20" s="634"/>
      <c r="DM20" s="634"/>
      <c r="DN20" s="634"/>
      <c r="DO20" s="634"/>
      <c r="DP20" s="635"/>
      <c r="DQ20" s="642">
        <v>2367583</v>
      </c>
      <c r="DR20" s="634"/>
      <c r="DS20" s="634"/>
      <c r="DT20" s="634"/>
      <c r="DU20" s="634"/>
      <c r="DV20" s="634"/>
      <c r="DW20" s="634"/>
      <c r="DX20" s="634"/>
      <c r="DY20" s="634"/>
      <c r="DZ20" s="634"/>
      <c r="EA20" s="634"/>
      <c r="EB20" s="634"/>
      <c r="EC20" s="643"/>
    </row>
    <row r="21" spans="2:133" ht="11.25" customHeight="1" x14ac:dyDescent="0.15">
      <c r="B21" s="630" t="s">
        <v>278</v>
      </c>
      <c r="C21" s="631"/>
      <c r="D21" s="631"/>
      <c r="E21" s="631"/>
      <c r="F21" s="631"/>
      <c r="G21" s="631"/>
      <c r="H21" s="631"/>
      <c r="I21" s="631"/>
      <c r="J21" s="631"/>
      <c r="K21" s="631"/>
      <c r="L21" s="631"/>
      <c r="M21" s="631"/>
      <c r="N21" s="631"/>
      <c r="O21" s="631"/>
      <c r="P21" s="631"/>
      <c r="Q21" s="632"/>
      <c r="R21" s="633">
        <v>29</v>
      </c>
      <c r="S21" s="634"/>
      <c r="T21" s="634"/>
      <c r="U21" s="634"/>
      <c r="V21" s="634"/>
      <c r="W21" s="634"/>
      <c r="X21" s="634"/>
      <c r="Y21" s="635"/>
      <c r="Z21" s="636">
        <v>0</v>
      </c>
      <c r="AA21" s="636"/>
      <c r="AB21" s="636"/>
      <c r="AC21" s="636"/>
      <c r="AD21" s="637">
        <v>29</v>
      </c>
      <c r="AE21" s="637"/>
      <c r="AF21" s="637"/>
      <c r="AG21" s="637"/>
      <c r="AH21" s="637"/>
      <c r="AI21" s="637"/>
      <c r="AJ21" s="637"/>
      <c r="AK21" s="637"/>
      <c r="AL21" s="638">
        <v>0</v>
      </c>
      <c r="AM21" s="639"/>
      <c r="AN21" s="639"/>
      <c r="AO21" s="640"/>
      <c r="AP21" s="630" t="s">
        <v>279</v>
      </c>
      <c r="AQ21" s="646"/>
      <c r="AR21" s="646"/>
      <c r="AS21" s="646"/>
      <c r="AT21" s="646"/>
      <c r="AU21" s="646"/>
      <c r="AV21" s="646"/>
      <c r="AW21" s="646"/>
      <c r="AX21" s="646"/>
      <c r="AY21" s="646"/>
      <c r="AZ21" s="646"/>
      <c r="BA21" s="646"/>
      <c r="BB21" s="646"/>
      <c r="BC21" s="646"/>
      <c r="BD21" s="646"/>
      <c r="BE21" s="646"/>
      <c r="BF21" s="647"/>
      <c r="BG21" s="633" t="s">
        <v>129</v>
      </c>
      <c r="BH21" s="634"/>
      <c r="BI21" s="634"/>
      <c r="BJ21" s="634"/>
      <c r="BK21" s="634"/>
      <c r="BL21" s="634"/>
      <c r="BM21" s="634"/>
      <c r="BN21" s="635"/>
      <c r="BO21" s="636" t="s">
        <v>235</v>
      </c>
      <c r="BP21" s="636"/>
      <c r="BQ21" s="636"/>
      <c r="BR21" s="636"/>
      <c r="BS21" s="637" t="s">
        <v>129</v>
      </c>
      <c r="BT21" s="637"/>
      <c r="BU21" s="637"/>
      <c r="BV21" s="637"/>
      <c r="BW21" s="637"/>
      <c r="BX21" s="637"/>
      <c r="BY21" s="637"/>
      <c r="BZ21" s="637"/>
      <c r="CA21" s="637"/>
      <c r="CB21" s="641"/>
      <c r="CD21" s="651"/>
      <c r="CE21" s="652"/>
      <c r="CF21" s="652"/>
      <c r="CG21" s="652"/>
      <c r="CH21" s="652"/>
      <c r="CI21" s="652"/>
      <c r="CJ21" s="652"/>
      <c r="CK21" s="652"/>
      <c r="CL21" s="652"/>
      <c r="CM21" s="652"/>
      <c r="CN21" s="652"/>
      <c r="CO21" s="652"/>
      <c r="CP21" s="652"/>
      <c r="CQ21" s="653"/>
      <c r="CR21" s="654"/>
      <c r="CS21" s="649"/>
      <c r="CT21" s="649"/>
      <c r="CU21" s="649"/>
      <c r="CV21" s="649"/>
      <c r="CW21" s="649"/>
      <c r="CX21" s="649"/>
      <c r="CY21" s="655"/>
      <c r="CZ21" s="656"/>
      <c r="DA21" s="656"/>
      <c r="DB21" s="656"/>
      <c r="DC21" s="656"/>
      <c r="DD21" s="648"/>
      <c r="DE21" s="649"/>
      <c r="DF21" s="649"/>
      <c r="DG21" s="649"/>
      <c r="DH21" s="649"/>
      <c r="DI21" s="649"/>
      <c r="DJ21" s="649"/>
      <c r="DK21" s="649"/>
      <c r="DL21" s="649"/>
      <c r="DM21" s="649"/>
      <c r="DN21" s="649"/>
      <c r="DO21" s="649"/>
      <c r="DP21" s="655"/>
      <c r="DQ21" s="648"/>
      <c r="DR21" s="649"/>
      <c r="DS21" s="649"/>
      <c r="DT21" s="649"/>
      <c r="DU21" s="649"/>
      <c r="DV21" s="649"/>
      <c r="DW21" s="649"/>
      <c r="DX21" s="649"/>
      <c r="DY21" s="649"/>
      <c r="DZ21" s="649"/>
      <c r="EA21" s="649"/>
      <c r="EB21" s="649"/>
      <c r="EC21" s="650"/>
    </row>
    <row r="22" spans="2:133" ht="11.25" customHeight="1" x14ac:dyDescent="0.15">
      <c r="B22" s="662" t="s">
        <v>280</v>
      </c>
      <c r="C22" s="663"/>
      <c r="D22" s="663"/>
      <c r="E22" s="663"/>
      <c r="F22" s="663"/>
      <c r="G22" s="663"/>
      <c r="H22" s="663"/>
      <c r="I22" s="663"/>
      <c r="J22" s="663"/>
      <c r="K22" s="663"/>
      <c r="L22" s="663"/>
      <c r="M22" s="663"/>
      <c r="N22" s="663"/>
      <c r="O22" s="663"/>
      <c r="P22" s="663"/>
      <c r="Q22" s="664"/>
      <c r="R22" s="633" t="s">
        <v>129</v>
      </c>
      <c r="S22" s="634"/>
      <c r="T22" s="634"/>
      <c r="U22" s="634"/>
      <c r="V22" s="634"/>
      <c r="W22" s="634"/>
      <c r="X22" s="634"/>
      <c r="Y22" s="635"/>
      <c r="Z22" s="636" t="s">
        <v>235</v>
      </c>
      <c r="AA22" s="636"/>
      <c r="AB22" s="636"/>
      <c r="AC22" s="636"/>
      <c r="AD22" s="637">
        <v>0</v>
      </c>
      <c r="AE22" s="637"/>
      <c r="AF22" s="637"/>
      <c r="AG22" s="637"/>
      <c r="AH22" s="637"/>
      <c r="AI22" s="637"/>
      <c r="AJ22" s="637"/>
      <c r="AK22" s="637"/>
      <c r="AL22" s="638">
        <v>0</v>
      </c>
      <c r="AM22" s="639"/>
      <c r="AN22" s="639"/>
      <c r="AO22" s="640"/>
      <c r="AP22" s="630" t="s">
        <v>281</v>
      </c>
      <c r="AQ22" s="646"/>
      <c r="AR22" s="646"/>
      <c r="AS22" s="646"/>
      <c r="AT22" s="646"/>
      <c r="AU22" s="646"/>
      <c r="AV22" s="646"/>
      <c r="AW22" s="646"/>
      <c r="AX22" s="646"/>
      <c r="AY22" s="646"/>
      <c r="AZ22" s="646"/>
      <c r="BA22" s="646"/>
      <c r="BB22" s="646"/>
      <c r="BC22" s="646"/>
      <c r="BD22" s="646"/>
      <c r="BE22" s="646"/>
      <c r="BF22" s="647"/>
      <c r="BG22" s="633" t="s">
        <v>129</v>
      </c>
      <c r="BH22" s="634"/>
      <c r="BI22" s="634"/>
      <c r="BJ22" s="634"/>
      <c r="BK22" s="634"/>
      <c r="BL22" s="634"/>
      <c r="BM22" s="634"/>
      <c r="BN22" s="635"/>
      <c r="BO22" s="636" t="s">
        <v>235</v>
      </c>
      <c r="BP22" s="636"/>
      <c r="BQ22" s="636"/>
      <c r="BR22" s="636"/>
      <c r="BS22" s="637" t="s">
        <v>256</v>
      </c>
      <c r="BT22" s="637"/>
      <c r="BU22" s="637"/>
      <c r="BV22" s="637"/>
      <c r="BW22" s="637"/>
      <c r="BX22" s="637"/>
      <c r="BY22" s="637"/>
      <c r="BZ22" s="637"/>
      <c r="CA22" s="637"/>
      <c r="CB22" s="641"/>
      <c r="CD22" s="615" t="s">
        <v>282</v>
      </c>
      <c r="CE22" s="616"/>
      <c r="CF22" s="616"/>
      <c r="CG22" s="616"/>
      <c r="CH22" s="616"/>
      <c r="CI22" s="616"/>
      <c r="CJ22" s="616"/>
      <c r="CK22" s="616"/>
      <c r="CL22" s="616"/>
      <c r="CM22" s="616"/>
      <c r="CN22" s="616"/>
      <c r="CO22" s="616"/>
      <c r="CP22" s="616"/>
      <c r="CQ22" s="616"/>
      <c r="CR22" s="616"/>
      <c r="CS22" s="616"/>
      <c r="CT22" s="616"/>
      <c r="CU22" s="616"/>
      <c r="CV22" s="616"/>
      <c r="CW22" s="616"/>
      <c r="CX22" s="616"/>
      <c r="CY22" s="616"/>
      <c r="CZ22" s="616"/>
      <c r="DA22" s="616"/>
      <c r="DB22" s="616"/>
      <c r="DC22" s="616"/>
      <c r="DD22" s="616"/>
      <c r="DE22" s="616"/>
      <c r="DF22" s="616"/>
      <c r="DG22" s="616"/>
      <c r="DH22" s="616"/>
      <c r="DI22" s="616"/>
      <c r="DJ22" s="616"/>
      <c r="DK22" s="616"/>
      <c r="DL22" s="616"/>
      <c r="DM22" s="616"/>
      <c r="DN22" s="616"/>
      <c r="DO22" s="616"/>
      <c r="DP22" s="616"/>
      <c r="DQ22" s="616"/>
      <c r="DR22" s="616"/>
      <c r="DS22" s="616"/>
      <c r="DT22" s="616"/>
      <c r="DU22" s="616"/>
      <c r="DV22" s="616"/>
      <c r="DW22" s="616"/>
      <c r="DX22" s="616"/>
      <c r="DY22" s="616"/>
      <c r="DZ22" s="616"/>
      <c r="EA22" s="616"/>
      <c r="EB22" s="616"/>
      <c r="EC22" s="617"/>
    </row>
    <row r="23" spans="2:133" ht="11.25" customHeight="1" x14ac:dyDescent="0.15">
      <c r="B23" s="630" t="s">
        <v>283</v>
      </c>
      <c r="C23" s="631"/>
      <c r="D23" s="631"/>
      <c r="E23" s="631"/>
      <c r="F23" s="631"/>
      <c r="G23" s="631"/>
      <c r="H23" s="631"/>
      <c r="I23" s="631"/>
      <c r="J23" s="631"/>
      <c r="K23" s="631"/>
      <c r="L23" s="631"/>
      <c r="M23" s="631"/>
      <c r="N23" s="631"/>
      <c r="O23" s="631"/>
      <c r="P23" s="631"/>
      <c r="Q23" s="632"/>
      <c r="R23" s="633">
        <v>1289617</v>
      </c>
      <c r="S23" s="634"/>
      <c r="T23" s="634"/>
      <c r="U23" s="634"/>
      <c r="V23" s="634"/>
      <c r="W23" s="634"/>
      <c r="X23" s="634"/>
      <c r="Y23" s="635"/>
      <c r="Z23" s="636">
        <v>30.6</v>
      </c>
      <c r="AA23" s="636"/>
      <c r="AB23" s="636"/>
      <c r="AC23" s="636"/>
      <c r="AD23" s="637">
        <v>1066596</v>
      </c>
      <c r="AE23" s="637"/>
      <c r="AF23" s="637"/>
      <c r="AG23" s="637"/>
      <c r="AH23" s="637"/>
      <c r="AI23" s="637"/>
      <c r="AJ23" s="637"/>
      <c r="AK23" s="637"/>
      <c r="AL23" s="638">
        <v>84.3</v>
      </c>
      <c r="AM23" s="639"/>
      <c r="AN23" s="639"/>
      <c r="AO23" s="640"/>
      <c r="AP23" s="630" t="s">
        <v>284</v>
      </c>
      <c r="AQ23" s="646"/>
      <c r="AR23" s="646"/>
      <c r="AS23" s="646"/>
      <c r="AT23" s="646"/>
      <c r="AU23" s="646"/>
      <c r="AV23" s="646"/>
      <c r="AW23" s="646"/>
      <c r="AX23" s="646"/>
      <c r="AY23" s="646"/>
      <c r="AZ23" s="646"/>
      <c r="BA23" s="646"/>
      <c r="BB23" s="646"/>
      <c r="BC23" s="646"/>
      <c r="BD23" s="646"/>
      <c r="BE23" s="646"/>
      <c r="BF23" s="647"/>
      <c r="BG23" s="633" t="s">
        <v>235</v>
      </c>
      <c r="BH23" s="634"/>
      <c r="BI23" s="634"/>
      <c r="BJ23" s="634"/>
      <c r="BK23" s="634"/>
      <c r="BL23" s="634"/>
      <c r="BM23" s="634"/>
      <c r="BN23" s="635"/>
      <c r="BO23" s="636" t="s">
        <v>235</v>
      </c>
      <c r="BP23" s="636"/>
      <c r="BQ23" s="636"/>
      <c r="BR23" s="636"/>
      <c r="BS23" s="637" t="s">
        <v>129</v>
      </c>
      <c r="BT23" s="637"/>
      <c r="BU23" s="637"/>
      <c r="BV23" s="637"/>
      <c r="BW23" s="637"/>
      <c r="BX23" s="637"/>
      <c r="BY23" s="637"/>
      <c r="BZ23" s="637"/>
      <c r="CA23" s="637"/>
      <c r="CB23" s="641"/>
      <c r="CD23" s="615" t="s">
        <v>221</v>
      </c>
      <c r="CE23" s="616"/>
      <c r="CF23" s="616"/>
      <c r="CG23" s="616"/>
      <c r="CH23" s="616"/>
      <c r="CI23" s="616"/>
      <c r="CJ23" s="616"/>
      <c r="CK23" s="616"/>
      <c r="CL23" s="616"/>
      <c r="CM23" s="616"/>
      <c r="CN23" s="616"/>
      <c r="CO23" s="616"/>
      <c r="CP23" s="616"/>
      <c r="CQ23" s="617"/>
      <c r="CR23" s="615" t="s">
        <v>285</v>
      </c>
      <c r="CS23" s="616"/>
      <c r="CT23" s="616"/>
      <c r="CU23" s="616"/>
      <c r="CV23" s="616"/>
      <c r="CW23" s="616"/>
      <c r="CX23" s="616"/>
      <c r="CY23" s="617"/>
      <c r="CZ23" s="615" t="s">
        <v>286</v>
      </c>
      <c r="DA23" s="616"/>
      <c r="DB23" s="616"/>
      <c r="DC23" s="617"/>
      <c r="DD23" s="615" t="s">
        <v>287</v>
      </c>
      <c r="DE23" s="616"/>
      <c r="DF23" s="616"/>
      <c r="DG23" s="616"/>
      <c r="DH23" s="616"/>
      <c r="DI23" s="616"/>
      <c r="DJ23" s="616"/>
      <c r="DK23" s="617"/>
      <c r="DL23" s="657" t="s">
        <v>288</v>
      </c>
      <c r="DM23" s="658"/>
      <c r="DN23" s="658"/>
      <c r="DO23" s="658"/>
      <c r="DP23" s="658"/>
      <c r="DQ23" s="658"/>
      <c r="DR23" s="658"/>
      <c r="DS23" s="658"/>
      <c r="DT23" s="658"/>
      <c r="DU23" s="658"/>
      <c r="DV23" s="659"/>
      <c r="DW23" s="615" t="s">
        <v>289</v>
      </c>
      <c r="DX23" s="616"/>
      <c r="DY23" s="616"/>
      <c r="DZ23" s="616"/>
      <c r="EA23" s="616"/>
      <c r="EB23" s="616"/>
      <c r="EC23" s="617"/>
    </row>
    <row r="24" spans="2:133" ht="11.25" customHeight="1" x14ac:dyDescent="0.15">
      <c r="B24" s="630" t="s">
        <v>290</v>
      </c>
      <c r="C24" s="631"/>
      <c r="D24" s="631"/>
      <c r="E24" s="631"/>
      <c r="F24" s="631"/>
      <c r="G24" s="631"/>
      <c r="H24" s="631"/>
      <c r="I24" s="631"/>
      <c r="J24" s="631"/>
      <c r="K24" s="631"/>
      <c r="L24" s="631"/>
      <c r="M24" s="631"/>
      <c r="N24" s="631"/>
      <c r="O24" s="631"/>
      <c r="P24" s="631"/>
      <c r="Q24" s="632"/>
      <c r="R24" s="633">
        <v>1066596</v>
      </c>
      <c r="S24" s="634"/>
      <c r="T24" s="634"/>
      <c r="U24" s="634"/>
      <c r="V24" s="634"/>
      <c r="W24" s="634"/>
      <c r="X24" s="634"/>
      <c r="Y24" s="635"/>
      <c r="Z24" s="636">
        <v>25.3</v>
      </c>
      <c r="AA24" s="636"/>
      <c r="AB24" s="636"/>
      <c r="AC24" s="636"/>
      <c r="AD24" s="637">
        <v>1066596</v>
      </c>
      <c r="AE24" s="637"/>
      <c r="AF24" s="637"/>
      <c r="AG24" s="637"/>
      <c r="AH24" s="637"/>
      <c r="AI24" s="637"/>
      <c r="AJ24" s="637"/>
      <c r="AK24" s="637"/>
      <c r="AL24" s="638">
        <v>84.3</v>
      </c>
      <c r="AM24" s="639"/>
      <c r="AN24" s="639"/>
      <c r="AO24" s="640"/>
      <c r="AP24" s="630" t="s">
        <v>291</v>
      </c>
      <c r="AQ24" s="646"/>
      <c r="AR24" s="646"/>
      <c r="AS24" s="646"/>
      <c r="AT24" s="646"/>
      <c r="AU24" s="646"/>
      <c r="AV24" s="646"/>
      <c r="AW24" s="646"/>
      <c r="AX24" s="646"/>
      <c r="AY24" s="646"/>
      <c r="AZ24" s="646"/>
      <c r="BA24" s="646"/>
      <c r="BB24" s="646"/>
      <c r="BC24" s="646"/>
      <c r="BD24" s="646"/>
      <c r="BE24" s="646"/>
      <c r="BF24" s="647"/>
      <c r="BG24" s="633" t="s">
        <v>129</v>
      </c>
      <c r="BH24" s="634"/>
      <c r="BI24" s="634"/>
      <c r="BJ24" s="634"/>
      <c r="BK24" s="634"/>
      <c r="BL24" s="634"/>
      <c r="BM24" s="634"/>
      <c r="BN24" s="635"/>
      <c r="BO24" s="636" t="s">
        <v>235</v>
      </c>
      <c r="BP24" s="636"/>
      <c r="BQ24" s="636"/>
      <c r="BR24" s="636"/>
      <c r="BS24" s="637" t="s">
        <v>256</v>
      </c>
      <c r="BT24" s="637"/>
      <c r="BU24" s="637"/>
      <c r="BV24" s="637"/>
      <c r="BW24" s="637"/>
      <c r="BX24" s="637"/>
      <c r="BY24" s="637"/>
      <c r="BZ24" s="637"/>
      <c r="CA24" s="637"/>
      <c r="CB24" s="641"/>
      <c r="CD24" s="619" t="s">
        <v>292</v>
      </c>
      <c r="CE24" s="620"/>
      <c r="CF24" s="620"/>
      <c r="CG24" s="620"/>
      <c r="CH24" s="620"/>
      <c r="CI24" s="620"/>
      <c r="CJ24" s="620"/>
      <c r="CK24" s="620"/>
      <c r="CL24" s="620"/>
      <c r="CM24" s="620"/>
      <c r="CN24" s="620"/>
      <c r="CO24" s="620"/>
      <c r="CP24" s="620"/>
      <c r="CQ24" s="621"/>
      <c r="CR24" s="622">
        <v>734483</v>
      </c>
      <c r="CS24" s="623"/>
      <c r="CT24" s="623"/>
      <c r="CU24" s="623"/>
      <c r="CV24" s="623"/>
      <c r="CW24" s="623"/>
      <c r="CX24" s="623"/>
      <c r="CY24" s="624"/>
      <c r="CZ24" s="627">
        <v>18.399999999999999</v>
      </c>
      <c r="DA24" s="628"/>
      <c r="DB24" s="628"/>
      <c r="DC24" s="644"/>
      <c r="DD24" s="665">
        <v>667533</v>
      </c>
      <c r="DE24" s="623"/>
      <c r="DF24" s="623"/>
      <c r="DG24" s="623"/>
      <c r="DH24" s="623"/>
      <c r="DI24" s="623"/>
      <c r="DJ24" s="623"/>
      <c r="DK24" s="624"/>
      <c r="DL24" s="665">
        <v>597390</v>
      </c>
      <c r="DM24" s="623"/>
      <c r="DN24" s="623"/>
      <c r="DO24" s="623"/>
      <c r="DP24" s="623"/>
      <c r="DQ24" s="623"/>
      <c r="DR24" s="623"/>
      <c r="DS24" s="623"/>
      <c r="DT24" s="623"/>
      <c r="DU24" s="623"/>
      <c r="DV24" s="624"/>
      <c r="DW24" s="627">
        <v>45.9</v>
      </c>
      <c r="DX24" s="628"/>
      <c r="DY24" s="628"/>
      <c r="DZ24" s="628"/>
      <c r="EA24" s="628"/>
      <c r="EB24" s="628"/>
      <c r="EC24" s="629"/>
    </row>
    <row r="25" spans="2:133" ht="11.25" customHeight="1" x14ac:dyDescent="0.15">
      <c r="B25" s="630" t="s">
        <v>293</v>
      </c>
      <c r="C25" s="631"/>
      <c r="D25" s="631"/>
      <c r="E25" s="631"/>
      <c r="F25" s="631"/>
      <c r="G25" s="631"/>
      <c r="H25" s="631"/>
      <c r="I25" s="631"/>
      <c r="J25" s="631"/>
      <c r="K25" s="631"/>
      <c r="L25" s="631"/>
      <c r="M25" s="631"/>
      <c r="N25" s="631"/>
      <c r="O25" s="631"/>
      <c r="P25" s="631"/>
      <c r="Q25" s="632"/>
      <c r="R25" s="633">
        <v>223021</v>
      </c>
      <c r="S25" s="634"/>
      <c r="T25" s="634"/>
      <c r="U25" s="634"/>
      <c r="V25" s="634"/>
      <c r="W25" s="634"/>
      <c r="X25" s="634"/>
      <c r="Y25" s="635"/>
      <c r="Z25" s="636">
        <v>5.3</v>
      </c>
      <c r="AA25" s="636"/>
      <c r="AB25" s="636"/>
      <c r="AC25" s="636"/>
      <c r="AD25" s="637" t="s">
        <v>235</v>
      </c>
      <c r="AE25" s="637"/>
      <c r="AF25" s="637"/>
      <c r="AG25" s="637"/>
      <c r="AH25" s="637"/>
      <c r="AI25" s="637"/>
      <c r="AJ25" s="637"/>
      <c r="AK25" s="637"/>
      <c r="AL25" s="638" t="s">
        <v>235</v>
      </c>
      <c r="AM25" s="639"/>
      <c r="AN25" s="639"/>
      <c r="AO25" s="640"/>
      <c r="AP25" s="630" t="s">
        <v>294</v>
      </c>
      <c r="AQ25" s="646"/>
      <c r="AR25" s="646"/>
      <c r="AS25" s="646"/>
      <c r="AT25" s="646"/>
      <c r="AU25" s="646"/>
      <c r="AV25" s="646"/>
      <c r="AW25" s="646"/>
      <c r="AX25" s="646"/>
      <c r="AY25" s="646"/>
      <c r="AZ25" s="646"/>
      <c r="BA25" s="646"/>
      <c r="BB25" s="646"/>
      <c r="BC25" s="646"/>
      <c r="BD25" s="646"/>
      <c r="BE25" s="646"/>
      <c r="BF25" s="647"/>
      <c r="BG25" s="633" t="s">
        <v>129</v>
      </c>
      <c r="BH25" s="634"/>
      <c r="BI25" s="634"/>
      <c r="BJ25" s="634"/>
      <c r="BK25" s="634"/>
      <c r="BL25" s="634"/>
      <c r="BM25" s="634"/>
      <c r="BN25" s="635"/>
      <c r="BO25" s="636" t="s">
        <v>265</v>
      </c>
      <c r="BP25" s="636"/>
      <c r="BQ25" s="636"/>
      <c r="BR25" s="636"/>
      <c r="BS25" s="637" t="s">
        <v>256</v>
      </c>
      <c r="BT25" s="637"/>
      <c r="BU25" s="637"/>
      <c r="BV25" s="637"/>
      <c r="BW25" s="637"/>
      <c r="BX25" s="637"/>
      <c r="BY25" s="637"/>
      <c r="BZ25" s="637"/>
      <c r="CA25" s="637"/>
      <c r="CB25" s="641"/>
      <c r="CD25" s="630" t="s">
        <v>295</v>
      </c>
      <c r="CE25" s="631"/>
      <c r="CF25" s="631"/>
      <c r="CG25" s="631"/>
      <c r="CH25" s="631"/>
      <c r="CI25" s="631"/>
      <c r="CJ25" s="631"/>
      <c r="CK25" s="631"/>
      <c r="CL25" s="631"/>
      <c r="CM25" s="631"/>
      <c r="CN25" s="631"/>
      <c r="CO25" s="631"/>
      <c r="CP25" s="631"/>
      <c r="CQ25" s="632"/>
      <c r="CR25" s="633">
        <v>473296</v>
      </c>
      <c r="CS25" s="666"/>
      <c r="CT25" s="666"/>
      <c r="CU25" s="666"/>
      <c r="CV25" s="666"/>
      <c r="CW25" s="666"/>
      <c r="CX25" s="666"/>
      <c r="CY25" s="667"/>
      <c r="CZ25" s="638">
        <v>11.9</v>
      </c>
      <c r="DA25" s="660"/>
      <c r="DB25" s="660"/>
      <c r="DC25" s="668"/>
      <c r="DD25" s="642">
        <v>409832</v>
      </c>
      <c r="DE25" s="666"/>
      <c r="DF25" s="666"/>
      <c r="DG25" s="666"/>
      <c r="DH25" s="666"/>
      <c r="DI25" s="666"/>
      <c r="DJ25" s="666"/>
      <c r="DK25" s="667"/>
      <c r="DL25" s="642">
        <v>339689</v>
      </c>
      <c r="DM25" s="666"/>
      <c r="DN25" s="666"/>
      <c r="DO25" s="666"/>
      <c r="DP25" s="666"/>
      <c r="DQ25" s="666"/>
      <c r="DR25" s="666"/>
      <c r="DS25" s="666"/>
      <c r="DT25" s="666"/>
      <c r="DU25" s="666"/>
      <c r="DV25" s="667"/>
      <c r="DW25" s="638">
        <v>26.1</v>
      </c>
      <c r="DX25" s="660"/>
      <c r="DY25" s="660"/>
      <c r="DZ25" s="660"/>
      <c r="EA25" s="660"/>
      <c r="EB25" s="660"/>
      <c r="EC25" s="661"/>
    </row>
    <row r="26" spans="2:133" ht="11.25" customHeight="1" x14ac:dyDescent="0.15">
      <c r="B26" s="630" t="s">
        <v>296</v>
      </c>
      <c r="C26" s="631"/>
      <c r="D26" s="631"/>
      <c r="E26" s="631"/>
      <c r="F26" s="631"/>
      <c r="G26" s="631"/>
      <c r="H26" s="631"/>
      <c r="I26" s="631"/>
      <c r="J26" s="631"/>
      <c r="K26" s="631"/>
      <c r="L26" s="631"/>
      <c r="M26" s="631"/>
      <c r="N26" s="631"/>
      <c r="O26" s="631"/>
      <c r="P26" s="631"/>
      <c r="Q26" s="632"/>
      <c r="R26" s="633" t="s">
        <v>129</v>
      </c>
      <c r="S26" s="634"/>
      <c r="T26" s="634"/>
      <c r="U26" s="634"/>
      <c r="V26" s="634"/>
      <c r="W26" s="634"/>
      <c r="X26" s="634"/>
      <c r="Y26" s="635"/>
      <c r="Z26" s="636" t="s">
        <v>265</v>
      </c>
      <c r="AA26" s="636"/>
      <c r="AB26" s="636"/>
      <c r="AC26" s="636"/>
      <c r="AD26" s="637" t="s">
        <v>256</v>
      </c>
      <c r="AE26" s="637"/>
      <c r="AF26" s="637"/>
      <c r="AG26" s="637"/>
      <c r="AH26" s="637"/>
      <c r="AI26" s="637"/>
      <c r="AJ26" s="637"/>
      <c r="AK26" s="637"/>
      <c r="AL26" s="638" t="s">
        <v>235</v>
      </c>
      <c r="AM26" s="639"/>
      <c r="AN26" s="639"/>
      <c r="AO26" s="640"/>
      <c r="AP26" s="630" t="s">
        <v>297</v>
      </c>
      <c r="AQ26" s="646"/>
      <c r="AR26" s="646"/>
      <c r="AS26" s="646"/>
      <c r="AT26" s="646"/>
      <c r="AU26" s="646"/>
      <c r="AV26" s="646"/>
      <c r="AW26" s="646"/>
      <c r="AX26" s="646"/>
      <c r="AY26" s="646"/>
      <c r="AZ26" s="646"/>
      <c r="BA26" s="646"/>
      <c r="BB26" s="646"/>
      <c r="BC26" s="646"/>
      <c r="BD26" s="646"/>
      <c r="BE26" s="646"/>
      <c r="BF26" s="647"/>
      <c r="BG26" s="633" t="s">
        <v>235</v>
      </c>
      <c r="BH26" s="634"/>
      <c r="BI26" s="634"/>
      <c r="BJ26" s="634"/>
      <c r="BK26" s="634"/>
      <c r="BL26" s="634"/>
      <c r="BM26" s="634"/>
      <c r="BN26" s="635"/>
      <c r="BO26" s="636" t="s">
        <v>235</v>
      </c>
      <c r="BP26" s="636"/>
      <c r="BQ26" s="636"/>
      <c r="BR26" s="636"/>
      <c r="BS26" s="637" t="s">
        <v>235</v>
      </c>
      <c r="BT26" s="637"/>
      <c r="BU26" s="637"/>
      <c r="BV26" s="637"/>
      <c r="BW26" s="637"/>
      <c r="BX26" s="637"/>
      <c r="BY26" s="637"/>
      <c r="BZ26" s="637"/>
      <c r="CA26" s="637"/>
      <c r="CB26" s="641"/>
      <c r="CD26" s="630" t="s">
        <v>298</v>
      </c>
      <c r="CE26" s="631"/>
      <c r="CF26" s="631"/>
      <c r="CG26" s="631"/>
      <c r="CH26" s="631"/>
      <c r="CI26" s="631"/>
      <c r="CJ26" s="631"/>
      <c r="CK26" s="631"/>
      <c r="CL26" s="631"/>
      <c r="CM26" s="631"/>
      <c r="CN26" s="631"/>
      <c r="CO26" s="631"/>
      <c r="CP26" s="631"/>
      <c r="CQ26" s="632"/>
      <c r="CR26" s="633">
        <v>217688</v>
      </c>
      <c r="CS26" s="634"/>
      <c r="CT26" s="634"/>
      <c r="CU26" s="634"/>
      <c r="CV26" s="634"/>
      <c r="CW26" s="634"/>
      <c r="CX26" s="634"/>
      <c r="CY26" s="635"/>
      <c r="CZ26" s="638">
        <v>5.5</v>
      </c>
      <c r="DA26" s="660"/>
      <c r="DB26" s="660"/>
      <c r="DC26" s="668"/>
      <c r="DD26" s="642">
        <v>187281</v>
      </c>
      <c r="DE26" s="634"/>
      <c r="DF26" s="634"/>
      <c r="DG26" s="634"/>
      <c r="DH26" s="634"/>
      <c r="DI26" s="634"/>
      <c r="DJ26" s="634"/>
      <c r="DK26" s="635"/>
      <c r="DL26" s="642" t="s">
        <v>265</v>
      </c>
      <c r="DM26" s="634"/>
      <c r="DN26" s="634"/>
      <c r="DO26" s="634"/>
      <c r="DP26" s="634"/>
      <c r="DQ26" s="634"/>
      <c r="DR26" s="634"/>
      <c r="DS26" s="634"/>
      <c r="DT26" s="634"/>
      <c r="DU26" s="634"/>
      <c r="DV26" s="635"/>
      <c r="DW26" s="638" t="s">
        <v>129</v>
      </c>
      <c r="DX26" s="660"/>
      <c r="DY26" s="660"/>
      <c r="DZ26" s="660"/>
      <c r="EA26" s="660"/>
      <c r="EB26" s="660"/>
      <c r="EC26" s="661"/>
    </row>
    <row r="27" spans="2:133" ht="11.25" customHeight="1" x14ac:dyDescent="0.15">
      <c r="B27" s="630" t="s">
        <v>299</v>
      </c>
      <c r="C27" s="631"/>
      <c r="D27" s="631"/>
      <c r="E27" s="631"/>
      <c r="F27" s="631"/>
      <c r="G27" s="631"/>
      <c r="H27" s="631"/>
      <c r="I27" s="631"/>
      <c r="J27" s="631"/>
      <c r="K27" s="631"/>
      <c r="L27" s="631"/>
      <c r="M27" s="631"/>
      <c r="N27" s="631"/>
      <c r="O27" s="631"/>
      <c r="P27" s="631"/>
      <c r="Q27" s="632"/>
      <c r="R27" s="633">
        <v>1461319</v>
      </c>
      <c r="S27" s="634"/>
      <c r="T27" s="634"/>
      <c r="U27" s="634"/>
      <c r="V27" s="634"/>
      <c r="W27" s="634"/>
      <c r="X27" s="634"/>
      <c r="Y27" s="635"/>
      <c r="Z27" s="636">
        <v>34.700000000000003</v>
      </c>
      <c r="AA27" s="636"/>
      <c r="AB27" s="636"/>
      <c r="AC27" s="636"/>
      <c r="AD27" s="637">
        <v>1238298</v>
      </c>
      <c r="AE27" s="637"/>
      <c r="AF27" s="637"/>
      <c r="AG27" s="637"/>
      <c r="AH27" s="637"/>
      <c r="AI27" s="637"/>
      <c r="AJ27" s="637"/>
      <c r="AK27" s="637"/>
      <c r="AL27" s="638">
        <v>97.900001525878906</v>
      </c>
      <c r="AM27" s="639"/>
      <c r="AN27" s="639"/>
      <c r="AO27" s="640"/>
      <c r="AP27" s="630" t="s">
        <v>300</v>
      </c>
      <c r="AQ27" s="631"/>
      <c r="AR27" s="631"/>
      <c r="AS27" s="631"/>
      <c r="AT27" s="631"/>
      <c r="AU27" s="631"/>
      <c r="AV27" s="631"/>
      <c r="AW27" s="631"/>
      <c r="AX27" s="631"/>
      <c r="AY27" s="631"/>
      <c r="AZ27" s="631"/>
      <c r="BA27" s="631"/>
      <c r="BB27" s="631"/>
      <c r="BC27" s="631"/>
      <c r="BD27" s="631"/>
      <c r="BE27" s="631"/>
      <c r="BF27" s="632"/>
      <c r="BG27" s="633">
        <v>104799</v>
      </c>
      <c r="BH27" s="634"/>
      <c r="BI27" s="634"/>
      <c r="BJ27" s="634"/>
      <c r="BK27" s="634"/>
      <c r="BL27" s="634"/>
      <c r="BM27" s="634"/>
      <c r="BN27" s="635"/>
      <c r="BO27" s="636">
        <v>100</v>
      </c>
      <c r="BP27" s="636"/>
      <c r="BQ27" s="636"/>
      <c r="BR27" s="636"/>
      <c r="BS27" s="637" t="s">
        <v>129</v>
      </c>
      <c r="BT27" s="637"/>
      <c r="BU27" s="637"/>
      <c r="BV27" s="637"/>
      <c r="BW27" s="637"/>
      <c r="BX27" s="637"/>
      <c r="BY27" s="637"/>
      <c r="BZ27" s="637"/>
      <c r="CA27" s="637"/>
      <c r="CB27" s="641"/>
      <c r="CD27" s="630" t="s">
        <v>301</v>
      </c>
      <c r="CE27" s="631"/>
      <c r="CF27" s="631"/>
      <c r="CG27" s="631"/>
      <c r="CH27" s="631"/>
      <c r="CI27" s="631"/>
      <c r="CJ27" s="631"/>
      <c r="CK27" s="631"/>
      <c r="CL27" s="631"/>
      <c r="CM27" s="631"/>
      <c r="CN27" s="631"/>
      <c r="CO27" s="631"/>
      <c r="CP27" s="631"/>
      <c r="CQ27" s="632"/>
      <c r="CR27" s="633">
        <v>13175</v>
      </c>
      <c r="CS27" s="666"/>
      <c r="CT27" s="666"/>
      <c r="CU27" s="666"/>
      <c r="CV27" s="666"/>
      <c r="CW27" s="666"/>
      <c r="CX27" s="666"/>
      <c r="CY27" s="667"/>
      <c r="CZ27" s="638">
        <v>0.3</v>
      </c>
      <c r="DA27" s="660"/>
      <c r="DB27" s="660"/>
      <c r="DC27" s="668"/>
      <c r="DD27" s="642">
        <v>9689</v>
      </c>
      <c r="DE27" s="666"/>
      <c r="DF27" s="666"/>
      <c r="DG27" s="666"/>
      <c r="DH27" s="666"/>
      <c r="DI27" s="666"/>
      <c r="DJ27" s="666"/>
      <c r="DK27" s="667"/>
      <c r="DL27" s="642">
        <v>9689</v>
      </c>
      <c r="DM27" s="666"/>
      <c r="DN27" s="666"/>
      <c r="DO27" s="666"/>
      <c r="DP27" s="666"/>
      <c r="DQ27" s="666"/>
      <c r="DR27" s="666"/>
      <c r="DS27" s="666"/>
      <c r="DT27" s="666"/>
      <c r="DU27" s="666"/>
      <c r="DV27" s="667"/>
      <c r="DW27" s="638">
        <v>0.7</v>
      </c>
      <c r="DX27" s="660"/>
      <c r="DY27" s="660"/>
      <c r="DZ27" s="660"/>
      <c r="EA27" s="660"/>
      <c r="EB27" s="660"/>
      <c r="EC27" s="661"/>
    </row>
    <row r="28" spans="2:133" ht="11.25" customHeight="1" x14ac:dyDescent="0.15">
      <c r="B28" s="630" t="s">
        <v>302</v>
      </c>
      <c r="C28" s="631"/>
      <c r="D28" s="631"/>
      <c r="E28" s="631"/>
      <c r="F28" s="631"/>
      <c r="G28" s="631"/>
      <c r="H28" s="631"/>
      <c r="I28" s="631"/>
      <c r="J28" s="631"/>
      <c r="K28" s="631"/>
      <c r="L28" s="631"/>
      <c r="M28" s="631"/>
      <c r="N28" s="631"/>
      <c r="O28" s="631"/>
      <c r="P28" s="631"/>
      <c r="Q28" s="632"/>
      <c r="R28" s="633" t="s">
        <v>129</v>
      </c>
      <c r="S28" s="634"/>
      <c r="T28" s="634"/>
      <c r="U28" s="634"/>
      <c r="V28" s="634"/>
      <c r="W28" s="634"/>
      <c r="X28" s="634"/>
      <c r="Y28" s="635"/>
      <c r="Z28" s="636" t="s">
        <v>129</v>
      </c>
      <c r="AA28" s="636"/>
      <c r="AB28" s="636"/>
      <c r="AC28" s="636"/>
      <c r="AD28" s="637" t="s">
        <v>235</v>
      </c>
      <c r="AE28" s="637"/>
      <c r="AF28" s="637"/>
      <c r="AG28" s="637"/>
      <c r="AH28" s="637"/>
      <c r="AI28" s="637"/>
      <c r="AJ28" s="637"/>
      <c r="AK28" s="637"/>
      <c r="AL28" s="638" t="s">
        <v>129</v>
      </c>
      <c r="AM28" s="639"/>
      <c r="AN28" s="639"/>
      <c r="AO28" s="640"/>
      <c r="AP28" s="630"/>
      <c r="AQ28" s="631"/>
      <c r="AR28" s="631"/>
      <c r="AS28" s="631"/>
      <c r="AT28" s="631"/>
      <c r="AU28" s="631"/>
      <c r="AV28" s="631"/>
      <c r="AW28" s="631"/>
      <c r="AX28" s="631"/>
      <c r="AY28" s="631"/>
      <c r="AZ28" s="631"/>
      <c r="BA28" s="631"/>
      <c r="BB28" s="631"/>
      <c r="BC28" s="631"/>
      <c r="BD28" s="631"/>
      <c r="BE28" s="631"/>
      <c r="BF28" s="632"/>
      <c r="BG28" s="633"/>
      <c r="BH28" s="634"/>
      <c r="BI28" s="634"/>
      <c r="BJ28" s="634"/>
      <c r="BK28" s="634"/>
      <c r="BL28" s="634"/>
      <c r="BM28" s="634"/>
      <c r="BN28" s="635"/>
      <c r="BO28" s="636"/>
      <c r="BP28" s="636"/>
      <c r="BQ28" s="636"/>
      <c r="BR28" s="636"/>
      <c r="BS28" s="642"/>
      <c r="BT28" s="634"/>
      <c r="BU28" s="634"/>
      <c r="BV28" s="634"/>
      <c r="BW28" s="634"/>
      <c r="BX28" s="634"/>
      <c r="BY28" s="634"/>
      <c r="BZ28" s="634"/>
      <c r="CA28" s="634"/>
      <c r="CB28" s="643"/>
      <c r="CD28" s="630" t="s">
        <v>303</v>
      </c>
      <c r="CE28" s="631"/>
      <c r="CF28" s="631"/>
      <c r="CG28" s="631"/>
      <c r="CH28" s="631"/>
      <c r="CI28" s="631"/>
      <c r="CJ28" s="631"/>
      <c r="CK28" s="631"/>
      <c r="CL28" s="631"/>
      <c r="CM28" s="631"/>
      <c r="CN28" s="631"/>
      <c r="CO28" s="631"/>
      <c r="CP28" s="631"/>
      <c r="CQ28" s="632"/>
      <c r="CR28" s="633">
        <v>248012</v>
      </c>
      <c r="CS28" s="634"/>
      <c r="CT28" s="634"/>
      <c r="CU28" s="634"/>
      <c r="CV28" s="634"/>
      <c r="CW28" s="634"/>
      <c r="CX28" s="634"/>
      <c r="CY28" s="635"/>
      <c r="CZ28" s="638">
        <v>6.2</v>
      </c>
      <c r="DA28" s="660"/>
      <c r="DB28" s="660"/>
      <c r="DC28" s="668"/>
      <c r="DD28" s="642">
        <v>248012</v>
      </c>
      <c r="DE28" s="634"/>
      <c r="DF28" s="634"/>
      <c r="DG28" s="634"/>
      <c r="DH28" s="634"/>
      <c r="DI28" s="634"/>
      <c r="DJ28" s="634"/>
      <c r="DK28" s="635"/>
      <c r="DL28" s="642">
        <v>248012</v>
      </c>
      <c r="DM28" s="634"/>
      <c r="DN28" s="634"/>
      <c r="DO28" s="634"/>
      <c r="DP28" s="634"/>
      <c r="DQ28" s="634"/>
      <c r="DR28" s="634"/>
      <c r="DS28" s="634"/>
      <c r="DT28" s="634"/>
      <c r="DU28" s="634"/>
      <c r="DV28" s="635"/>
      <c r="DW28" s="638">
        <v>19.100000000000001</v>
      </c>
      <c r="DX28" s="660"/>
      <c r="DY28" s="660"/>
      <c r="DZ28" s="660"/>
      <c r="EA28" s="660"/>
      <c r="EB28" s="660"/>
      <c r="EC28" s="661"/>
    </row>
    <row r="29" spans="2:133" ht="11.25" customHeight="1" x14ac:dyDescent="0.15">
      <c r="B29" s="630" t="s">
        <v>304</v>
      </c>
      <c r="C29" s="631"/>
      <c r="D29" s="631"/>
      <c r="E29" s="631"/>
      <c r="F29" s="631"/>
      <c r="G29" s="631"/>
      <c r="H29" s="631"/>
      <c r="I29" s="631"/>
      <c r="J29" s="631"/>
      <c r="K29" s="631"/>
      <c r="L29" s="631"/>
      <c r="M29" s="631"/>
      <c r="N29" s="631"/>
      <c r="O29" s="631"/>
      <c r="P29" s="631"/>
      <c r="Q29" s="632"/>
      <c r="R29" s="633">
        <v>3725</v>
      </c>
      <c r="S29" s="634"/>
      <c r="T29" s="634"/>
      <c r="U29" s="634"/>
      <c r="V29" s="634"/>
      <c r="W29" s="634"/>
      <c r="X29" s="634"/>
      <c r="Y29" s="635"/>
      <c r="Z29" s="636">
        <v>0.1</v>
      </c>
      <c r="AA29" s="636"/>
      <c r="AB29" s="636"/>
      <c r="AC29" s="636"/>
      <c r="AD29" s="637" t="s">
        <v>129</v>
      </c>
      <c r="AE29" s="637"/>
      <c r="AF29" s="637"/>
      <c r="AG29" s="637"/>
      <c r="AH29" s="637"/>
      <c r="AI29" s="637"/>
      <c r="AJ29" s="637"/>
      <c r="AK29" s="637"/>
      <c r="AL29" s="638" t="s">
        <v>235</v>
      </c>
      <c r="AM29" s="639"/>
      <c r="AN29" s="639"/>
      <c r="AO29" s="640"/>
      <c r="AP29" s="651"/>
      <c r="AQ29" s="652"/>
      <c r="AR29" s="652"/>
      <c r="AS29" s="652"/>
      <c r="AT29" s="652"/>
      <c r="AU29" s="652"/>
      <c r="AV29" s="652"/>
      <c r="AW29" s="652"/>
      <c r="AX29" s="652"/>
      <c r="AY29" s="652"/>
      <c r="AZ29" s="652"/>
      <c r="BA29" s="652"/>
      <c r="BB29" s="652"/>
      <c r="BC29" s="652"/>
      <c r="BD29" s="652"/>
      <c r="BE29" s="652"/>
      <c r="BF29" s="653"/>
      <c r="BG29" s="633"/>
      <c r="BH29" s="634"/>
      <c r="BI29" s="634"/>
      <c r="BJ29" s="634"/>
      <c r="BK29" s="634"/>
      <c r="BL29" s="634"/>
      <c r="BM29" s="634"/>
      <c r="BN29" s="635"/>
      <c r="BO29" s="636"/>
      <c r="BP29" s="636"/>
      <c r="BQ29" s="636"/>
      <c r="BR29" s="636"/>
      <c r="BS29" s="637"/>
      <c r="BT29" s="637"/>
      <c r="BU29" s="637"/>
      <c r="BV29" s="637"/>
      <c r="BW29" s="637"/>
      <c r="BX29" s="637"/>
      <c r="BY29" s="637"/>
      <c r="BZ29" s="637"/>
      <c r="CA29" s="637"/>
      <c r="CB29" s="641"/>
      <c r="CD29" s="671" t="s">
        <v>305</v>
      </c>
      <c r="CE29" s="672"/>
      <c r="CF29" s="630" t="s">
        <v>306</v>
      </c>
      <c r="CG29" s="631"/>
      <c r="CH29" s="631"/>
      <c r="CI29" s="631"/>
      <c r="CJ29" s="631"/>
      <c r="CK29" s="631"/>
      <c r="CL29" s="631"/>
      <c r="CM29" s="631"/>
      <c r="CN29" s="631"/>
      <c r="CO29" s="631"/>
      <c r="CP29" s="631"/>
      <c r="CQ29" s="632"/>
      <c r="CR29" s="633">
        <v>248012</v>
      </c>
      <c r="CS29" s="666"/>
      <c r="CT29" s="666"/>
      <c r="CU29" s="666"/>
      <c r="CV29" s="666"/>
      <c r="CW29" s="666"/>
      <c r="CX29" s="666"/>
      <c r="CY29" s="667"/>
      <c r="CZ29" s="638">
        <v>6.2</v>
      </c>
      <c r="DA29" s="660"/>
      <c r="DB29" s="660"/>
      <c r="DC29" s="668"/>
      <c r="DD29" s="642">
        <v>248012</v>
      </c>
      <c r="DE29" s="666"/>
      <c r="DF29" s="666"/>
      <c r="DG29" s="666"/>
      <c r="DH29" s="666"/>
      <c r="DI29" s="666"/>
      <c r="DJ29" s="666"/>
      <c r="DK29" s="667"/>
      <c r="DL29" s="642">
        <v>248012</v>
      </c>
      <c r="DM29" s="666"/>
      <c r="DN29" s="666"/>
      <c r="DO29" s="666"/>
      <c r="DP29" s="666"/>
      <c r="DQ29" s="666"/>
      <c r="DR29" s="666"/>
      <c r="DS29" s="666"/>
      <c r="DT29" s="666"/>
      <c r="DU29" s="666"/>
      <c r="DV29" s="667"/>
      <c r="DW29" s="638">
        <v>19.100000000000001</v>
      </c>
      <c r="DX29" s="660"/>
      <c r="DY29" s="660"/>
      <c r="DZ29" s="660"/>
      <c r="EA29" s="660"/>
      <c r="EB29" s="660"/>
      <c r="EC29" s="661"/>
    </row>
    <row r="30" spans="2:133" ht="11.25" customHeight="1" x14ac:dyDescent="0.15">
      <c r="B30" s="630" t="s">
        <v>307</v>
      </c>
      <c r="C30" s="631"/>
      <c r="D30" s="631"/>
      <c r="E30" s="631"/>
      <c r="F30" s="631"/>
      <c r="G30" s="631"/>
      <c r="H30" s="631"/>
      <c r="I30" s="631"/>
      <c r="J30" s="631"/>
      <c r="K30" s="631"/>
      <c r="L30" s="631"/>
      <c r="M30" s="631"/>
      <c r="N30" s="631"/>
      <c r="O30" s="631"/>
      <c r="P30" s="631"/>
      <c r="Q30" s="632"/>
      <c r="R30" s="633">
        <v>63477</v>
      </c>
      <c r="S30" s="634"/>
      <c r="T30" s="634"/>
      <c r="U30" s="634"/>
      <c r="V30" s="634"/>
      <c r="W30" s="634"/>
      <c r="X30" s="634"/>
      <c r="Y30" s="635"/>
      <c r="Z30" s="636">
        <v>1.5</v>
      </c>
      <c r="AA30" s="636"/>
      <c r="AB30" s="636"/>
      <c r="AC30" s="636"/>
      <c r="AD30" s="637">
        <v>19847</v>
      </c>
      <c r="AE30" s="637"/>
      <c r="AF30" s="637"/>
      <c r="AG30" s="637"/>
      <c r="AH30" s="637"/>
      <c r="AI30" s="637"/>
      <c r="AJ30" s="637"/>
      <c r="AK30" s="637"/>
      <c r="AL30" s="638">
        <v>1.6</v>
      </c>
      <c r="AM30" s="639"/>
      <c r="AN30" s="639"/>
      <c r="AO30" s="640"/>
      <c r="AP30" s="615" t="s">
        <v>221</v>
      </c>
      <c r="AQ30" s="616"/>
      <c r="AR30" s="616"/>
      <c r="AS30" s="616"/>
      <c r="AT30" s="616"/>
      <c r="AU30" s="616"/>
      <c r="AV30" s="616"/>
      <c r="AW30" s="616"/>
      <c r="AX30" s="616"/>
      <c r="AY30" s="616"/>
      <c r="AZ30" s="616"/>
      <c r="BA30" s="616"/>
      <c r="BB30" s="616"/>
      <c r="BC30" s="616"/>
      <c r="BD30" s="616"/>
      <c r="BE30" s="616"/>
      <c r="BF30" s="617"/>
      <c r="BG30" s="615" t="s">
        <v>308</v>
      </c>
      <c r="BH30" s="669"/>
      <c r="BI30" s="669"/>
      <c r="BJ30" s="669"/>
      <c r="BK30" s="669"/>
      <c r="BL30" s="669"/>
      <c r="BM30" s="669"/>
      <c r="BN30" s="669"/>
      <c r="BO30" s="669"/>
      <c r="BP30" s="669"/>
      <c r="BQ30" s="670"/>
      <c r="BR30" s="615" t="s">
        <v>309</v>
      </c>
      <c r="BS30" s="669"/>
      <c r="BT30" s="669"/>
      <c r="BU30" s="669"/>
      <c r="BV30" s="669"/>
      <c r="BW30" s="669"/>
      <c r="BX30" s="669"/>
      <c r="BY30" s="669"/>
      <c r="BZ30" s="669"/>
      <c r="CA30" s="669"/>
      <c r="CB30" s="670"/>
      <c r="CD30" s="673"/>
      <c r="CE30" s="674"/>
      <c r="CF30" s="630" t="s">
        <v>310</v>
      </c>
      <c r="CG30" s="631"/>
      <c r="CH30" s="631"/>
      <c r="CI30" s="631"/>
      <c r="CJ30" s="631"/>
      <c r="CK30" s="631"/>
      <c r="CL30" s="631"/>
      <c r="CM30" s="631"/>
      <c r="CN30" s="631"/>
      <c r="CO30" s="631"/>
      <c r="CP30" s="631"/>
      <c r="CQ30" s="632"/>
      <c r="CR30" s="633">
        <v>242209</v>
      </c>
      <c r="CS30" s="634"/>
      <c r="CT30" s="634"/>
      <c r="CU30" s="634"/>
      <c r="CV30" s="634"/>
      <c r="CW30" s="634"/>
      <c r="CX30" s="634"/>
      <c r="CY30" s="635"/>
      <c r="CZ30" s="638">
        <v>6.1</v>
      </c>
      <c r="DA30" s="660"/>
      <c r="DB30" s="660"/>
      <c r="DC30" s="668"/>
      <c r="DD30" s="642">
        <v>242209</v>
      </c>
      <c r="DE30" s="634"/>
      <c r="DF30" s="634"/>
      <c r="DG30" s="634"/>
      <c r="DH30" s="634"/>
      <c r="DI30" s="634"/>
      <c r="DJ30" s="634"/>
      <c r="DK30" s="635"/>
      <c r="DL30" s="642">
        <v>242209</v>
      </c>
      <c r="DM30" s="634"/>
      <c r="DN30" s="634"/>
      <c r="DO30" s="634"/>
      <c r="DP30" s="634"/>
      <c r="DQ30" s="634"/>
      <c r="DR30" s="634"/>
      <c r="DS30" s="634"/>
      <c r="DT30" s="634"/>
      <c r="DU30" s="634"/>
      <c r="DV30" s="635"/>
      <c r="DW30" s="638">
        <v>18.600000000000001</v>
      </c>
      <c r="DX30" s="660"/>
      <c r="DY30" s="660"/>
      <c r="DZ30" s="660"/>
      <c r="EA30" s="660"/>
      <c r="EB30" s="660"/>
      <c r="EC30" s="661"/>
    </row>
    <row r="31" spans="2:133" ht="11.25" customHeight="1" x14ac:dyDescent="0.15">
      <c r="B31" s="630" t="s">
        <v>311</v>
      </c>
      <c r="C31" s="631"/>
      <c r="D31" s="631"/>
      <c r="E31" s="631"/>
      <c r="F31" s="631"/>
      <c r="G31" s="631"/>
      <c r="H31" s="631"/>
      <c r="I31" s="631"/>
      <c r="J31" s="631"/>
      <c r="K31" s="631"/>
      <c r="L31" s="631"/>
      <c r="M31" s="631"/>
      <c r="N31" s="631"/>
      <c r="O31" s="631"/>
      <c r="P31" s="631"/>
      <c r="Q31" s="632"/>
      <c r="R31" s="633">
        <v>716</v>
      </c>
      <c r="S31" s="634"/>
      <c r="T31" s="634"/>
      <c r="U31" s="634"/>
      <c r="V31" s="634"/>
      <c r="W31" s="634"/>
      <c r="X31" s="634"/>
      <c r="Y31" s="635"/>
      <c r="Z31" s="636">
        <v>0</v>
      </c>
      <c r="AA31" s="636"/>
      <c r="AB31" s="636"/>
      <c r="AC31" s="636"/>
      <c r="AD31" s="637">
        <v>37</v>
      </c>
      <c r="AE31" s="637"/>
      <c r="AF31" s="637"/>
      <c r="AG31" s="637"/>
      <c r="AH31" s="637"/>
      <c r="AI31" s="637"/>
      <c r="AJ31" s="637"/>
      <c r="AK31" s="637"/>
      <c r="AL31" s="638">
        <v>0</v>
      </c>
      <c r="AM31" s="639"/>
      <c r="AN31" s="639"/>
      <c r="AO31" s="640"/>
      <c r="AP31" s="681" t="s">
        <v>312</v>
      </c>
      <c r="AQ31" s="682"/>
      <c r="AR31" s="682"/>
      <c r="AS31" s="682"/>
      <c r="AT31" s="687" t="s">
        <v>313</v>
      </c>
      <c r="AU31" s="209"/>
      <c r="AV31" s="209"/>
      <c r="AW31" s="209"/>
      <c r="AX31" s="619" t="s">
        <v>188</v>
      </c>
      <c r="AY31" s="620"/>
      <c r="AZ31" s="620"/>
      <c r="BA31" s="620"/>
      <c r="BB31" s="620"/>
      <c r="BC31" s="620"/>
      <c r="BD31" s="620"/>
      <c r="BE31" s="620"/>
      <c r="BF31" s="621"/>
      <c r="BG31" s="680">
        <v>97</v>
      </c>
      <c r="BH31" s="677"/>
      <c r="BI31" s="677"/>
      <c r="BJ31" s="677"/>
      <c r="BK31" s="677"/>
      <c r="BL31" s="677"/>
      <c r="BM31" s="628">
        <v>84.8</v>
      </c>
      <c r="BN31" s="677"/>
      <c r="BO31" s="677"/>
      <c r="BP31" s="677"/>
      <c r="BQ31" s="678"/>
      <c r="BR31" s="680">
        <v>97</v>
      </c>
      <c r="BS31" s="677"/>
      <c r="BT31" s="677"/>
      <c r="BU31" s="677"/>
      <c r="BV31" s="677"/>
      <c r="BW31" s="677"/>
      <c r="BX31" s="628">
        <v>82.4</v>
      </c>
      <c r="BY31" s="677"/>
      <c r="BZ31" s="677"/>
      <c r="CA31" s="677"/>
      <c r="CB31" s="678"/>
      <c r="CD31" s="673"/>
      <c r="CE31" s="674"/>
      <c r="CF31" s="630" t="s">
        <v>314</v>
      </c>
      <c r="CG31" s="631"/>
      <c r="CH31" s="631"/>
      <c r="CI31" s="631"/>
      <c r="CJ31" s="631"/>
      <c r="CK31" s="631"/>
      <c r="CL31" s="631"/>
      <c r="CM31" s="631"/>
      <c r="CN31" s="631"/>
      <c r="CO31" s="631"/>
      <c r="CP31" s="631"/>
      <c r="CQ31" s="632"/>
      <c r="CR31" s="633">
        <v>5803</v>
      </c>
      <c r="CS31" s="666"/>
      <c r="CT31" s="666"/>
      <c r="CU31" s="666"/>
      <c r="CV31" s="666"/>
      <c r="CW31" s="666"/>
      <c r="CX31" s="666"/>
      <c r="CY31" s="667"/>
      <c r="CZ31" s="638">
        <v>0.1</v>
      </c>
      <c r="DA31" s="660"/>
      <c r="DB31" s="660"/>
      <c r="DC31" s="668"/>
      <c r="DD31" s="642">
        <v>5803</v>
      </c>
      <c r="DE31" s="666"/>
      <c r="DF31" s="666"/>
      <c r="DG31" s="666"/>
      <c r="DH31" s="666"/>
      <c r="DI31" s="666"/>
      <c r="DJ31" s="666"/>
      <c r="DK31" s="667"/>
      <c r="DL31" s="642">
        <v>5803</v>
      </c>
      <c r="DM31" s="666"/>
      <c r="DN31" s="666"/>
      <c r="DO31" s="666"/>
      <c r="DP31" s="666"/>
      <c r="DQ31" s="666"/>
      <c r="DR31" s="666"/>
      <c r="DS31" s="666"/>
      <c r="DT31" s="666"/>
      <c r="DU31" s="666"/>
      <c r="DV31" s="667"/>
      <c r="DW31" s="638">
        <v>0.4</v>
      </c>
      <c r="DX31" s="660"/>
      <c r="DY31" s="660"/>
      <c r="DZ31" s="660"/>
      <c r="EA31" s="660"/>
      <c r="EB31" s="660"/>
      <c r="EC31" s="661"/>
    </row>
    <row r="32" spans="2:133" ht="11.25" customHeight="1" x14ac:dyDescent="0.15">
      <c r="B32" s="630" t="s">
        <v>315</v>
      </c>
      <c r="C32" s="631"/>
      <c r="D32" s="631"/>
      <c r="E32" s="631"/>
      <c r="F32" s="631"/>
      <c r="G32" s="631"/>
      <c r="H32" s="631"/>
      <c r="I32" s="631"/>
      <c r="J32" s="631"/>
      <c r="K32" s="631"/>
      <c r="L32" s="631"/>
      <c r="M32" s="631"/>
      <c r="N32" s="631"/>
      <c r="O32" s="631"/>
      <c r="P32" s="631"/>
      <c r="Q32" s="632"/>
      <c r="R32" s="633">
        <v>521185</v>
      </c>
      <c r="S32" s="634"/>
      <c r="T32" s="634"/>
      <c r="U32" s="634"/>
      <c r="V32" s="634"/>
      <c r="W32" s="634"/>
      <c r="X32" s="634"/>
      <c r="Y32" s="635"/>
      <c r="Z32" s="636">
        <v>12.4</v>
      </c>
      <c r="AA32" s="636"/>
      <c r="AB32" s="636"/>
      <c r="AC32" s="636"/>
      <c r="AD32" s="637" t="s">
        <v>235</v>
      </c>
      <c r="AE32" s="637"/>
      <c r="AF32" s="637"/>
      <c r="AG32" s="637"/>
      <c r="AH32" s="637"/>
      <c r="AI32" s="637"/>
      <c r="AJ32" s="637"/>
      <c r="AK32" s="637"/>
      <c r="AL32" s="638" t="s">
        <v>129</v>
      </c>
      <c r="AM32" s="639"/>
      <c r="AN32" s="639"/>
      <c r="AO32" s="640"/>
      <c r="AP32" s="683"/>
      <c r="AQ32" s="684"/>
      <c r="AR32" s="684"/>
      <c r="AS32" s="684"/>
      <c r="AT32" s="688"/>
      <c r="AU32" s="205" t="s">
        <v>316</v>
      </c>
      <c r="AX32" s="630" t="s">
        <v>317</v>
      </c>
      <c r="AY32" s="631"/>
      <c r="AZ32" s="631"/>
      <c r="BA32" s="631"/>
      <c r="BB32" s="631"/>
      <c r="BC32" s="631"/>
      <c r="BD32" s="631"/>
      <c r="BE32" s="631"/>
      <c r="BF32" s="632"/>
      <c r="BG32" s="690">
        <v>98.5</v>
      </c>
      <c r="BH32" s="666"/>
      <c r="BI32" s="666"/>
      <c r="BJ32" s="666"/>
      <c r="BK32" s="666"/>
      <c r="BL32" s="666"/>
      <c r="BM32" s="639">
        <v>93</v>
      </c>
      <c r="BN32" s="666"/>
      <c r="BO32" s="666"/>
      <c r="BP32" s="666"/>
      <c r="BQ32" s="679"/>
      <c r="BR32" s="690">
        <v>98.5</v>
      </c>
      <c r="BS32" s="666"/>
      <c r="BT32" s="666"/>
      <c r="BU32" s="666"/>
      <c r="BV32" s="666"/>
      <c r="BW32" s="666"/>
      <c r="BX32" s="639">
        <v>90.7</v>
      </c>
      <c r="BY32" s="666"/>
      <c r="BZ32" s="666"/>
      <c r="CA32" s="666"/>
      <c r="CB32" s="679"/>
      <c r="CD32" s="675"/>
      <c r="CE32" s="676"/>
      <c r="CF32" s="630" t="s">
        <v>318</v>
      </c>
      <c r="CG32" s="631"/>
      <c r="CH32" s="631"/>
      <c r="CI32" s="631"/>
      <c r="CJ32" s="631"/>
      <c r="CK32" s="631"/>
      <c r="CL32" s="631"/>
      <c r="CM32" s="631"/>
      <c r="CN32" s="631"/>
      <c r="CO32" s="631"/>
      <c r="CP32" s="631"/>
      <c r="CQ32" s="632"/>
      <c r="CR32" s="633" t="s">
        <v>129</v>
      </c>
      <c r="CS32" s="634"/>
      <c r="CT32" s="634"/>
      <c r="CU32" s="634"/>
      <c r="CV32" s="634"/>
      <c r="CW32" s="634"/>
      <c r="CX32" s="634"/>
      <c r="CY32" s="635"/>
      <c r="CZ32" s="638" t="s">
        <v>129</v>
      </c>
      <c r="DA32" s="660"/>
      <c r="DB32" s="660"/>
      <c r="DC32" s="668"/>
      <c r="DD32" s="642" t="s">
        <v>235</v>
      </c>
      <c r="DE32" s="634"/>
      <c r="DF32" s="634"/>
      <c r="DG32" s="634"/>
      <c r="DH32" s="634"/>
      <c r="DI32" s="634"/>
      <c r="DJ32" s="634"/>
      <c r="DK32" s="635"/>
      <c r="DL32" s="642" t="s">
        <v>265</v>
      </c>
      <c r="DM32" s="634"/>
      <c r="DN32" s="634"/>
      <c r="DO32" s="634"/>
      <c r="DP32" s="634"/>
      <c r="DQ32" s="634"/>
      <c r="DR32" s="634"/>
      <c r="DS32" s="634"/>
      <c r="DT32" s="634"/>
      <c r="DU32" s="634"/>
      <c r="DV32" s="635"/>
      <c r="DW32" s="638" t="s">
        <v>129</v>
      </c>
      <c r="DX32" s="660"/>
      <c r="DY32" s="660"/>
      <c r="DZ32" s="660"/>
      <c r="EA32" s="660"/>
      <c r="EB32" s="660"/>
      <c r="EC32" s="661"/>
    </row>
    <row r="33" spans="2:133" ht="11.25" customHeight="1" x14ac:dyDescent="0.15">
      <c r="B33" s="662" t="s">
        <v>319</v>
      </c>
      <c r="C33" s="663"/>
      <c r="D33" s="663"/>
      <c r="E33" s="663"/>
      <c r="F33" s="663"/>
      <c r="G33" s="663"/>
      <c r="H33" s="663"/>
      <c r="I33" s="663"/>
      <c r="J33" s="663"/>
      <c r="K33" s="663"/>
      <c r="L33" s="663"/>
      <c r="M33" s="663"/>
      <c r="N33" s="663"/>
      <c r="O33" s="663"/>
      <c r="P33" s="663"/>
      <c r="Q33" s="664"/>
      <c r="R33" s="633" t="s">
        <v>129</v>
      </c>
      <c r="S33" s="634"/>
      <c r="T33" s="634"/>
      <c r="U33" s="634"/>
      <c r="V33" s="634"/>
      <c r="W33" s="634"/>
      <c r="X33" s="634"/>
      <c r="Y33" s="635"/>
      <c r="Z33" s="636" t="s">
        <v>129</v>
      </c>
      <c r="AA33" s="636"/>
      <c r="AB33" s="636"/>
      <c r="AC33" s="636"/>
      <c r="AD33" s="637" t="s">
        <v>129</v>
      </c>
      <c r="AE33" s="637"/>
      <c r="AF33" s="637"/>
      <c r="AG33" s="637"/>
      <c r="AH33" s="637"/>
      <c r="AI33" s="637"/>
      <c r="AJ33" s="637"/>
      <c r="AK33" s="637"/>
      <c r="AL33" s="638" t="s">
        <v>129</v>
      </c>
      <c r="AM33" s="639"/>
      <c r="AN33" s="639"/>
      <c r="AO33" s="640"/>
      <c r="AP33" s="685"/>
      <c r="AQ33" s="686"/>
      <c r="AR33" s="686"/>
      <c r="AS33" s="686"/>
      <c r="AT33" s="689"/>
      <c r="AU33" s="210"/>
      <c r="AV33" s="210"/>
      <c r="AW33" s="210"/>
      <c r="AX33" s="651" t="s">
        <v>320</v>
      </c>
      <c r="AY33" s="652"/>
      <c r="AZ33" s="652"/>
      <c r="BA33" s="652"/>
      <c r="BB33" s="652"/>
      <c r="BC33" s="652"/>
      <c r="BD33" s="652"/>
      <c r="BE33" s="652"/>
      <c r="BF33" s="653"/>
      <c r="BG33" s="691">
        <v>94.9</v>
      </c>
      <c r="BH33" s="692"/>
      <c r="BI33" s="692"/>
      <c r="BJ33" s="692"/>
      <c r="BK33" s="692"/>
      <c r="BL33" s="692"/>
      <c r="BM33" s="693">
        <v>75.8</v>
      </c>
      <c r="BN33" s="692"/>
      <c r="BO33" s="692"/>
      <c r="BP33" s="692"/>
      <c r="BQ33" s="694"/>
      <c r="BR33" s="691">
        <v>95.5</v>
      </c>
      <c r="BS33" s="692"/>
      <c r="BT33" s="692"/>
      <c r="BU33" s="692"/>
      <c r="BV33" s="692"/>
      <c r="BW33" s="692"/>
      <c r="BX33" s="693">
        <v>74.400000000000006</v>
      </c>
      <c r="BY33" s="692"/>
      <c r="BZ33" s="692"/>
      <c r="CA33" s="692"/>
      <c r="CB33" s="694"/>
      <c r="CD33" s="630" t="s">
        <v>321</v>
      </c>
      <c r="CE33" s="631"/>
      <c r="CF33" s="631"/>
      <c r="CG33" s="631"/>
      <c r="CH33" s="631"/>
      <c r="CI33" s="631"/>
      <c r="CJ33" s="631"/>
      <c r="CK33" s="631"/>
      <c r="CL33" s="631"/>
      <c r="CM33" s="631"/>
      <c r="CN33" s="631"/>
      <c r="CO33" s="631"/>
      <c r="CP33" s="631"/>
      <c r="CQ33" s="632"/>
      <c r="CR33" s="633">
        <v>1776736</v>
      </c>
      <c r="CS33" s="666"/>
      <c r="CT33" s="666"/>
      <c r="CU33" s="666"/>
      <c r="CV33" s="666"/>
      <c r="CW33" s="666"/>
      <c r="CX33" s="666"/>
      <c r="CY33" s="667"/>
      <c r="CZ33" s="638">
        <v>44.6</v>
      </c>
      <c r="DA33" s="660"/>
      <c r="DB33" s="660"/>
      <c r="DC33" s="668"/>
      <c r="DD33" s="642">
        <v>1257008</v>
      </c>
      <c r="DE33" s="666"/>
      <c r="DF33" s="666"/>
      <c r="DG33" s="666"/>
      <c r="DH33" s="666"/>
      <c r="DI33" s="666"/>
      <c r="DJ33" s="666"/>
      <c r="DK33" s="667"/>
      <c r="DL33" s="642">
        <v>373360</v>
      </c>
      <c r="DM33" s="666"/>
      <c r="DN33" s="666"/>
      <c r="DO33" s="666"/>
      <c r="DP33" s="666"/>
      <c r="DQ33" s="666"/>
      <c r="DR33" s="666"/>
      <c r="DS33" s="666"/>
      <c r="DT33" s="666"/>
      <c r="DU33" s="666"/>
      <c r="DV33" s="667"/>
      <c r="DW33" s="638">
        <v>28.7</v>
      </c>
      <c r="DX33" s="660"/>
      <c r="DY33" s="660"/>
      <c r="DZ33" s="660"/>
      <c r="EA33" s="660"/>
      <c r="EB33" s="660"/>
      <c r="EC33" s="661"/>
    </row>
    <row r="34" spans="2:133" ht="11.25" customHeight="1" x14ac:dyDescent="0.15">
      <c r="B34" s="630" t="s">
        <v>322</v>
      </c>
      <c r="C34" s="631"/>
      <c r="D34" s="631"/>
      <c r="E34" s="631"/>
      <c r="F34" s="631"/>
      <c r="G34" s="631"/>
      <c r="H34" s="631"/>
      <c r="I34" s="631"/>
      <c r="J34" s="631"/>
      <c r="K34" s="631"/>
      <c r="L34" s="631"/>
      <c r="M34" s="631"/>
      <c r="N34" s="631"/>
      <c r="O34" s="631"/>
      <c r="P34" s="631"/>
      <c r="Q34" s="632"/>
      <c r="R34" s="633">
        <v>840220</v>
      </c>
      <c r="S34" s="634"/>
      <c r="T34" s="634"/>
      <c r="U34" s="634"/>
      <c r="V34" s="634"/>
      <c r="W34" s="634"/>
      <c r="X34" s="634"/>
      <c r="Y34" s="635"/>
      <c r="Z34" s="636">
        <v>20</v>
      </c>
      <c r="AA34" s="636"/>
      <c r="AB34" s="636"/>
      <c r="AC34" s="636"/>
      <c r="AD34" s="637" t="s">
        <v>129</v>
      </c>
      <c r="AE34" s="637"/>
      <c r="AF34" s="637"/>
      <c r="AG34" s="637"/>
      <c r="AH34" s="637"/>
      <c r="AI34" s="637"/>
      <c r="AJ34" s="637"/>
      <c r="AK34" s="637"/>
      <c r="AL34" s="638" t="s">
        <v>129</v>
      </c>
      <c r="AM34" s="639"/>
      <c r="AN34" s="639"/>
      <c r="AO34" s="640"/>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30" t="s">
        <v>323</v>
      </c>
      <c r="CE34" s="631"/>
      <c r="CF34" s="631"/>
      <c r="CG34" s="631"/>
      <c r="CH34" s="631"/>
      <c r="CI34" s="631"/>
      <c r="CJ34" s="631"/>
      <c r="CK34" s="631"/>
      <c r="CL34" s="631"/>
      <c r="CM34" s="631"/>
      <c r="CN34" s="631"/>
      <c r="CO34" s="631"/>
      <c r="CP34" s="631"/>
      <c r="CQ34" s="632"/>
      <c r="CR34" s="633">
        <v>748276</v>
      </c>
      <c r="CS34" s="634"/>
      <c r="CT34" s="634"/>
      <c r="CU34" s="634"/>
      <c r="CV34" s="634"/>
      <c r="CW34" s="634"/>
      <c r="CX34" s="634"/>
      <c r="CY34" s="635"/>
      <c r="CZ34" s="638">
        <v>18.8</v>
      </c>
      <c r="DA34" s="660"/>
      <c r="DB34" s="660"/>
      <c r="DC34" s="668"/>
      <c r="DD34" s="642">
        <v>406255</v>
      </c>
      <c r="DE34" s="634"/>
      <c r="DF34" s="634"/>
      <c r="DG34" s="634"/>
      <c r="DH34" s="634"/>
      <c r="DI34" s="634"/>
      <c r="DJ34" s="634"/>
      <c r="DK34" s="635"/>
      <c r="DL34" s="642">
        <v>195097</v>
      </c>
      <c r="DM34" s="634"/>
      <c r="DN34" s="634"/>
      <c r="DO34" s="634"/>
      <c r="DP34" s="634"/>
      <c r="DQ34" s="634"/>
      <c r="DR34" s="634"/>
      <c r="DS34" s="634"/>
      <c r="DT34" s="634"/>
      <c r="DU34" s="634"/>
      <c r="DV34" s="635"/>
      <c r="DW34" s="638">
        <v>15</v>
      </c>
      <c r="DX34" s="660"/>
      <c r="DY34" s="660"/>
      <c r="DZ34" s="660"/>
      <c r="EA34" s="660"/>
      <c r="EB34" s="660"/>
      <c r="EC34" s="661"/>
    </row>
    <row r="35" spans="2:133" ht="11.25" customHeight="1" x14ac:dyDescent="0.15">
      <c r="B35" s="630" t="s">
        <v>324</v>
      </c>
      <c r="C35" s="631"/>
      <c r="D35" s="631"/>
      <c r="E35" s="631"/>
      <c r="F35" s="631"/>
      <c r="G35" s="631"/>
      <c r="H35" s="631"/>
      <c r="I35" s="631"/>
      <c r="J35" s="631"/>
      <c r="K35" s="631"/>
      <c r="L35" s="631"/>
      <c r="M35" s="631"/>
      <c r="N35" s="631"/>
      <c r="O35" s="631"/>
      <c r="P35" s="631"/>
      <c r="Q35" s="632"/>
      <c r="R35" s="633">
        <v>1001</v>
      </c>
      <c r="S35" s="634"/>
      <c r="T35" s="634"/>
      <c r="U35" s="634"/>
      <c r="V35" s="634"/>
      <c r="W35" s="634"/>
      <c r="X35" s="634"/>
      <c r="Y35" s="635"/>
      <c r="Z35" s="636">
        <v>0</v>
      </c>
      <c r="AA35" s="636"/>
      <c r="AB35" s="636"/>
      <c r="AC35" s="636"/>
      <c r="AD35" s="637">
        <v>1001</v>
      </c>
      <c r="AE35" s="637"/>
      <c r="AF35" s="637"/>
      <c r="AG35" s="637"/>
      <c r="AH35" s="637"/>
      <c r="AI35" s="637"/>
      <c r="AJ35" s="637"/>
      <c r="AK35" s="637"/>
      <c r="AL35" s="638">
        <v>0.1</v>
      </c>
      <c r="AM35" s="639"/>
      <c r="AN35" s="639"/>
      <c r="AO35" s="640"/>
      <c r="AP35" s="213"/>
      <c r="AQ35" s="615" t="s">
        <v>325</v>
      </c>
      <c r="AR35" s="616"/>
      <c r="AS35" s="616"/>
      <c r="AT35" s="616"/>
      <c r="AU35" s="616"/>
      <c r="AV35" s="616"/>
      <c r="AW35" s="616"/>
      <c r="AX35" s="616"/>
      <c r="AY35" s="616"/>
      <c r="AZ35" s="616"/>
      <c r="BA35" s="616"/>
      <c r="BB35" s="616"/>
      <c r="BC35" s="616"/>
      <c r="BD35" s="616"/>
      <c r="BE35" s="616"/>
      <c r="BF35" s="617"/>
      <c r="BG35" s="615" t="s">
        <v>326</v>
      </c>
      <c r="BH35" s="616"/>
      <c r="BI35" s="616"/>
      <c r="BJ35" s="616"/>
      <c r="BK35" s="616"/>
      <c r="BL35" s="616"/>
      <c r="BM35" s="616"/>
      <c r="BN35" s="616"/>
      <c r="BO35" s="616"/>
      <c r="BP35" s="616"/>
      <c r="BQ35" s="616"/>
      <c r="BR35" s="616"/>
      <c r="BS35" s="616"/>
      <c r="BT35" s="616"/>
      <c r="BU35" s="616"/>
      <c r="BV35" s="616"/>
      <c r="BW35" s="616"/>
      <c r="BX35" s="616"/>
      <c r="BY35" s="616"/>
      <c r="BZ35" s="616"/>
      <c r="CA35" s="616"/>
      <c r="CB35" s="617"/>
      <c r="CD35" s="630" t="s">
        <v>327</v>
      </c>
      <c r="CE35" s="631"/>
      <c r="CF35" s="631"/>
      <c r="CG35" s="631"/>
      <c r="CH35" s="631"/>
      <c r="CI35" s="631"/>
      <c r="CJ35" s="631"/>
      <c r="CK35" s="631"/>
      <c r="CL35" s="631"/>
      <c r="CM35" s="631"/>
      <c r="CN35" s="631"/>
      <c r="CO35" s="631"/>
      <c r="CP35" s="631"/>
      <c r="CQ35" s="632"/>
      <c r="CR35" s="633">
        <v>20068</v>
      </c>
      <c r="CS35" s="666"/>
      <c r="CT35" s="666"/>
      <c r="CU35" s="666"/>
      <c r="CV35" s="666"/>
      <c r="CW35" s="666"/>
      <c r="CX35" s="666"/>
      <c r="CY35" s="667"/>
      <c r="CZ35" s="638">
        <v>0.5</v>
      </c>
      <c r="DA35" s="660"/>
      <c r="DB35" s="660"/>
      <c r="DC35" s="668"/>
      <c r="DD35" s="642">
        <v>19970</v>
      </c>
      <c r="DE35" s="666"/>
      <c r="DF35" s="666"/>
      <c r="DG35" s="666"/>
      <c r="DH35" s="666"/>
      <c r="DI35" s="666"/>
      <c r="DJ35" s="666"/>
      <c r="DK35" s="667"/>
      <c r="DL35" s="642">
        <v>18862</v>
      </c>
      <c r="DM35" s="666"/>
      <c r="DN35" s="666"/>
      <c r="DO35" s="666"/>
      <c r="DP35" s="666"/>
      <c r="DQ35" s="666"/>
      <c r="DR35" s="666"/>
      <c r="DS35" s="666"/>
      <c r="DT35" s="666"/>
      <c r="DU35" s="666"/>
      <c r="DV35" s="667"/>
      <c r="DW35" s="638">
        <v>1.4</v>
      </c>
      <c r="DX35" s="660"/>
      <c r="DY35" s="660"/>
      <c r="DZ35" s="660"/>
      <c r="EA35" s="660"/>
      <c r="EB35" s="660"/>
      <c r="EC35" s="661"/>
    </row>
    <row r="36" spans="2:133" ht="11.25" customHeight="1" x14ac:dyDescent="0.15">
      <c r="B36" s="630" t="s">
        <v>328</v>
      </c>
      <c r="C36" s="631"/>
      <c r="D36" s="631"/>
      <c r="E36" s="631"/>
      <c r="F36" s="631"/>
      <c r="G36" s="631"/>
      <c r="H36" s="631"/>
      <c r="I36" s="631"/>
      <c r="J36" s="631"/>
      <c r="K36" s="631"/>
      <c r="L36" s="631"/>
      <c r="M36" s="631"/>
      <c r="N36" s="631"/>
      <c r="O36" s="631"/>
      <c r="P36" s="631"/>
      <c r="Q36" s="632"/>
      <c r="R36" s="633">
        <v>45590</v>
      </c>
      <c r="S36" s="634"/>
      <c r="T36" s="634"/>
      <c r="U36" s="634"/>
      <c r="V36" s="634"/>
      <c r="W36" s="634"/>
      <c r="X36" s="634"/>
      <c r="Y36" s="635"/>
      <c r="Z36" s="636">
        <v>1.1000000000000001</v>
      </c>
      <c r="AA36" s="636"/>
      <c r="AB36" s="636"/>
      <c r="AC36" s="636"/>
      <c r="AD36" s="637" t="s">
        <v>235</v>
      </c>
      <c r="AE36" s="637"/>
      <c r="AF36" s="637"/>
      <c r="AG36" s="637"/>
      <c r="AH36" s="637"/>
      <c r="AI36" s="637"/>
      <c r="AJ36" s="637"/>
      <c r="AK36" s="637"/>
      <c r="AL36" s="638" t="s">
        <v>235</v>
      </c>
      <c r="AM36" s="639"/>
      <c r="AN36" s="639"/>
      <c r="AO36" s="640"/>
      <c r="AP36" s="213"/>
      <c r="AQ36" s="695" t="s">
        <v>329</v>
      </c>
      <c r="AR36" s="696"/>
      <c r="AS36" s="696"/>
      <c r="AT36" s="696"/>
      <c r="AU36" s="696"/>
      <c r="AV36" s="696"/>
      <c r="AW36" s="696"/>
      <c r="AX36" s="696"/>
      <c r="AY36" s="697"/>
      <c r="AZ36" s="622">
        <v>117887</v>
      </c>
      <c r="BA36" s="623"/>
      <c r="BB36" s="623"/>
      <c r="BC36" s="623"/>
      <c r="BD36" s="623"/>
      <c r="BE36" s="623"/>
      <c r="BF36" s="698"/>
      <c r="BG36" s="619" t="s">
        <v>330</v>
      </c>
      <c r="BH36" s="620"/>
      <c r="BI36" s="620"/>
      <c r="BJ36" s="620"/>
      <c r="BK36" s="620"/>
      <c r="BL36" s="620"/>
      <c r="BM36" s="620"/>
      <c r="BN36" s="620"/>
      <c r="BO36" s="620"/>
      <c r="BP36" s="620"/>
      <c r="BQ36" s="620"/>
      <c r="BR36" s="620"/>
      <c r="BS36" s="620"/>
      <c r="BT36" s="620"/>
      <c r="BU36" s="621"/>
      <c r="BV36" s="622">
        <v>18792</v>
      </c>
      <c r="BW36" s="623"/>
      <c r="BX36" s="623"/>
      <c r="BY36" s="623"/>
      <c r="BZ36" s="623"/>
      <c r="CA36" s="623"/>
      <c r="CB36" s="698"/>
      <c r="CD36" s="630" t="s">
        <v>331</v>
      </c>
      <c r="CE36" s="631"/>
      <c r="CF36" s="631"/>
      <c r="CG36" s="631"/>
      <c r="CH36" s="631"/>
      <c r="CI36" s="631"/>
      <c r="CJ36" s="631"/>
      <c r="CK36" s="631"/>
      <c r="CL36" s="631"/>
      <c r="CM36" s="631"/>
      <c r="CN36" s="631"/>
      <c r="CO36" s="631"/>
      <c r="CP36" s="631"/>
      <c r="CQ36" s="632"/>
      <c r="CR36" s="633">
        <v>236885</v>
      </c>
      <c r="CS36" s="634"/>
      <c r="CT36" s="634"/>
      <c r="CU36" s="634"/>
      <c r="CV36" s="634"/>
      <c r="CW36" s="634"/>
      <c r="CX36" s="634"/>
      <c r="CY36" s="635"/>
      <c r="CZ36" s="638">
        <v>5.9</v>
      </c>
      <c r="DA36" s="660"/>
      <c r="DB36" s="660"/>
      <c r="DC36" s="668"/>
      <c r="DD36" s="642">
        <v>145895</v>
      </c>
      <c r="DE36" s="634"/>
      <c r="DF36" s="634"/>
      <c r="DG36" s="634"/>
      <c r="DH36" s="634"/>
      <c r="DI36" s="634"/>
      <c r="DJ36" s="634"/>
      <c r="DK36" s="635"/>
      <c r="DL36" s="642">
        <v>53064</v>
      </c>
      <c r="DM36" s="634"/>
      <c r="DN36" s="634"/>
      <c r="DO36" s="634"/>
      <c r="DP36" s="634"/>
      <c r="DQ36" s="634"/>
      <c r="DR36" s="634"/>
      <c r="DS36" s="634"/>
      <c r="DT36" s="634"/>
      <c r="DU36" s="634"/>
      <c r="DV36" s="635"/>
      <c r="DW36" s="638">
        <v>4.0999999999999996</v>
      </c>
      <c r="DX36" s="660"/>
      <c r="DY36" s="660"/>
      <c r="DZ36" s="660"/>
      <c r="EA36" s="660"/>
      <c r="EB36" s="660"/>
      <c r="EC36" s="661"/>
    </row>
    <row r="37" spans="2:133" ht="11.25" customHeight="1" x14ac:dyDescent="0.15">
      <c r="B37" s="630" t="s">
        <v>332</v>
      </c>
      <c r="C37" s="631"/>
      <c r="D37" s="631"/>
      <c r="E37" s="631"/>
      <c r="F37" s="631"/>
      <c r="G37" s="631"/>
      <c r="H37" s="631"/>
      <c r="I37" s="631"/>
      <c r="J37" s="631"/>
      <c r="K37" s="631"/>
      <c r="L37" s="631"/>
      <c r="M37" s="631"/>
      <c r="N37" s="631"/>
      <c r="O37" s="631"/>
      <c r="P37" s="631"/>
      <c r="Q37" s="632"/>
      <c r="R37" s="633">
        <v>743433</v>
      </c>
      <c r="S37" s="634"/>
      <c r="T37" s="634"/>
      <c r="U37" s="634"/>
      <c r="V37" s="634"/>
      <c r="W37" s="634"/>
      <c r="X37" s="634"/>
      <c r="Y37" s="635"/>
      <c r="Z37" s="636">
        <v>17.7</v>
      </c>
      <c r="AA37" s="636"/>
      <c r="AB37" s="636"/>
      <c r="AC37" s="636"/>
      <c r="AD37" s="637" t="s">
        <v>129</v>
      </c>
      <c r="AE37" s="637"/>
      <c r="AF37" s="637"/>
      <c r="AG37" s="637"/>
      <c r="AH37" s="637"/>
      <c r="AI37" s="637"/>
      <c r="AJ37" s="637"/>
      <c r="AK37" s="637"/>
      <c r="AL37" s="638" t="s">
        <v>129</v>
      </c>
      <c r="AM37" s="639"/>
      <c r="AN37" s="639"/>
      <c r="AO37" s="640"/>
      <c r="AQ37" s="699" t="s">
        <v>333</v>
      </c>
      <c r="AR37" s="700"/>
      <c r="AS37" s="700"/>
      <c r="AT37" s="700"/>
      <c r="AU37" s="700"/>
      <c r="AV37" s="700"/>
      <c r="AW37" s="700"/>
      <c r="AX37" s="700"/>
      <c r="AY37" s="701"/>
      <c r="AZ37" s="633">
        <v>58499</v>
      </c>
      <c r="BA37" s="634"/>
      <c r="BB37" s="634"/>
      <c r="BC37" s="634"/>
      <c r="BD37" s="666"/>
      <c r="BE37" s="666"/>
      <c r="BF37" s="679"/>
      <c r="BG37" s="630" t="s">
        <v>334</v>
      </c>
      <c r="BH37" s="631"/>
      <c r="BI37" s="631"/>
      <c r="BJ37" s="631"/>
      <c r="BK37" s="631"/>
      <c r="BL37" s="631"/>
      <c r="BM37" s="631"/>
      <c r="BN37" s="631"/>
      <c r="BO37" s="631"/>
      <c r="BP37" s="631"/>
      <c r="BQ37" s="631"/>
      <c r="BR37" s="631"/>
      <c r="BS37" s="631"/>
      <c r="BT37" s="631"/>
      <c r="BU37" s="632"/>
      <c r="BV37" s="633">
        <v>38249</v>
      </c>
      <c r="BW37" s="634"/>
      <c r="BX37" s="634"/>
      <c r="BY37" s="634"/>
      <c r="BZ37" s="634"/>
      <c r="CA37" s="634"/>
      <c r="CB37" s="643"/>
      <c r="CD37" s="630" t="s">
        <v>335</v>
      </c>
      <c r="CE37" s="631"/>
      <c r="CF37" s="631"/>
      <c r="CG37" s="631"/>
      <c r="CH37" s="631"/>
      <c r="CI37" s="631"/>
      <c r="CJ37" s="631"/>
      <c r="CK37" s="631"/>
      <c r="CL37" s="631"/>
      <c r="CM37" s="631"/>
      <c r="CN37" s="631"/>
      <c r="CO37" s="631"/>
      <c r="CP37" s="631"/>
      <c r="CQ37" s="632"/>
      <c r="CR37" s="633">
        <v>3455</v>
      </c>
      <c r="CS37" s="666"/>
      <c r="CT37" s="666"/>
      <c r="CU37" s="666"/>
      <c r="CV37" s="666"/>
      <c r="CW37" s="666"/>
      <c r="CX37" s="666"/>
      <c r="CY37" s="667"/>
      <c r="CZ37" s="638">
        <v>0.1</v>
      </c>
      <c r="DA37" s="660"/>
      <c r="DB37" s="660"/>
      <c r="DC37" s="668"/>
      <c r="DD37" s="642">
        <v>3455</v>
      </c>
      <c r="DE37" s="666"/>
      <c r="DF37" s="666"/>
      <c r="DG37" s="666"/>
      <c r="DH37" s="666"/>
      <c r="DI37" s="666"/>
      <c r="DJ37" s="666"/>
      <c r="DK37" s="667"/>
      <c r="DL37" s="642">
        <v>3455</v>
      </c>
      <c r="DM37" s="666"/>
      <c r="DN37" s="666"/>
      <c r="DO37" s="666"/>
      <c r="DP37" s="666"/>
      <c r="DQ37" s="666"/>
      <c r="DR37" s="666"/>
      <c r="DS37" s="666"/>
      <c r="DT37" s="666"/>
      <c r="DU37" s="666"/>
      <c r="DV37" s="667"/>
      <c r="DW37" s="638">
        <v>0.3</v>
      </c>
      <c r="DX37" s="660"/>
      <c r="DY37" s="660"/>
      <c r="DZ37" s="660"/>
      <c r="EA37" s="660"/>
      <c r="EB37" s="660"/>
      <c r="EC37" s="661"/>
    </row>
    <row r="38" spans="2:133" ht="11.25" customHeight="1" x14ac:dyDescent="0.15">
      <c r="B38" s="630" t="s">
        <v>336</v>
      </c>
      <c r="C38" s="631"/>
      <c r="D38" s="631"/>
      <c r="E38" s="631"/>
      <c r="F38" s="631"/>
      <c r="G38" s="631"/>
      <c r="H38" s="631"/>
      <c r="I38" s="631"/>
      <c r="J38" s="631"/>
      <c r="K38" s="631"/>
      <c r="L38" s="631"/>
      <c r="M38" s="631"/>
      <c r="N38" s="631"/>
      <c r="O38" s="631"/>
      <c r="P38" s="631"/>
      <c r="Q38" s="632"/>
      <c r="R38" s="633">
        <v>307939</v>
      </c>
      <c r="S38" s="634"/>
      <c r="T38" s="634"/>
      <c r="U38" s="634"/>
      <c r="V38" s="634"/>
      <c r="W38" s="634"/>
      <c r="X38" s="634"/>
      <c r="Y38" s="635"/>
      <c r="Z38" s="636">
        <v>7.3</v>
      </c>
      <c r="AA38" s="636"/>
      <c r="AB38" s="636"/>
      <c r="AC38" s="636"/>
      <c r="AD38" s="637" t="s">
        <v>235</v>
      </c>
      <c r="AE38" s="637"/>
      <c r="AF38" s="637"/>
      <c r="AG38" s="637"/>
      <c r="AH38" s="637"/>
      <c r="AI38" s="637"/>
      <c r="AJ38" s="637"/>
      <c r="AK38" s="637"/>
      <c r="AL38" s="638" t="s">
        <v>129</v>
      </c>
      <c r="AM38" s="639"/>
      <c r="AN38" s="639"/>
      <c r="AO38" s="640"/>
      <c r="AQ38" s="699" t="s">
        <v>337</v>
      </c>
      <c r="AR38" s="700"/>
      <c r="AS38" s="700"/>
      <c r="AT38" s="700"/>
      <c r="AU38" s="700"/>
      <c r="AV38" s="700"/>
      <c r="AW38" s="700"/>
      <c r="AX38" s="700"/>
      <c r="AY38" s="701"/>
      <c r="AZ38" s="633" t="s">
        <v>235</v>
      </c>
      <c r="BA38" s="634"/>
      <c r="BB38" s="634"/>
      <c r="BC38" s="634"/>
      <c r="BD38" s="666"/>
      <c r="BE38" s="666"/>
      <c r="BF38" s="679"/>
      <c r="BG38" s="630" t="s">
        <v>338</v>
      </c>
      <c r="BH38" s="631"/>
      <c r="BI38" s="631"/>
      <c r="BJ38" s="631"/>
      <c r="BK38" s="631"/>
      <c r="BL38" s="631"/>
      <c r="BM38" s="631"/>
      <c r="BN38" s="631"/>
      <c r="BO38" s="631"/>
      <c r="BP38" s="631"/>
      <c r="BQ38" s="631"/>
      <c r="BR38" s="631"/>
      <c r="BS38" s="631"/>
      <c r="BT38" s="631"/>
      <c r="BU38" s="632"/>
      <c r="BV38" s="633">
        <v>243</v>
      </c>
      <c r="BW38" s="634"/>
      <c r="BX38" s="634"/>
      <c r="BY38" s="634"/>
      <c r="BZ38" s="634"/>
      <c r="CA38" s="634"/>
      <c r="CB38" s="643"/>
      <c r="CD38" s="630" t="s">
        <v>339</v>
      </c>
      <c r="CE38" s="631"/>
      <c r="CF38" s="631"/>
      <c r="CG38" s="631"/>
      <c r="CH38" s="631"/>
      <c r="CI38" s="631"/>
      <c r="CJ38" s="631"/>
      <c r="CK38" s="631"/>
      <c r="CL38" s="631"/>
      <c r="CM38" s="631"/>
      <c r="CN38" s="631"/>
      <c r="CO38" s="631"/>
      <c r="CP38" s="631"/>
      <c r="CQ38" s="632"/>
      <c r="CR38" s="633">
        <v>117887</v>
      </c>
      <c r="CS38" s="634"/>
      <c r="CT38" s="634"/>
      <c r="CU38" s="634"/>
      <c r="CV38" s="634"/>
      <c r="CW38" s="634"/>
      <c r="CX38" s="634"/>
      <c r="CY38" s="635"/>
      <c r="CZ38" s="638">
        <v>3</v>
      </c>
      <c r="DA38" s="660"/>
      <c r="DB38" s="660"/>
      <c r="DC38" s="668"/>
      <c r="DD38" s="642">
        <v>105237</v>
      </c>
      <c r="DE38" s="634"/>
      <c r="DF38" s="634"/>
      <c r="DG38" s="634"/>
      <c r="DH38" s="634"/>
      <c r="DI38" s="634"/>
      <c r="DJ38" s="634"/>
      <c r="DK38" s="635"/>
      <c r="DL38" s="642">
        <v>105237</v>
      </c>
      <c r="DM38" s="634"/>
      <c r="DN38" s="634"/>
      <c r="DO38" s="634"/>
      <c r="DP38" s="634"/>
      <c r="DQ38" s="634"/>
      <c r="DR38" s="634"/>
      <c r="DS38" s="634"/>
      <c r="DT38" s="634"/>
      <c r="DU38" s="634"/>
      <c r="DV38" s="635"/>
      <c r="DW38" s="638">
        <v>8.1</v>
      </c>
      <c r="DX38" s="660"/>
      <c r="DY38" s="660"/>
      <c r="DZ38" s="660"/>
      <c r="EA38" s="660"/>
      <c r="EB38" s="660"/>
      <c r="EC38" s="661"/>
    </row>
    <row r="39" spans="2:133" ht="11.25" customHeight="1" x14ac:dyDescent="0.15">
      <c r="B39" s="630" t="s">
        <v>340</v>
      </c>
      <c r="C39" s="631"/>
      <c r="D39" s="631"/>
      <c r="E39" s="631"/>
      <c r="F39" s="631"/>
      <c r="G39" s="631"/>
      <c r="H39" s="631"/>
      <c r="I39" s="631"/>
      <c r="J39" s="631"/>
      <c r="K39" s="631"/>
      <c r="L39" s="631"/>
      <c r="M39" s="631"/>
      <c r="N39" s="631"/>
      <c r="O39" s="631"/>
      <c r="P39" s="631"/>
      <c r="Q39" s="632"/>
      <c r="R39" s="633">
        <v>31005</v>
      </c>
      <c r="S39" s="634"/>
      <c r="T39" s="634"/>
      <c r="U39" s="634"/>
      <c r="V39" s="634"/>
      <c r="W39" s="634"/>
      <c r="X39" s="634"/>
      <c r="Y39" s="635"/>
      <c r="Z39" s="636">
        <v>0.7</v>
      </c>
      <c r="AA39" s="636"/>
      <c r="AB39" s="636"/>
      <c r="AC39" s="636"/>
      <c r="AD39" s="637">
        <v>5721</v>
      </c>
      <c r="AE39" s="637"/>
      <c r="AF39" s="637"/>
      <c r="AG39" s="637"/>
      <c r="AH39" s="637"/>
      <c r="AI39" s="637"/>
      <c r="AJ39" s="637"/>
      <c r="AK39" s="637"/>
      <c r="AL39" s="638">
        <v>0.5</v>
      </c>
      <c r="AM39" s="639"/>
      <c r="AN39" s="639"/>
      <c r="AO39" s="640"/>
      <c r="AQ39" s="699" t="s">
        <v>341</v>
      </c>
      <c r="AR39" s="700"/>
      <c r="AS39" s="700"/>
      <c r="AT39" s="700"/>
      <c r="AU39" s="700"/>
      <c r="AV39" s="700"/>
      <c r="AW39" s="700"/>
      <c r="AX39" s="700"/>
      <c r="AY39" s="701"/>
      <c r="AZ39" s="633" t="s">
        <v>235</v>
      </c>
      <c r="BA39" s="634"/>
      <c r="BB39" s="634"/>
      <c r="BC39" s="634"/>
      <c r="BD39" s="666"/>
      <c r="BE39" s="666"/>
      <c r="BF39" s="679"/>
      <c r="BG39" s="630" t="s">
        <v>342</v>
      </c>
      <c r="BH39" s="631"/>
      <c r="BI39" s="631"/>
      <c r="BJ39" s="631"/>
      <c r="BK39" s="631"/>
      <c r="BL39" s="631"/>
      <c r="BM39" s="631"/>
      <c r="BN39" s="631"/>
      <c r="BO39" s="631"/>
      <c r="BP39" s="631"/>
      <c r="BQ39" s="631"/>
      <c r="BR39" s="631"/>
      <c r="BS39" s="631"/>
      <c r="BT39" s="631"/>
      <c r="BU39" s="632"/>
      <c r="BV39" s="633">
        <v>368</v>
      </c>
      <c r="BW39" s="634"/>
      <c r="BX39" s="634"/>
      <c r="BY39" s="634"/>
      <c r="BZ39" s="634"/>
      <c r="CA39" s="634"/>
      <c r="CB39" s="643"/>
      <c r="CD39" s="630" t="s">
        <v>343</v>
      </c>
      <c r="CE39" s="631"/>
      <c r="CF39" s="631"/>
      <c r="CG39" s="631"/>
      <c r="CH39" s="631"/>
      <c r="CI39" s="631"/>
      <c r="CJ39" s="631"/>
      <c r="CK39" s="631"/>
      <c r="CL39" s="631"/>
      <c r="CM39" s="631"/>
      <c r="CN39" s="631"/>
      <c r="CO39" s="631"/>
      <c r="CP39" s="631"/>
      <c r="CQ39" s="632"/>
      <c r="CR39" s="633">
        <v>651940</v>
      </c>
      <c r="CS39" s="666"/>
      <c r="CT39" s="666"/>
      <c r="CU39" s="666"/>
      <c r="CV39" s="666"/>
      <c r="CW39" s="666"/>
      <c r="CX39" s="666"/>
      <c r="CY39" s="667"/>
      <c r="CZ39" s="638">
        <v>16.3</v>
      </c>
      <c r="DA39" s="660"/>
      <c r="DB39" s="660"/>
      <c r="DC39" s="668"/>
      <c r="DD39" s="642">
        <v>578551</v>
      </c>
      <c r="DE39" s="666"/>
      <c r="DF39" s="666"/>
      <c r="DG39" s="666"/>
      <c r="DH39" s="666"/>
      <c r="DI39" s="666"/>
      <c r="DJ39" s="666"/>
      <c r="DK39" s="667"/>
      <c r="DL39" s="642" t="s">
        <v>256</v>
      </c>
      <c r="DM39" s="666"/>
      <c r="DN39" s="666"/>
      <c r="DO39" s="666"/>
      <c r="DP39" s="666"/>
      <c r="DQ39" s="666"/>
      <c r="DR39" s="666"/>
      <c r="DS39" s="666"/>
      <c r="DT39" s="666"/>
      <c r="DU39" s="666"/>
      <c r="DV39" s="667"/>
      <c r="DW39" s="638" t="s">
        <v>265</v>
      </c>
      <c r="DX39" s="660"/>
      <c r="DY39" s="660"/>
      <c r="DZ39" s="660"/>
      <c r="EA39" s="660"/>
      <c r="EB39" s="660"/>
      <c r="EC39" s="661"/>
    </row>
    <row r="40" spans="2:133" ht="11.25" customHeight="1" x14ac:dyDescent="0.15">
      <c r="B40" s="630" t="s">
        <v>344</v>
      </c>
      <c r="C40" s="631"/>
      <c r="D40" s="631"/>
      <c r="E40" s="631"/>
      <c r="F40" s="631"/>
      <c r="G40" s="631"/>
      <c r="H40" s="631"/>
      <c r="I40" s="631"/>
      <c r="J40" s="631"/>
      <c r="K40" s="631"/>
      <c r="L40" s="631"/>
      <c r="M40" s="631"/>
      <c r="N40" s="631"/>
      <c r="O40" s="631"/>
      <c r="P40" s="631"/>
      <c r="Q40" s="632"/>
      <c r="R40" s="633">
        <v>190566</v>
      </c>
      <c r="S40" s="634"/>
      <c r="T40" s="634"/>
      <c r="U40" s="634"/>
      <c r="V40" s="634"/>
      <c r="W40" s="634"/>
      <c r="X40" s="634"/>
      <c r="Y40" s="635"/>
      <c r="Z40" s="636">
        <v>4.5</v>
      </c>
      <c r="AA40" s="636"/>
      <c r="AB40" s="636"/>
      <c r="AC40" s="636"/>
      <c r="AD40" s="637" t="s">
        <v>235</v>
      </c>
      <c r="AE40" s="637"/>
      <c r="AF40" s="637"/>
      <c r="AG40" s="637"/>
      <c r="AH40" s="637"/>
      <c r="AI40" s="637"/>
      <c r="AJ40" s="637"/>
      <c r="AK40" s="637"/>
      <c r="AL40" s="638" t="s">
        <v>235</v>
      </c>
      <c r="AM40" s="639"/>
      <c r="AN40" s="639"/>
      <c r="AO40" s="640"/>
      <c r="AQ40" s="699" t="s">
        <v>345</v>
      </c>
      <c r="AR40" s="700"/>
      <c r="AS40" s="700"/>
      <c r="AT40" s="700"/>
      <c r="AU40" s="700"/>
      <c r="AV40" s="700"/>
      <c r="AW40" s="700"/>
      <c r="AX40" s="700"/>
      <c r="AY40" s="701"/>
      <c r="AZ40" s="633" t="s">
        <v>129</v>
      </c>
      <c r="BA40" s="634"/>
      <c r="BB40" s="634"/>
      <c r="BC40" s="634"/>
      <c r="BD40" s="666"/>
      <c r="BE40" s="666"/>
      <c r="BF40" s="679"/>
      <c r="BG40" s="683" t="s">
        <v>346</v>
      </c>
      <c r="BH40" s="684"/>
      <c r="BI40" s="684"/>
      <c r="BJ40" s="684"/>
      <c r="BK40" s="684"/>
      <c r="BL40" s="214"/>
      <c r="BM40" s="631" t="s">
        <v>347</v>
      </c>
      <c r="BN40" s="631"/>
      <c r="BO40" s="631"/>
      <c r="BP40" s="631"/>
      <c r="BQ40" s="631"/>
      <c r="BR40" s="631"/>
      <c r="BS40" s="631"/>
      <c r="BT40" s="631"/>
      <c r="BU40" s="632"/>
      <c r="BV40" s="633">
        <v>80</v>
      </c>
      <c r="BW40" s="634"/>
      <c r="BX40" s="634"/>
      <c r="BY40" s="634"/>
      <c r="BZ40" s="634"/>
      <c r="CA40" s="634"/>
      <c r="CB40" s="643"/>
      <c r="CD40" s="630" t="s">
        <v>348</v>
      </c>
      <c r="CE40" s="631"/>
      <c r="CF40" s="631"/>
      <c r="CG40" s="631"/>
      <c r="CH40" s="631"/>
      <c r="CI40" s="631"/>
      <c r="CJ40" s="631"/>
      <c r="CK40" s="631"/>
      <c r="CL40" s="631"/>
      <c r="CM40" s="631"/>
      <c r="CN40" s="631"/>
      <c r="CO40" s="631"/>
      <c r="CP40" s="631"/>
      <c r="CQ40" s="632"/>
      <c r="CR40" s="633">
        <v>1680</v>
      </c>
      <c r="CS40" s="634"/>
      <c r="CT40" s="634"/>
      <c r="CU40" s="634"/>
      <c r="CV40" s="634"/>
      <c r="CW40" s="634"/>
      <c r="CX40" s="634"/>
      <c r="CY40" s="635"/>
      <c r="CZ40" s="638">
        <v>0</v>
      </c>
      <c r="DA40" s="660"/>
      <c r="DB40" s="660"/>
      <c r="DC40" s="668"/>
      <c r="DD40" s="642">
        <v>1100</v>
      </c>
      <c r="DE40" s="634"/>
      <c r="DF40" s="634"/>
      <c r="DG40" s="634"/>
      <c r="DH40" s="634"/>
      <c r="DI40" s="634"/>
      <c r="DJ40" s="634"/>
      <c r="DK40" s="635"/>
      <c r="DL40" s="642">
        <v>1100</v>
      </c>
      <c r="DM40" s="634"/>
      <c r="DN40" s="634"/>
      <c r="DO40" s="634"/>
      <c r="DP40" s="634"/>
      <c r="DQ40" s="634"/>
      <c r="DR40" s="634"/>
      <c r="DS40" s="634"/>
      <c r="DT40" s="634"/>
      <c r="DU40" s="634"/>
      <c r="DV40" s="635"/>
      <c r="DW40" s="638">
        <v>0.1</v>
      </c>
      <c r="DX40" s="660"/>
      <c r="DY40" s="660"/>
      <c r="DZ40" s="660"/>
      <c r="EA40" s="660"/>
      <c r="EB40" s="660"/>
      <c r="EC40" s="661"/>
    </row>
    <row r="41" spans="2:133" ht="11.25" customHeight="1" x14ac:dyDescent="0.15">
      <c r="B41" s="630" t="s">
        <v>349</v>
      </c>
      <c r="C41" s="631"/>
      <c r="D41" s="631"/>
      <c r="E41" s="631"/>
      <c r="F41" s="631"/>
      <c r="G41" s="631"/>
      <c r="H41" s="631"/>
      <c r="I41" s="631"/>
      <c r="J41" s="631"/>
      <c r="K41" s="631"/>
      <c r="L41" s="631"/>
      <c r="M41" s="631"/>
      <c r="N41" s="631"/>
      <c r="O41" s="631"/>
      <c r="P41" s="631"/>
      <c r="Q41" s="632"/>
      <c r="R41" s="633" t="s">
        <v>235</v>
      </c>
      <c r="S41" s="634"/>
      <c r="T41" s="634"/>
      <c r="U41" s="634"/>
      <c r="V41" s="634"/>
      <c r="W41" s="634"/>
      <c r="X41" s="634"/>
      <c r="Y41" s="635"/>
      <c r="Z41" s="636" t="s">
        <v>129</v>
      </c>
      <c r="AA41" s="636"/>
      <c r="AB41" s="636"/>
      <c r="AC41" s="636"/>
      <c r="AD41" s="637" t="s">
        <v>129</v>
      </c>
      <c r="AE41" s="637"/>
      <c r="AF41" s="637"/>
      <c r="AG41" s="637"/>
      <c r="AH41" s="637"/>
      <c r="AI41" s="637"/>
      <c r="AJ41" s="637"/>
      <c r="AK41" s="637"/>
      <c r="AL41" s="638" t="s">
        <v>129</v>
      </c>
      <c r="AM41" s="639"/>
      <c r="AN41" s="639"/>
      <c r="AO41" s="640"/>
      <c r="AQ41" s="699" t="s">
        <v>350</v>
      </c>
      <c r="AR41" s="700"/>
      <c r="AS41" s="700"/>
      <c r="AT41" s="700"/>
      <c r="AU41" s="700"/>
      <c r="AV41" s="700"/>
      <c r="AW41" s="700"/>
      <c r="AX41" s="700"/>
      <c r="AY41" s="701"/>
      <c r="AZ41" s="633">
        <v>22841</v>
      </c>
      <c r="BA41" s="634"/>
      <c r="BB41" s="634"/>
      <c r="BC41" s="634"/>
      <c r="BD41" s="666"/>
      <c r="BE41" s="666"/>
      <c r="BF41" s="679"/>
      <c r="BG41" s="683"/>
      <c r="BH41" s="684"/>
      <c r="BI41" s="684"/>
      <c r="BJ41" s="684"/>
      <c r="BK41" s="684"/>
      <c r="BL41" s="214"/>
      <c r="BM41" s="631" t="s">
        <v>351</v>
      </c>
      <c r="BN41" s="631"/>
      <c r="BO41" s="631"/>
      <c r="BP41" s="631"/>
      <c r="BQ41" s="631"/>
      <c r="BR41" s="631"/>
      <c r="BS41" s="631"/>
      <c r="BT41" s="631"/>
      <c r="BU41" s="632"/>
      <c r="BV41" s="633" t="s">
        <v>235</v>
      </c>
      <c r="BW41" s="634"/>
      <c r="BX41" s="634"/>
      <c r="BY41" s="634"/>
      <c r="BZ41" s="634"/>
      <c r="CA41" s="634"/>
      <c r="CB41" s="643"/>
      <c r="CD41" s="630" t="s">
        <v>352</v>
      </c>
      <c r="CE41" s="631"/>
      <c r="CF41" s="631"/>
      <c r="CG41" s="631"/>
      <c r="CH41" s="631"/>
      <c r="CI41" s="631"/>
      <c r="CJ41" s="631"/>
      <c r="CK41" s="631"/>
      <c r="CL41" s="631"/>
      <c r="CM41" s="631"/>
      <c r="CN41" s="631"/>
      <c r="CO41" s="631"/>
      <c r="CP41" s="631"/>
      <c r="CQ41" s="632"/>
      <c r="CR41" s="633" t="s">
        <v>129</v>
      </c>
      <c r="CS41" s="666"/>
      <c r="CT41" s="666"/>
      <c r="CU41" s="666"/>
      <c r="CV41" s="666"/>
      <c r="CW41" s="666"/>
      <c r="CX41" s="666"/>
      <c r="CY41" s="667"/>
      <c r="CZ41" s="638" t="s">
        <v>129</v>
      </c>
      <c r="DA41" s="660"/>
      <c r="DB41" s="660"/>
      <c r="DC41" s="668"/>
      <c r="DD41" s="642" t="s">
        <v>129</v>
      </c>
      <c r="DE41" s="666"/>
      <c r="DF41" s="666"/>
      <c r="DG41" s="666"/>
      <c r="DH41" s="666"/>
      <c r="DI41" s="666"/>
      <c r="DJ41" s="666"/>
      <c r="DK41" s="667"/>
      <c r="DL41" s="708"/>
      <c r="DM41" s="709"/>
      <c r="DN41" s="709"/>
      <c r="DO41" s="709"/>
      <c r="DP41" s="709"/>
      <c r="DQ41" s="709"/>
      <c r="DR41" s="709"/>
      <c r="DS41" s="709"/>
      <c r="DT41" s="709"/>
      <c r="DU41" s="709"/>
      <c r="DV41" s="710"/>
      <c r="DW41" s="705"/>
      <c r="DX41" s="706"/>
      <c r="DY41" s="706"/>
      <c r="DZ41" s="706"/>
      <c r="EA41" s="706"/>
      <c r="EB41" s="706"/>
      <c r="EC41" s="707"/>
    </row>
    <row r="42" spans="2:133" ht="11.25" customHeight="1" x14ac:dyDescent="0.15">
      <c r="B42" s="630" t="s">
        <v>353</v>
      </c>
      <c r="C42" s="631"/>
      <c r="D42" s="631"/>
      <c r="E42" s="631"/>
      <c r="F42" s="631"/>
      <c r="G42" s="631"/>
      <c r="H42" s="631"/>
      <c r="I42" s="631"/>
      <c r="J42" s="631"/>
      <c r="K42" s="631"/>
      <c r="L42" s="631"/>
      <c r="M42" s="631"/>
      <c r="N42" s="631"/>
      <c r="O42" s="631"/>
      <c r="P42" s="631"/>
      <c r="Q42" s="632"/>
      <c r="R42" s="633" t="s">
        <v>265</v>
      </c>
      <c r="S42" s="634"/>
      <c r="T42" s="634"/>
      <c r="U42" s="634"/>
      <c r="V42" s="634"/>
      <c r="W42" s="634"/>
      <c r="X42" s="634"/>
      <c r="Y42" s="635"/>
      <c r="Z42" s="636" t="s">
        <v>256</v>
      </c>
      <c r="AA42" s="636"/>
      <c r="AB42" s="636"/>
      <c r="AC42" s="636"/>
      <c r="AD42" s="637" t="s">
        <v>235</v>
      </c>
      <c r="AE42" s="637"/>
      <c r="AF42" s="637"/>
      <c r="AG42" s="637"/>
      <c r="AH42" s="637"/>
      <c r="AI42" s="637"/>
      <c r="AJ42" s="637"/>
      <c r="AK42" s="637"/>
      <c r="AL42" s="638" t="s">
        <v>129</v>
      </c>
      <c r="AM42" s="639"/>
      <c r="AN42" s="639"/>
      <c r="AO42" s="640"/>
      <c r="AQ42" s="702" t="s">
        <v>354</v>
      </c>
      <c r="AR42" s="703"/>
      <c r="AS42" s="703"/>
      <c r="AT42" s="703"/>
      <c r="AU42" s="703"/>
      <c r="AV42" s="703"/>
      <c r="AW42" s="703"/>
      <c r="AX42" s="703"/>
      <c r="AY42" s="704"/>
      <c r="AZ42" s="711">
        <v>36547</v>
      </c>
      <c r="BA42" s="712"/>
      <c r="BB42" s="712"/>
      <c r="BC42" s="712"/>
      <c r="BD42" s="692"/>
      <c r="BE42" s="692"/>
      <c r="BF42" s="694"/>
      <c r="BG42" s="685"/>
      <c r="BH42" s="686"/>
      <c r="BI42" s="686"/>
      <c r="BJ42" s="686"/>
      <c r="BK42" s="686"/>
      <c r="BL42" s="215"/>
      <c r="BM42" s="652" t="s">
        <v>355</v>
      </c>
      <c r="BN42" s="652"/>
      <c r="BO42" s="652"/>
      <c r="BP42" s="652"/>
      <c r="BQ42" s="652"/>
      <c r="BR42" s="652"/>
      <c r="BS42" s="652"/>
      <c r="BT42" s="652"/>
      <c r="BU42" s="653"/>
      <c r="BV42" s="711">
        <v>202</v>
      </c>
      <c r="BW42" s="712"/>
      <c r="BX42" s="712"/>
      <c r="BY42" s="712"/>
      <c r="BZ42" s="712"/>
      <c r="CA42" s="712"/>
      <c r="CB42" s="718"/>
      <c r="CD42" s="630" t="s">
        <v>356</v>
      </c>
      <c r="CE42" s="631"/>
      <c r="CF42" s="631"/>
      <c r="CG42" s="631"/>
      <c r="CH42" s="631"/>
      <c r="CI42" s="631"/>
      <c r="CJ42" s="631"/>
      <c r="CK42" s="631"/>
      <c r="CL42" s="631"/>
      <c r="CM42" s="631"/>
      <c r="CN42" s="631"/>
      <c r="CO42" s="631"/>
      <c r="CP42" s="631"/>
      <c r="CQ42" s="632"/>
      <c r="CR42" s="633">
        <v>1476216</v>
      </c>
      <c r="CS42" s="666"/>
      <c r="CT42" s="666"/>
      <c r="CU42" s="666"/>
      <c r="CV42" s="666"/>
      <c r="CW42" s="666"/>
      <c r="CX42" s="666"/>
      <c r="CY42" s="667"/>
      <c r="CZ42" s="638">
        <v>37</v>
      </c>
      <c r="DA42" s="660"/>
      <c r="DB42" s="660"/>
      <c r="DC42" s="668"/>
      <c r="DD42" s="642">
        <v>443042</v>
      </c>
      <c r="DE42" s="666"/>
      <c r="DF42" s="666"/>
      <c r="DG42" s="666"/>
      <c r="DH42" s="666"/>
      <c r="DI42" s="666"/>
      <c r="DJ42" s="666"/>
      <c r="DK42" s="667"/>
      <c r="DL42" s="708"/>
      <c r="DM42" s="709"/>
      <c r="DN42" s="709"/>
      <c r="DO42" s="709"/>
      <c r="DP42" s="709"/>
      <c r="DQ42" s="709"/>
      <c r="DR42" s="709"/>
      <c r="DS42" s="709"/>
      <c r="DT42" s="709"/>
      <c r="DU42" s="709"/>
      <c r="DV42" s="710"/>
      <c r="DW42" s="705"/>
      <c r="DX42" s="706"/>
      <c r="DY42" s="706"/>
      <c r="DZ42" s="706"/>
      <c r="EA42" s="706"/>
      <c r="EB42" s="706"/>
      <c r="EC42" s="707"/>
    </row>
    <row r="43" spans="2:133" ht="11.25" customHeight="1" x14ac:dyDescent="0.15">
      <c r="B43" s="630" t="s">
        <v>357</v>
      </c>
      <c r="C43" s="631"/>
      <c r="D43" s="631"/>
      <c r="E43" s="631"/>
      <c r="F43" s="631"/>
      <c r="G43" s="631"/>
      <c r="H43" s="631"/>
      <c r="I43" s="631"/>
      <c r="J43" s="631"/>
      <c r="K43" s="631"/>
      <c r="L43" s="631"/>
      <c r="M43" s="631"/>
      <c r="N43" s="631"/>
      <c r="O43" s="631"/>
      <c r="P43" s="631"/>
      <c r="Q43" s="632"/>
      <c r="R43" s="633">
        <v>36966</v>
      </c>
      <c r="S43" s="634"/>
      <c r="T43" s="634"/>
      <c r="U43" s="634"/>
      <c r="V43" s="634"/>
      <c r="W43" s="634"/>
      <c r="X43" s="634"/>
      <c r="Y43" s="635"/>
      <c r="Z43" s="636">
        <v>0.9</v>
      </c>
      <c r="AA43" s="636"/>
      <c r="AB43" s="636"/>
      <c r="AC43" s="636"/>
      <c r="AD43" s="637" t="s">
        <v>235</v>
      </c>
      <c r="AE43" s="637"/>
      <c r="AF43" s="637"/>
      <c r="AG43" s="637"/>
      <c r="AH43" s="637"/>
      <c r="AI43" s="637"/>
      <c r="AJ43" s="637"/>
      <c r="AK43" s="637"/>
      <c r="AL43" s="638" t="s">
        <v>129</v>
      </c>
      <c r="AM43" s="639"/>
      <c r="AN43" s="639"/>
      <c r="AO43" s="640"/>
      <c r="CD43" s="630" t="s">
        <v>358</v>
      </c>
      <c r="CE43" s="631"/>
      <c r="CF43" s="631"/>
      <c r="CG43" s="631"/>
      <c r="CH43" s="631"/>
      <c r="CI43" s="631"/>
      <c r="CJ43" s="631"/>
      <c r="CK43" s="631"/>
      <c r="CL43" s="631"/>
      <c r="CM43" s="631"/>
      <c r="CN43" s="631"/>
      <c r="CO43" s="631"/>
      <c r="CP43" s="631"/>
      <c r="CQ43" s="632"/>
      <c r="CR43" s="633" t="s">
        <v>235</v>
      </c>
      <c r="CS43" s="666"/>
      <c r="CT43" s="666"/>
      <c r="CU43" s="666"/>
      <c r="CV43" s="666"/>
      <c r="CW43" s="666"/>
      <c r="CX43" s="666"/>
      <c r="CY43" s="667"/>
      <c r="CZ43" s="638" t="s">
        <v>129</v>
      </c>
      <c r="DA43" s="660"/>
      <c r="DB43" s="660"/>
      <c r="DC43" s="668"/>
      <c r="DD43" s="642" t="s">
        <v>235</v>
      </c>
      <c r="DE43" s="666"/>
      <c r="DF43" s="666"/>
      <c r="DG43" s="666"/>
      <c r="DH43" s="666"/>
      <c r="DI43" s="666"/>
      <c r="DJ43" s="666"/>
      <c r="DK43" s="667"/>
      <c r="DL43" s="708"/>
      <c r="DM43" s="709"/>
      <c r="DN43" s="709"/>
      <c r="DO43" s="709"/>
      <c r="DP43" s="709"/>
      <c r="DQ43" s="709"/>
      <c r="DR43" s="709"/>
      <c r="DS43" s="709"/>
      <c r="DT43" s="709"/>
      <c r="DU43" s="709"/>
      <c r="DV43" s="710"/>
      <c r="DW43" s="705"/>
      <c r="DX43" s="706"/>
      <c r="DY43" s="706"/>
      <c r="DZ43" s="706"/>
      <c r="EA43" s="706"/>
      <c r="EB43" s="706"/>
      <c r="EC43" s="707"/>
    </row>
    <row r="44" spans="2:133" ht="11.25" customHeight="1" x14ac:dyDescent="0.15">
      <c r="B44" s="651" t="s">
        <v>359</v>
      </c>
      <c r="C44" s="652"/>
      <c r="D44" s="652"/>
      <c r="E44" s="652"/>
      <c r="F44" s="652"/>
      <c r="G44" s="652"/>
      <c r="H44" s="652"/>
      <c r="I44" s="652"/>
      <c r="J44" s="652"/>
      <c r="K44" s="652"/>
      <c r="L44" s="652"/>
      <c r="M44" s="652"/>
      <c r="N44" s="652"/>
      <c r="O44" s="652"/>
      <c r="P44" s="652"/>
      <c r="Q44" s="653"/>
      <c r="R44" s="711">
        <v>4210176</v>
      </c>
      <c r="S44" s="712"/>
      <c r="T44" s="712"/>
      <c r="U44" s="712"/>
      <c r="V44" s="712"/>
      <c r="W44" s="712"/>
      <c r="X44" s="712"/>
      <c r="Y44" s="713"/>
      <c r="Z44" s="714">
        <v>100</v>
      </c>
      <c r="AA44" s="714"/>
      <c r="AB44" s="714"/>
      <c r="AC44" s="714"/>
      <c r="AD44" s="715">
        <v>1264904</v>
      </c>
      <c r="AE44" s="715"/>
      <c r="AF44" s="715"/>
      <c r="AG44" s="715"/>
      <c r="AH44" s="715"/>
      <c r="AI44" s="715"/>
      <c r="AJ44" s="715"/>
      <c r="AK44" s="715"/>
      <c r="AL44" s="716">
        <v>100</v>
      </c>
      <c r="AM44" s="693"/>
      <c r="AN44" s="693"/>
      <c r="AO44" s="717"/>
      <c r="CD44" s="671" t="s">
        <v>305</v>
      </c>
      <c r="CE44" s="672"/>
      <c r="CF44" s="630" t="s">
        <v>360</v>
      </c>
      <c r="CG44" s="631"/>
      <c r="CH44" s="631"/>
      <c r="CI44" s="631"/>
      <c r="CJ44" s="631"/>
      <c r="CK44" s="631"/>
      <c r="CL44" s="631"/>
      <c r="CM44" s="631"/>
      <c r="CN44" s="631"/>
      <c r="CO44" s="631"/>
      <c r="CP44" s="631"/>
      <c r="CQ44" s="632"/>
      <c r="CR44" s="633">
        <v>1476216</v>
      </c>
      <c r="CS44" s="634"/>
      <c r="CT44" s="634"/>
      <c r="CU44" s="634"/>
      <c r="CV44" s="634"/>
      <c r="CW44" s="634"/>
      <c r="CX44" s="634"/>
      <c r="CY44" s="635"/>
      <c r="CZ44" s="638">
        <v>37</v>
      </c>
      <c r="DA44" s="639"/>
      <c r="DB44" s="639"/>
      <c r="DC44" s="645"/>
      <c r="DD44" s="642">
        <v>443042</v>
      </c>
      <c r="DE44" s="634"/>
      <c r="DF44" s="634"/>
      <c r="DG44" s="634"/>
      <c r="DH44" s="634"/>
      <c r="DI44" s="634"/>
      <c r="DJ44" s="634"/>
      <c r="DK44" s="635"/>
      <c r="DL44" s="708"/>
      <c r="DM44" s="709"/>
      <c r="DN44" s="709"/>
      <c r="DO44" s="709"/>
      <c r="DP44" s="709"/>
      <c r="DQ44" s="709"/>
      <c r="DR44" s="709"/>
      <c r="DS44" s="709"/>
      <c r="DT44" s="709"/>
      <c r="DU44" s="709"/>
      <c r="DV44" s="710"/>
      <c r="DW44" s="705"/>
      <c r="DX44" s="706"/>
      <c r="DY44" s="706"/>
      <c r="DZ44" s="706"/>
      <c r="EA44" s="706"/>
      <c r="EB44" s="706"/>
      <c r="EC44" s="707"/>
    </row>
    <row r="45" spans="2:133" ht="11.25" customHeight="1" x14ac:dyDescent="0.15">
      <c r="CD45" s="673"/>
      <c r="CE45" s="674"/>
      <c r="CF45" s="630" t="s">
        <v>361</v>
      </c>
      <c r="CG45" s="631"/>
      <c r="CH45" s="631"/>
      <c r="CI45" s="631"/>
      <c r="CJ45" s="631"/>
      <c r="CK45" s="631"/>
      <c r="CL45" s="631"/>
      <c r="CM45" s="631"/>
      <c r="CN45" s="631"/>
      <c r="CO45" s="631"/>
      <c r="CP45" s="631"/>
      <c r="CQ45" s="632"/>
      <c r="CR45" s="633">
        <v>1419358</v>
      </c>
      <c r="CS45" s="666"/>
      <c r="CT45" s="666"/>
      <c r="CU45" s="666"/>
      <c r="CV45" s="666"/>
      <c r="CW45" s="666"/>
      <c r="CX45" s="666"/>
      <c r="CY45" s="667"/>
      <c r="CZ45" s="638">
        <v>35.6</v>
      </c>
      <c r="DA45" s="660"/>
      <c r="DB45" s="660"/>
      <c r="DC45" s="668"/>
      <c r="DD45" s="642">
        <v>413809</v>
      </c>
      <c r="DE45" s="666"/>
      <c r="DF45" s="666"/>
      <c r="DG45" s="666"/>
      <c r="DH45" s="666"/>
      <c r="DI45" s="666"/>
      <c r="DJ45" s="666"/>
      <c r="DK45" s="667"/>
      <c r="DL45" s="708"/>
      <c r="DM45" s="709"/>
      <c r="DN45" s="709"/>
      <c r="DO45" s="709"/>
      <c r="DP45" s="709"/>
      <c r="DQ45" s="709"/>
      <c r="DR45" s="709"/>
      <c r="DS45" s="709"/>
      <c r="DT45" s="709"/>
      <c r="DU45" s="709"/>
      <c r="DV45" s="710"/>
      <c r="DW45" s="705"/>
      <c r="DX45" s="706"/>
      <c r="DY45" s="706"/>
      <c r="DZ45" s="706"/>
      <c r="EA45" s="706"/>
      <c r="EB45" s="706"/>
      <c r="EC45" s="707"/>
    </row>
    <row r="46" spans="2:133" ht="11.25" customHeight="1" x14ac:dyDescent="0.15">
      <c r="B46" s="205" t="s">
        <v>362</v>
      </c>
      <c r="CD46" s="673"/>
      <c r="CE46" s="674"/>
      <c r="CF46" s="630" t="s">
        <v>363</v>
      </c>
      <c r="CG46" s="631"/>
      <c r="CH46" s="631"/>
      <c r="CI46" s="631"/>
      <c r="CJ46" s="631"/>
      <c r="CK46" s="631"/>
      <c r="CL46" s="631"/>
      <c r="CM46" s="631"/>
      <c r="CN46" s="631"/>
      <c r="CO46" s="631"/>
      <c r="CP46" s="631"/>
      <c r="CQ46" s="632"/>
      <c r="CR46" s="633">
        <v>56858</v>
      </c>
      <c r="CS46" s="634"/>
      <c r="CT46" s="634"/>
      <c r="CU46" s="634"/>
      <c r="CV46" s="634"/>
      <c r="CW46" s="634"/>
      <c r="CX46" s="634"/>
      <c r="CY46" s="635"/>
      <c r="CZ46" s="638">
        <v>1.4</v>
      </c>
      <c r="DA46" s="639"/>
      <c r="DB46" s="639"/>
      <c r="DC46" s="645"/>
      <c r="DD46" s="642">
        <v>29233</v>
      </c>
      <c r="DE46" s="634"/>
      <c r="DF46" s="634"/>
      <c r="DG46" s="634"/>
      <c r="DH46" s="634"/>
      <c r="DI46" s="634"/>
      <c r="DJ46" s="634"/>
      <c r="DK46" s="635"/>
      <c r="DL46" s="708"/>
      <c r="DM46" s="709"/>
      <c r="DN46" s="709"/>
      <c r="DO46" s="709"/>
      <c r="DP46" s="709"/>
      <c r="DQ46" s="709"/>
      <c r="DR46" s="709"/>
      <c r="DS46" s="709"/>
      <c r="DT46" s="709"/>
      <c r="DU46" s="709"/>
      <c r="DV46" s="710"/>
      <c r="DW46" s="705"/>
      <c r="DX46" s="706"/>
      <c r="DY46" s="706"/>
      <c r="DZ46" s="706"/>
      <c r="EA46" s="706"/>
      <c r="EB46" s="706"/>
      <c r="EC46" s="707"/>
    </row>
    <row r="47" spans="2:133" ht="11.25" customHeight="1" x14ac:dyDescent="0.15">
      <c r="B47" s="729" t="s">
        <v>364</v>
      </c>
      <c r="C47" s="729"/>
      <c r="D47" s="729"/>
      <c r="E47" s="729"/>
      <c r="F47" s="729"/>
      <c r="G47" s="729"/>
      <c r="H47" s="729"/>
      <c r="I47" s="729"/>
      <c r="J47" s="729"/>
      <c r="K47" s="729"/>
      <c r="L47" s="729"/>
      <c r="M47" s="729"/>
      <c r="N47" s="729"/>
      <c r="O47" s="729"/>
      <c r="P47" s="729"/>
      <c r="Q47" s="729"/>
      <c r="R47" s="729"/>
      <c r="S47" s="729"/>
      <c r="T47" s="729"/>
      <c r="U47" s="729"/>
      <c r="V47" s="729"/>
      <c r="W47" s="729"/>
      <c r="X47" s="729"/>
      <c r="Y47" s="729"/>
      <c r="Z47" s="729"/>
      <c r="AA47" s="729"/>
      <c r="AB47" s="729"/>
      <c r="AC47" s="729"/>
      <c r="AD47" s="729"/>
      <c r="AE47" s="729"/>
      <c r="AF47" s="729"/>
      <c r="AG47" s="729"/>
      <c r="AH47" s="729"/>
      <c r="AI47" s="729"/>
      <c r="AJ47" s="729"/>
      <c r="AK47" s="729"/>
      <c r="AL47" s="729"/>
      <c r="AM47" s="729"/>
      <c r="AN47" s="729"/>
      <c r="AO47" s="729"/>
      <c r="AP47" s="729"/>
      <c r="AQ47" s="729"/>
      <c r="AR47" s="729"/>
      <c r="AS47" s="729"/>
      <c r="AT47" s="729"/>
      <c r="AU47" s="729"/>
      <c r="AV47" s="729"/>
      <c r="AW47" s="729"/>
      <c r="AX47" s="729"/>
      <c r="AY47" s="729"/>
      <c r="AZ47" s="729"/>
      <c r="BA47" s="729"/>
      <c r="BB47" s="729"/>
      <c r="BC47" s="729"/>
      <c r="BD47" s="729"/>
      <c r="BE47" s="729"/>
      <c r="BF47" s="729"/>
      <c r="BG47" s="729"/>
      <c r="BH47" s="729"/>
      <c r="BI47" s="729"/>
      <c r="BJ47" s="729"/>
      <c r="BK47" s="729"/>
      <c r="BL47" s="729"/>
      <c r="BM47" s="729"/>
      <c r="BN47" s="729"/>
      <c r="BO47" s="729"/>
      <c r="BP47" s="729"/>
      <c r="BQ47" s="729"/>
      <c r="BR47" s="729"/>
      <c r="BS47" s="729"/>
      <c r="BT47" s="729"/>
      <c r="BU47" s="729"/>
      <c r="BV47" s="729"/>
      <c r="BW47" s="729"/>
      <c r="BX47" s="729"/>
      <c r="BY47" s="729"/>
      <c r="BZ47" s="729"/>
      <c r="CA47" s="729"/>
      <c r="CB47" s="729"/>
      <c r="CD47" s="673"/>
      <c r="CE47" s="674"/>
      <c r="CF47" s="630" t="s">
        <v>365</v>
      </c>
      <c r="CG47" s="631"/>
      <c r="CH47" s="631"/>
      <c r="CI47" s="631"/>
      <c r="CJ47" s="631"/>
      <c r="CK47" s="631"/>
      <c r="CL47" s="631"/>
      <c r="CM47" s="631"/>
      <c r="CN47" s="631"/>
      <c r="CO47" s="631"/>
      <c r="CP47" s="631"/>
      <c r="CQ47" s="632"/>
      <c r="CR47" s="633" t="s">
        <v>235</v>
      </c>
      <c r="CS47" s="666"/>
      <c r="CT47" s="666"/>
      <c r="CU47" s="666"/>
      <c r="CV47" s="666"/>
      <c r="CW47" s="666"/>
      <c r="CX47" s="666"/>
      <c r="CY47" s="667"/>
      <c r="CZ47" s="638" t="s">
        <v>129</v>
      </c>
      <c r="DA47" s="660"/>
      <c r="DB47" s="660"/>
      <c r="DC47" s="668"/>
      <c r="DD47" s="642" t="s">
        <v>235</v>
      </c>
      <c r="DE47" s="666"/>
      <c r="DF47" s="666"/>
      <c r="DG47" s="666"/>
      <c r="DH47" s="666"/>
      <c r="DI47" s="666"/>
      <c r="DJ47" s="666"/>
      <c r="DK47" s="667"/>
      <c r="DL47" s="708"/>
      <c r="DM47" s="709"/>
      <c r="DN47" s="709"/>
      <c r="DO47" s="709"/>
      <c r="DP47" s="709"/>
      <c r="DQ47" s="709"/>
      <c r="DR47" s="709"/>
      <c r="DS47" s="709"/>
      <c r="DT47" s="709"/>
      <c r="DU47" s="709"/>
      <c r="DV47" s="710"/>
      <c r="DW47" s="705"/>
      <c r="DX47" s="706"/>
      <c r="DY47" s="706"/>
      <c r="DZ47" s="706"/>
      <c r="EA47" s="706"/>
      <c r="EB47" s="706"/>
      <c r="EC47" s="707"/>
    </row>
    <row r="48" spans="2:133" x14ac:dyDescent="0.15">
      <c r="B48" s="729" t="s">
        <v>366</v>
      </c>
      <c r="C48" s="729"/>
      <c r="D48" s="729"/>
      <c r="E48" s="729"/>
      <c r="F48" s="729"/>
      <c r="G48" s="729"/>
      <c r="H48" s="729"/>
      <c r="I48" s="729"/>
      <c r="J48" s="729"/>
      <c r="K48" s="729"/>
      <c r="L48" s="729"/>
      <c r="M48" s="729"/>
      <c r="N48" s="729"/>
      <c r="O48" s="729"/>
      <c r="P48" s="729"/>
      <c r="Q48" s="729"/>
      <c r="R48" s="729"/>
      <c r="S48" s="729"/>
      <c r="T48" s="729"/>
      <c r="U48" s="729"/>
      <c r="V48" s="729"/>
      <c r="W48" s="729"/>
      <c r="X48" s="729"/>
      <c r="Y48" s="729"/>
      <c r="Z48" s="729"/>
      <c r="AA48" s="729"/>
      <c r="AB48" s="729"/>
      <c r="AC48" s="729"/>
      <c r="AD48" s="729"/>
      <c r="AE48" s="729"/>
      <c r="AF48" s="729"/>
      <c r="AG48" s="729"/>
      <c r="AH48" s="729"/>
      <c r="AI48" s="729"/>
      <c r="AJ48" s="729"/>
      <c r="AK48" s="729"/>
      <c r="AL48" s="729"/>
      <c r="AM48" s="729"/>
      <c r="AN48" s="729"/>
      <c r="AO48" s="729"/>
      <c r="AP48" s="729"/>
      <c r="AQ48" s="729"/>
      <c r="AR48" s="729"/>
      <c r="AS48" s="729"/>
      <c r="AT48" s="729"/>
      <c r="AU48" s="729"/>
      <c r="AV48" s="729"/>
      <c r="AW48" s="729"/>
      <c r="AX48" s="729"/>
      <c r="AY48" s="729"/>
      <c r="AZ48" s="729"/>
      <c r="BA48" s="729"/>
      <c r="BB48" s="729"/>
      <c r="BC48" s="729"/>
      <c r="BD48" s="729"/>
      <c r="BE48" s="729"/>
      <c r="BF48" s="729"/>
      <c r="BG48" s="729"/>
      <c r="BH48" s="729"/>
      <c r="BI48" s="729"/>
      <c r="BJ48" s="729"/>
      <c r="BK48" s="729"/>
      <c r="BL48" s="729"/>
      <c r="BM48" s="729"/>
      <c r="BN48" s="729"/>
      <c r="BO48" s="729"/>
      <c r="BP48" s="729"/>
      <c r="BQ48" s="729"/>
      <c r="BR48" s="729"/>
      <c r="BS48" s="729"/>
      <c r="BT48" s="729"/>
      <c r="BU48" s="729"/>
      <c r="BV48" s="729"/>
      <c r="BW48" s="729"/>
      <c r="BX48" s="729"/>
      <c r="BY48" s="729"/>
      <c r="BZ48" s="729"/>
      <c r="CA48" s="729"/>
      <c r="CB48" s="729"/>
      <c r="CD48" s="675"/>
      <c r="CE48" s="676"/>
      <c r="CF48" s="630" t="s">
        <v>367</v>
      </c>
      <c r="CG48" s="631"/>
      <c r="CH48" s="631"/>
      <c r="CI48" s="631"/>
      <c r="CJ48" s="631"/>
      <c r="CK48" s="631"/>
      <c r="CL48" s="631"/>
      <c r="CM48" s="631"/>
      <c r="CN48" s="631"/>
      <c r="CO48" s="631"/>
      <c r="CP48" s="631"/>
      <c r="CQ48" s="632"/>
      <c r="CR48" s="633" t="s">
        <v>235</v>
      </c>
      <c r="CS48" s="634"/>
      <c r="CT48" s="634"/>
      <c r="CU48" s="634"/>
      <c r="CV48" s="634"/>
      <c r="CW48" s="634"/>
      <c r="CX48" s="634"/>
      <c r="CY48" s="635"/>
      <c r="CZ48" s="638" t="s">
        <v>129</v>
      </c>
      <c r="DA48" s="639"/>
      <c r="DB48" s="639"/>
      <c r="DC48" s="645"/>
      <c r="DD48" s="642" t="s">
        <v>129</v>
      </c>
      <c r="DE48" s="634"/>
      <c r="DF48" s="634"/>
      <c r="DG48" s="634"/>
      <c r="DH48" s="634"/>
      <c r="DI48" s="634"/>
      <c r="DJ48" s="634"/>
      <c r="DK48" s="635"/>
      <c r="DL48" s="708"/>
      <c r="DM48" s="709"/>
      <c r="DN48" s="709"/>
      <c r="DO48" s="709"/>
      <c r="DP48" s="709"/>
      <c r="DQ48" s="709"/>
      <c r="DR48" s="709"/>
      <c r="DS48" s="709"/>
      <c r="DT48" s="709"/>
      <c r="DU48" s="709"/>
      <c r="DV48" s="710"/>
      <c r="DW48" s="705"/>
      <c r="DX48" s="706"/>
      <c r="DY48" s="706"/>
      <c r="DZ48" s="706"/>
      <c r="EA48" s="706"/>
      <c r="EB48" s="706"/>
      <c r="EC48" s="707"/>
    </row>
    <row r="49" spans="2:133" ht="11.25" customHeight="1" x14ac:dyDescent="0.15">
      <c r="B49" s="216"/>
      <c r="CD49" s="651" t="s">
        <v>368</v>
      </c>
      <c r="CE49" s="652"/>
      <c r="CF49" s="652"/>
      <c r="CG49" s="652"/>
      <c r="CH49" s="652"/>
      <c r="CI49" s="652"/>
      <c r="CJ49" s="652"/>
      <c r="CK49" s="652"/>
      <c r="CL49" s="652"/>
      <c r="CM49" s="652"/>
      <c r="CN49" s="652"/>
      <c r="CO49" s="652"/>
      <c r="CP49" s="652"/>
      <c r="CQ49" s="653"/>
      <c r="CR49" s="711">
        <v>3987435</v>
      </c>
      <c r="CS49" s="692"/>
      <c r="CT49" s="692"/>
      <c r="CU49" s="692"/>
      <c r="CV49" s="692"/>
      <c r="CW49" s="692"/>
      <c r="CX49" s="692"/>
      <c r="CY49" s="719"/>
      <c r="CZ49" s="716">
        <v>100</v>
      </c>
      <c r="DA49" s="720"/>
      <c r="DB49" s="720"/>
      <c r="DC49" s="721"/>
      <c r="DD49" s="722">
        <v>2367583</v>
      </c>
      <c r="DE49" s="692"/>
      <c r="DF49" s="692"/>
      <c r="DG49" s="692"/>
      <c r="DH49" s="692"/>
      <c r="DI49" s="692"/>
      <c r="DJ49" s="692"/>
      <c r="DK49" s="719"/>
      <c r="DL49" s="723"/>
      <c r="DM49" s="724"/>
      <c r="DN49" s="724"/>
      <c r="DO49" s="724"/>
      <c r="DP49" s="724"/>
      <c r="DQ49" s="724"/>
      <c r="DR49" s="724"/>
      <c r="DS49" s="724"/>
      <c r="DT49" s="724"/>
      <c r="DU49" s="724"/>
      <c r="DV49" s="725"/>
      <c r="DW49" s="726"/>
      <c r="DX49" s="727"/>
      <c r="DY49" s="727"/>
      <c r="DZ49" s="727"/>
      <c r="EA49" s="727"/>
      <c r="EB49" s="727"/>
      <c r="EC49" s="728"/>
    </row>
    <row r="50" spans="2:133" hidden="1" x14ac:dyDescent="0.15">
      <c r="B50" s="216"/>
    </row>
  </sheetData>
  <sheetProtection algorithmName="SHA-512" hashValue="GGSozvcA0/cvKU36zqJpV+Zow0SCfJw69CCKsufDdni3DSA58I+/ipJ4H1LYp4NL7yryNuDohBckWfvQJXgfEw==" saltValue="euG9vunhcihuZUCZQ/R+4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5703125" style="222" customWidth="1"/>
    <col min="131" max="131" width="1.425781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30" t="s">
        <v>369</v>
      </c>
      <c r="B2" s="730"/>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0"/>
      <c r="AI2" s="730"/>
      <c r="AJ2" s="730"/>
      <c r="AK2" s="730"/>
      <c r="AL2" s="730"/>
      <c r="AM2" s="730"/>
      <c r="AN2" s="730"/>
      <c r="AO2" s="730"/>
      <c r="AP2" s="730"/>
      <c r="AQ2" s="730"/>
      <c r="AR2" s="730"/>
      <c r="AS2" s="730"/>
      <c r="AT2" s="730"/>
      <c r="AU2" s="730"/>
      <c r="AV2" s="730"/>
      <c r="AW2" s="730"/>
      <c r="AX2" s="730"/>
      <c r="AY2" s="730"/>
      <c r="AZ2" s="730"/>
      <c r="BA2" s="730"/>
      <c r="BB2" s="730"/>
      <c r="BC2" s="730"/>
      <c r="BD2" s="730"/>
      <c r="BE2" s="730"/>
      <c r="BF2" s="730"/>
      <c r="BG2" s="730"/>
      <c r="BH2" s="730"/>
      <c r="BI2" s="730"/>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31" t="s">
        <v>370</v>
      </c>
      <c r="DK2" s="732"/>
      <c r="DL2" s="732"/>
      <c r="DM2" s="732"/>
      <c r="DN2" s="732"/>
      <c r="DO2" s="733"/>
      <c r="DP2" s="219"/>
      <c r="DQ2" s="731" t="s">
        <v>371</v>
      </c>
      <c r="DR2" s="732"/>
      <c r="DS2" s="732"/>
      <c r="DT2" s="732"/>
      <c r="DU2" s="732"/>
      <c r="DV2" s="732"/>
      <c r="DW2" s="732"/>
      <c r="DX2" s="732"/>
      <c r="DY2" s="732"/>
      <c r="DZ2" s="733"/>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34" t="s">
        <v>372</v>
      </c>
      <c r="B4" s="734"/>
      <c r="C4" s="734"/>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4"/>
      <c r="AP4" s="734"/>
      <c r="AQ4" s="734"/>
      <c r="AR4" s="734"/>
      <c r="AS4" s="734"/>
      <c r="AT4" s="734"/>
      <c r="AU4" s="734"/>
      <c r="AV4" s="734"/>
      <c r="AW4" s="734"/>
      <c r="AX4" s="734"/>
      <c r="AY4" s="734"/>
      <c r="AZ4" s="223"/>
      <c r="BA4" s="223"/>
      <c r="BB4" s="223"/>
      <c r="BC4" s="223"/>
      <c r="BD4" s="223"/>
      <c r="BE4" s="224"/>
      <c r="BF4" s="224"/>
      <c r="BG4" s="224"/>
      <c r="BH4" s="224"/>
      <c r="BI4" s="224"/>
      <c r="BJ4" s="224"/>
      <c r="BK4" s="224"/>
      <c r="BL4" s="224"/>
      <c r="BM4" s="224"/>
      <c r="BN4" s="224"/>
      <c r="BO4" s="224"/>
      <c r="BP4" s="224"/>
      <c r="BQ4" s="735" t="s">
        <v>373</v>
      </c>
      <c r="BR4" s="735"/>
      <c r="BS4" s="735"/>
      <c r="BT4" s="735"/>
      <c r="BU4" s="735"/>
      <c r="BV4" s="735"/>
      <c r="BW4" s="735"/>
      <c r="BX4" s="735"/>
      <c r="BY4" s="735"/>
      <c r="BZ4" s="735"/>
      <c r="CA4" s="735"/>
      <c r="CB4" s="735"/>
      <c r="CC4" s="735"/>
      <c r="CD4" s="735"/>
      <c r="CE4" s="735"/>
      <c r="CF4" s="735"/>
      <c r="CG4" s="735"/>
      <c r="CH4" s="735"/>
      <c r="CI4" s="735"/>
      <c r="CJ4" s="735"/>
      <c r="CK4" s="735"/>
      <c r="CL4" s="735"/>
      <c r="CM4" s="735"/>
      <c r="CN4" s="735"/>
      <c r="CO4" s="735"/>
      <c r="CP4" s="735"/>
      <c r="CQ4" s="735"/>
      <c r="CR4" s="735"/>
      <c r="CS4" s="735"/>
      <c r="CT4" s="735"/>
      <c r="CU4" s="735"/>
      <c r="CV4" s="735"/>
      <c r="CW4" s="735"/>
      <c r="CX4" s="735"/>
      <c r="CY4" s="735"/>
      <c r="CZ4" s="735"/>
      <c r="DA4" s="735"/>
      <c r="DB4" s="735"/>
      <c r="DC4" s="735"/>
      <c r="DD4" s="735"/>
      <c r="DE4" s="735"/>
      <c r="DF4" s="735"/>
      <c r="DG4" s="735"/>
      <c r="DH4" s="735"/>
      <c r="DI4" s="735"/>
      <c r="DJ4" s="735"/>
      <c r="DK4" s="735"/>
      <c r="DL4" s="735"/>
      <c r="DM4" s="735"/>
      <c r="DN4" s="735"/>
      <c r="DO4" s="735"/>
      <c r="DP4" s="735"/>
      <c r="DQ4" s="735"/>
      <c r="DR4" s="735"/>
      <c r="DS4" s="735"/>
      <c r="DT4" s="735"/>
      <c r="DU4" s="735"/>
      <c r="DV4" s="735"/>
      <c r="DW4" s="735"/>
      <c r="DX4" s="735"/>
      <c r="DY4" s="735"/>
      <c r="DZ4" s="735"/>
      <c r="EA4" s="225"/>
    </row>
    <row r="5" spans="1:131" s="226" customFormat="1" ht="26.25" customHeight="1" x14ac:dyDescent="0.15">
      <c r="A5" s="736" t="s">
        <v>374</v>
      </c>
      <c r="B5" s="737"/>
      <c r="C5" s="737"/>
      <c r="D5" s="737"/>
      <c r="E5" s="737"/>
      <c r="F5" s="737"/>
      <c r="G5" s="737"/>
      <c r="H5" s="737"/>
      <c r="I5" s="737"/>
      <c r="J5" s="737"/>
      <c r="K5" s="737"/>
      <c r="L5" s="737"/>
      <c r="M5" s="737"/>
      <c r="N5" s="737"/>
      <c r="O5" s="737"/>
      <c r="P5" s="738"/>
      <c r="Q5" s="742" t="s">
        <v>375</v>
      </c>
      <c r="R5" s="743"/>
      <c r="S5" s="743"/>
      <c r="T5" s="743"/>
      <c r="U5" s="744"/>
      <c r="V5" s="742" t="s">
        <v>376</v>
      </c>
      <c r="W5" s="743"/>
      <c r="X5" s="743"/>
      <c r="Y5" s="743"/>
      <c r="Z5" s="744"/>
      <c r="AA5" s="742" t="s">
        <v>377</v>
      </c>
      <c r="AB5" s="743"/>
      <c r="AC5" s="743"/>
      <c r="AD5" s="743"/>
      <c r="AE5" s="743"/>
      <c r="AF5" s="748" t="s">
        <v>378</v>
      </c>
      <c r="AG5" s="743"/>
      <c r="AH5" s="743"/>
      <c r="AI5" s="743"/>
      <c r="AJ5" s="749"/>
      <c r="AK5" s="743" t="s">
        <v>379</v>
      </c>
      <c r="AL5" s="743"/>
      <c r="AM5" s="743"/>
      <c r="AN5" s="743"/>
      <c r="AO5" s="744"/>
      <c r="AP5" s="742" t="s">
        <v>380</v>
      </c>
      <c r="AQ5" s="743"/>
      <c r="AR5" s="743"/>
      <c r="AS5" s="743"/>
      <c r="AT5" s="744"/>
      <c r="AU5" s="742" t="s">
        <v>381</v>
      </c>
      <c r="AV5" s="743"/>
      <c r="AW5" s="743"/>
      <c r="AX5" s="743"/>
      <c r="AY5" s="749"/>
      <c r="AZ5" s="223"/>
      <c r="BA5" s="223"/>
      <c r="BB5" s="223"/>
      <c r="BC5" s="223"/>
      <c r="BD5" s="223"/>
      <c r="BE5" s="224"/>
      <c r="BF5" s="224"/>
      <c r="BG5" s="224"/>
      <c r="BH5" s="224"/>
      <c r="BI5" s="224"/>
      <c r="BJ5" s="224"/>
      <c r="BK5" s="224"/>
      <c r="BL5" s="224"/>
      <c r="BM5" s="224"/>
      <c r="BN5" s="224"/>
      <c r="BO5" s="224"/>
      <c r="BP5" s="224"/>
      <c r="BQ5" s="736" t="s">
        <v>382</v>
      </c>
      <c r="BR5" s="737"/>
      <c r="BS5" s="737"/>
      <c r="BT5" s="737"/>
      <c r="BU5" s="737"/>
      <c r="BV5" s="737"/>
      <c r="BW5" s="737"/>
      <c r="BX5" s="737"/>
      <c r="BY5" s="737"/>
      <c r="BZ5" s="737"/>
      <c r="CA5" s="737"/>
      <c r="CB5" s="737"/>
      <c r="CC5" s="737"/>
      <c r="CD5" s="737"/>
      <c r="CE5" s="737"/>
      <c r="CF5" s="737"/>
      <c r="CG5" s="738"/>
      <c r="CH5" s="742" t="s">
        <v>383</v>
      </c>
      <c r="CI5" s="743"/>
      <c r="CJ5" s="743"/>
      <c r="CK5" s="743"/>
      <c r="CL5" s="744"/>
      <c r="CM5" s="742" t="s">
        <v>384</v>
      </c>
      <c r="CN5" s="743"/>
      <c r="CO5" s="743"/>
      <c r="CP5" s="743"/>
      <c r="CQ5" s="744"/>
      <c r="CR5" s="742" t="s">
        <v>385</v>
      </c>
      <c r="CS5" s="743"/>
      <c r="CT5" s="743"/>
      <c r="CU5" s="743"/>
      <c r="CV5" s="744"/>
      <c r="CW5" s="742" t="s">
        <v>386</v>
      </c>
      <c r="CX5" s="743"/>
      <c r="CY5" s="743"/>
      <c r="CZ5" s="743"/>
      <c r="DA5" s="744"/>
      <c r="DB5" s="742" t="s">
        <v>387</v>
      </c>
      <c r="DC5" s="743"/>
      <c r="DD5" s="743"/>
      <c r="DE5" s="743"/>
      <c r="DF5" s="744"/>
      <c r="DG5" s="772" t="s">
        <v>388</v>
      </c>
      <c r="DH5" s="773"/>
      <c r="DI5" s="773"/>
      <c r="DJ5" s="773"/>
      <c r="DK5" s="774"/>
      <c r="DL5" s="772" t="s">
        <v>389</v>
      </c>
      <c r="DM5" s="773"/>
      <c r="DN5" s="773"/>
      <c r="DO5" s="773"/>
      <c r="DP5" s="774"/>
      <c r="DQ5" s="742" t="s">
        <v>390</v>
      </c>
      <c r="DR5" s="743"/>
      <c r="DS5" s="743"/>
      <c r="DT5" s="743"/>
      <c r="DU5" s="744"/>
      <c r="DV5" s="742" t="s">
        <v>381</v>
      </c>
      <c r="DW5" s="743"/>
      <c r="DX5" s="743"/>
      <c r="DY5" s="743"/>
      <c r="DZ5" s="749"/>
      <c r="EA5" s="225"/>
    </row>
    <row r="6" spans="1:131" s="226" customFormat="1" ht="26.25" customHeight="1" thickBot="1" x14ac:dyDescent="0.2">
      <c r="A6" s="739"/>
      <c r="B6" s="740"/>
      <c r="C6" s="740"/>
      <c r="D6" s="740"/>
      <c r="E6" s="740"/>
      <c r="F6" s="740"/>
      <c r="G6" s="740"/>
      <c r="H6" s="740"/>
      <c r="I6" s="740"/>
      <c r="J6" s="740"/>
      <c r="K6" s="740"/>
      <c r="L6" s="740"/>
      <c r="M6" s="740"/>
      <c r="N6" s="740"/>
      <c r="O6" s="740"/>
      <c r="P6" s="741"/>
      <c r="Q6" s="745"/>
      <c r="R6" s="746"/>
      <c r="S6" s="746"/>
      <c r="T6" s="746"/>
      <c r="U6" s="747"/>
      <c r="V6" s="745"/>
      <c r="W6" s="746"/>
      <c r="X6" s="746"/>
      <c r="Y6" s="746"/>
      <c r="Z6" s="747"/>
      <c r="AA6" s="745"/>
      <c r="AB6" s="746"/>
      <c r="AC6" s="746"/>
      <c r="AD6" s="746"/>
      <c r="AE6" s="746"/>
      <c r="AF6" s="750"/>
      <c r="AG6" s="746"/>
      <c r="AH6" s="746"/>
      <c r="AI6" s="746"/>
      <c r="AJ6" s="751"/>
      <c r="AK6" s="746"/>
      <c r="AL6" s="746"/>
      <c r="AM6" s="746"/>
      <c r="AN6" s="746"/>
      <c r="AO6" s="747"/>
      <c r="AP6" s="745"/>
      <c r="AQ6" s="746"/>
      <c r="AR6" s="746"/>
      <c r="AS6" s="746"/>
      <c r="AT6" s="747"/>
      <c r="AU6" s="745"/>
      <c r="AV6" s="746"/>
      <c r="AW6" s="746"/>
      <c r="AX6" s="746"/>
      <c r="AY6" s="751"/>
      <c r="AZ6" s="223"/>
      <c r="BA6" s="223"/>
      <c r="BB6" s="223"/>
      <c r="BC6" s="223"/>
      <c r="BD6" s="223"/>
      <c r="BE6" s="224"/>
      <c r="BF6" s="224"/>
      <c r="BG6" s="224"/>
      <c r="BH6" s="224"/>
      <c r="BI6" s="224"/>
      <c r="BJ6" s="224"/>
      <c r="BK6" s="224"/>
      <c r="BL6" s="224"/>
      <c r="BM6" s="224"/>
      <c r="BN6" s="224"/>
      <c r="BO6" s="224"/>
      <c r="BP6" s="224"/>
      <c r="BQ6" s="739"/>
      <c r="BR6" s="740"/>
      <c r="BS6" s="740"/>
      <c r="BT6" s="740"/>
      <c r="BU6" s="740"/>
      <c r="BV6" s="740"/>
      <c r="BW6" s="740"/>
      <c r="BX6" s="740"/>
      <c r="BY6" s="740"/>
      <c r="BZ6" s="740"/>
      <c r="CA6" s="740"/>
      <c r="CB6" s="740"/>
      <c r="CC6" s="740"/>
      <c r="CD6" s="740"/>
      <c r="CE6" s="740"/>
      <c r="CF6" s="740"/>
      <c r="CG6" s="741"/>
      <c r="CH6" s="745"/>
      <c r="CI6" s="746"/>
      <c r="CJ6" s="746"/>
      <c r="CK6" s="746"/>
      <c r="CL6" s="747"/>
      <c r="CM6" s="745"/>
      <c r="CN6" s="746"/>
      <c r="CO6" s="746"/>
      <c r="CP6" s="746"/>
      <c r="CQ6" s="747"/>
      <c r="CR6" s="745"/>
      <c r="CS6" s="746"/>
      <c r="CT6" s="746"/>
      <c r="CU6" s="746"/>
      <c r="CV6" s="747"/>
      <c r="CW6" s="745"/>
      <c r="CX6" s="746"/>
      <c r="CY6" s="746"/>
      <c r="CZ6" s="746"/>
      <c r="DA6" s="747"/>
      <c r="DB6" s="745"/>
      <c r="DC6" s="746"/>
      <c r="DD6" s="746"/>
      <c r="DE6" s="746"/>
      <c r="DF6" s="747"/>
      <c r="DG6" s="775"/>
      <c r="DH6" s="776"/>
      <c r="DI6" s="776"/>
      <c r="DJ6" s="776"/>
      <c r="DK6" s="777"/>
      <c r="DL6" s="775"/>
      <c r="DM6" s="776"/>
      <c r="DN6" s="776"/>
      <c r="DO6" s="776"/>
      <c r="DP6" s="777"/>
      <c r="DQ6" s="745"/>
      <c r="DR6" s="746"/>
      <c r="DS6" s="746"/>
      <c r="DT6" s="746"/>
      <c r="DU6" s="747"/>
      <c r="DV6" s="745"/>
      <c r="DW6" s="746"/>
      <c r="DX6" s="746"/>
      <c r="DY6" s="746"/>
      <c r="DZ6" s="751"/>
      <c r="EA6" s="225"/>
    </row>
    <row r="7" spans="1:131" s="226" customFormat="1" ht="26.25" customHeight="1" thickTop="1" x14ac:dyDescent="0.15">
      <c r="A7" s="227">
        <v>1</v>
      </c>
      <c r="B7" s="758" t="s">
        <v>391</v>
      </c>
      <c r="C7" s="759"/>
      <c r="D7" s="759"/>
      <c r="E7" s="759"/>
      <c r="F7" s="759"/>
      <c r="G7" s="759"/>
      <c r="H7" s="759"/>
      <c r="I7" s="759"/>
      <c r="J7" s="759"/>
      <c r="K7" s="759"/>
      <c r="L7" s="759"/>
      <c r="M7" s="759"/>
      <c r="N7" s="759"/>
      <c r="O7" s="759"/>
      <c r="P7" s="760"/>
      <c r="Q7" s="761">
        <v>4210</v>
      </c>
      <c r="R7" s="762"/>
      <c r="S7" s="762"/>
      <c r="T7" s="762"/>
      <c r="U7" s="762"/>
      <c r="V7" s="762">
        <v>3987</v>
      </c>
      <c r="W7" s="762"/>
      <c r="X7" s="762"/>
      <c r="Y7" s="762"/>
      <c r="Z7" s="762"/>
      <c r="AA7" s="762">
        <v>223</v>
      </c>
      <c r="AB7" s="762"/>
      <c r="AC7" s="762"/>
      <c r="AD7" s="762"/>
      <c r="AE7" s="763"/>
      <c r="AF7" s="764">
        <v>171</v>
      </c>
      <c r="AG7" s="765"/>
      <c r="AH7" s="765"/>
      <c r="AI7" s="765"/>
      <c r="AJ7" s="766"/>
      <c r="AK7" s="767">
        <v>743</v>
      </c>
      <c r="AL7" s="768"/>
      <c r="AM7" s="768"/>
      <c r="AN7" s="768"/>
      <c r="AO7" s="768"/>
      <c r="AP7" s="768">
        <v>1878</v>
      </c>
      <c r="AQ7" s="768"/>
      <c r="AR7" s="768"/>
      <c r="AS7" s="768"/>
      <c r="AT7" s="768"/>
      <c r="AU7" s="769"/>
      <c r="AV7" s="769"/>
      <c r="AW7" s="769"/>
      <c r="AX7" s="769"/>
      <c r="AY7" s="770"/>
      <c r="AZ7" s="223"/>
      <c r="BA7" s="223"/>
      <c r="BB7" s="223"/>
      <c r="BC7" s="223"/>
      <c r="BD7" s="223"/>
      <c r="BE7" s="224"/>
      <c r="BF7" s="224"/>
      <c r="BG7" s="224"/>
      <c r="BH7" s="224"/>
      <c r="BI7" s="224"/>
      <c r="BJ7" s="224"/>
      <c r="BK7" s="224"/>
      <c r="BL7" s="224"/>
      <c r="BM7" s="224"/>
      <c r="BN7" s="224"/>
      <c r="BO7" s="224"/>
      <c r="BP7" s="224"/>
      <c r="BQ7" s="227">
        <v>1</v>
      </c>
      <c r="BR7" s="228"/>
      <c r="BS7" s="755"/>
      <c r="BT7" s="756"/>
      <c r="BU7" s="756"/>
      <c r="BV7" s="756"/>
      <c r="BW7" s="756"/>
      <c r="BX7" s="756"/>
      <c r="BY7" s="756"/>
      <c r="BZ7" s="756"/>
      <c r="CA7" s="756"/>
      <c r="CB7" s="756"/>
      <c r="CC7" s="756"/>
      <c r="CD7" s="756"/>
      <c r="CE7" s="756"/>
      <c r="CF7" s="756"/>
      <c r="CG7" s="771"/>
      <c r="CH7" s="752"/>
      <c r="CI7" s="753"/>
      <c r="CJ7" s="753"/>
      <c r="CK7" s="753"/>
      <c r="CL7" s="754"/>
      <c r="CM7" s="752"/>
      <c r="CN7" s="753"/>
      <c r="CO7" s="753"/>
      <c r="CP7" s="753"/>
      <c r="CQ7" s="754"/>
      <c r="CR7" s="752"/>
      <c r="CS7" s="753"/>
      <c r="CT7" s="753"/>
      <c r="CU7" s="753"/>
      <c r="CV7" s="754"/>
      <c r="CW7" s="752"/>
      <c r="CX7" s="753"/>
      <c r="CY7" s="753"/>
      <c r="CZ7" s="753"/>
      <c r="DA7" s="754"/>
      <c r="DB7" s="752"/>
      <c r="DC7" s="753"/>
      <c r="DD7" s="753"/>
      <c r="DE7" s="753"/>
      <c r="DF7" s="754"/>
      <c r="DG7" s="752"/>
      <c r="DH7" s="753"/>
      <c r="DI7" s="753"/>
      <c r="DJ7" s="753"/>
      <c r="DK7" s="754"/>
      <c r="DL7" s="752"/>
      <c r="DM7" s="753"/>
      <c r="DN7" s="753"/>
      <c r="DO7" s="753"/>
      <c r="DP7" s="754"/>
      <c r="DQ7" s="752"/>
      <c r="DR7" s="753"/>
      <c r="DS7" s="753"/>
      <c r="DT7" s="753"/>
      <c r="DU7" s="754"/>
      <c r="DV7" s="755"/>
      <c r="DW7" s="756"/>
      <c r="DX7" s="756"/>
      <c r="DY7" s="756"/>
      <c r="DZ7" s="757"/>
      <c r="EA7" s="225"/>
    </row>
    <row r="8" spans="1:131" s="226" customFormat="1" ht="26.25" customHeight="1" x14ac:dyDescent="0.15">
      <c r="A8" s="229">
        <v>2</v>
      </c>
      <c r="B8" s="789"/>
      <c r="C8" s="790"/>
      <c r="D8" s="790"/>
      <c r="E8" s="790"/>
      <c r="F8" s="790"/>
      <c r="G8" s="790"/>
      <c r="H8" s="790"/>
      <c r="I8" s="790"/>
      <c r="J8" s="790"/>
      <c r="K8" s="790"/>
      <c r="L8" s="790"/>
      <c r="M8" s="790"/>
      <c r="N8" s="790"/>
      <c r="O8" s="790"/>
      <c r="P8" s="791"/>
      <c r="Q8" s="792"/>
      <c r="R8" s="793"/>
      <c r="S8" s="793"/>
      <c r="T8" s="793"/>
      <c r="U8" s="793"/>
      <c r="V8" s="793"/>
      <c r="W8" s="793"/>
      <c r="X8" s="793"/>
      <c r="Y8" s="793"/>
      <c r="Z8" s="793"/>
      <c r="AA8" s="793"/>
      <c r="AB8" s="793"/>
      <c r="AC8" s="793"/>
      <c r="AD8" s="793"/>
      <c r="AE8" s="794"/>
      <c r="AF8" s="795"/>
      <c r="AG8" s="796"/>
      <c r="AH8" s="796"/>
      <c r="AI8" s="796"/>
      <c r="AJ8" s="797"/>
      <c r="AK8" s="778"/>
      <c r="AL8" s="779"/>
      <c r="AM8" s="779"/>
      <c r="AN8" s="779"/>
      <c r="AO8" s="779"/>
      <c r="AP8" s="779"/>
      <c r="AQ8" s="779"/>
      <c r="AR8" s="779"/>
      <c r="AS8" s="779"/>
      <c r="AT8" s="779"/>
      <c r="AU8" s="780"/>
      <c r="AV8" s="780"/>
      <c r="AW8" s="780"/>
      <c r="AX8" s="780"/>
      <c r="AY8" s="781"/>
      <c r="AZ8" s="223"/>
      <c r="BA8" s="223"/>
      <c r="BB8" s="223"/>
      <c r="BC8" s="223"/>
      <c r="BD8" s="223"/>
      <c r="BE8" s="224"/>
      <c r="BF8" s="224"/>
      <c r="BG8" s="224"/>
      <c r="BH8" s="224"/>
      <c r="BI8" s="224"/>
      <c r="BJ8" s="224"/>
      <c r="BK8" s="224"/>
      <c r="BL8" s="224"/>
      <c r="BM8" s="224"/>
      <c r="BN8" s="224"/>
      <c r="BO8" s="224"/>
      <c r="BP8" s="224"/>
      <c r="BQ8" s="229">
        <v>2</v>
      </c>
      <c r="BR8" s="230"/>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25"/>
    </row>
    <row r="9" spans="1:131" s="226" customFormat="1" ht="26.25" customHeight="1" x14ac:dyDescent="0.15">
      <c r="A9" s="229">
        <v>3</v>
      </c>
      <c r="B9" s="789"/>
      <c r="C9" s="790"/>
      <c r="D9" s="790"/>
      <c r="E9" s="790"/>
      <c r="F9" s="790"/>
      <c r="G9" s="790"/>
      <c r="H9" s="790"/>
      <c r="I9" s="790"/>
      <c r="J9" s="790"/>
      <c r="K9" s="790"/>
      <c r="L9" s="790"/>
      <c r="M9" s="790"/>
      <c r="N9" s="790"/>
      <c r="O9" s="790"/>
      <c r="P9" s="791"/>
      <c r="Q9" s="792"/>
      <c r="R9" s="793"/>
      <c r="S9" s="793"/>
      <c r="T9" s="793"/>
      <c r="U9" s="793"/>
      <c r="V9" s="793"/>
      <c r="W9" s="793"/>
      <c r="X9" s="793"/>
      <c r="Y9" s="793"/>
      <c r="Z9" s="793"/>
      <c r="AA9" s="793"/>
      <c r="AB9" s="793"/>
      <c r="AC9" s="793"/>
      <c r="AD9" s="793"/>
      <c r="AE9" s="794"/>
      <c r="AF9" s="795"/>
      <c r="AG9" s="796"/>
      <c r="AH9" s="796"/>
      <c r="AI9" s="796"/>
      <c r="AJ9" s="797"/>
      <c r="AK9" s="778"/>
      <c r="AL9" s="779"/>
      <c r="AM9" s="779"/>
      <c r="AN9" s="779"/>
      <c r="AO9" s="779"/>
      <c r="AP9" s="779"/>
      <c r="AQ9" s="779"/>
      <c r="AR9" s="779"/>
      <c r="AS9" s="779"/>
      <c r="AT9" s="779"/>
      <c r="AU9" s="780"/>
      <c r="AV9" s="780"/>
      <c r="AW9" s="780"/>
      <c r="AX9" s="780"/>
      <c r="AY9" s="781"/>
      <c r="AZ9" s="223"/>
      <c r="BA9" s="223"/>
      <c r="BB9" s="223"/>
      <c r="BC9" s="223"/>
      <c r="BD9" s="223"/>
      <c r="BE9" s="224"/>
      <c r="BF9" s="224"/>
      <c r="BG9" s="224"/>
      <c r="BH9" s="224"/>
      <c r="BI9" s="224"/>
      <c r="BJ9" s="224"/>
      <c r="BK9" s="224"/>
      <c r="BL9" s="224"/>
      <c r="BM9" s="224"/>
      <c r="BN9" s="224"/>
      <c r="BO9" s="224"/>
      <c r="BP9" s="224"/>
      <c r="BQ9" s="229">
        <v>3</v>
      </c>
      <c r="BR9" s="230"/>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25"/>
    </row>
    <row r="10" spans="1:131" s="226" customFormat="1" ht="26.25" customHeight="1" x14ac:dyDescent="0.15">
      <c r="A10" s="229">
        <v>4</v>
      </c>
      <c r="B10" s="789"/>
      <c r="C10" s="790"/>
      <c r="D10" s="790"/>
      <c r="E10" s="790"/>
      <c r="F10" s="790"/>
      <c r="G10" s="790"/>
      <c r="H10" s="790"/>
      <c r="I10" s="790"/>
      <c r="J10" s="790"/>
      <c r="K10" s="790"/>
      <c r="L10" s="790"/>
      <c r="M10" s="790"/>
      <c r="N10" s="790"/>
      <c r="O10" s="790"/>
      <c r="P10" s="791"/>
      <c r="Q10" s="792"/>
      <c r="R10" s="793"/>
      <c r="S10" s="793"/>
      <c r="T10" s="793"/>
      <c r="U10" s="793"/>
      <c r="V10" s="793"/>
      <c r="W10" s="793"/>
      <c r="X10" s="793"/>
      <c r="Y10" s="793"/>
      <c r="Z10" s="793"/>
      <c r="AA10" s="793"/>
      <c r="AB10" s="793"/>
      <c r="AC10" s="793"/>
      <c r="AD10" s="793"/>
      <c r="AE10" s="794"/>
      <c r="AF10" s="795"/>
      <c r="AG10" s="796"/>
      <c r="AH10" s="796"/>
      <c r="AI10" s="796"/>
      <c r="AJ10" s="797"/>
      <c r="AK10" s="778"/>
      <c r="AL10" s="779"/>
      <c r="AM10" s="779"/>
      <c r="AN10" s="779"/>
      <c r="AO10" s="779"/>
      <c r="AP10" s="779"/>
      <c r="AQ10" s="779"/>
      <c r="AR10" s="779"/>
      <c r="AS10" s="779"/>
      <c r="AT10" s="779"/>
      <c r="AU10" s="780"/>
      <c r="AV10" s="780"/>
      <c r="AW10" s="780"/>
      <c r="AX10" s="780"/>
      <c r="AY10" s="781"/>
      <c r="AZ10" s="223"/>
      <c r="BA10" s="223"/>
      <c r="BB10" s="223"/>
      <c r="BC10" s="223"/>
      <c r="BD10" s="223"/>
      <c r="BE10" s="224"/>
      <c r="BF10" s="224"/>
      <c r="BG10" s="224"/>
      <c r="BH10" s="224"/>
      <c r="BI10" s="224"/>
      <c r="BJ10" s="224"/>
      <c r="BK10" s="224"/>
      <c r="BL10" s="224"/>
      <c r="BM10" s="224"/>
      <c r="BN10" s="224"/>
      <c r="BO10" s="224"/>
      <c r="BP10" s="224"/>
      <c r="BQ10" s="229">
        <v>4</v>
      </c>
      <c r="BR10" s="230"/>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25"/>
    </row>
    <row r="11" spans="1:131" s="226" customFormat="1" ht="26.25" customHeight="1" x14ac:dyDescent="0.15">
      <c r="A11" s="229">
        <v>5</v>
      </c>
      <c r="B11" s="789"/>
      <c r="C11" s="790"/>
      <c r="D11" s="790"/>
      <c r="E11" s="790"/>
      <c r="F11" s="790"/>
      <c r="G11" s="790"/>
      <c r="H11" s="790"/>
      <c r="I11" s="790"/>
      <c r="J11" s="790"/>
      <c r="K11" s="790"/>
      <c r="L11" s="790"/>
      <c r="M11" s="790"/>
      <c r="N11" s="790"/>
      <c r="O11" s="790"/>
      <c r="P11" s="791"/>
      <c r="Q11" s="792"/>
      <c r="R11" s="793"/>
      <c r="S11" s="793"/>
      <c r="T11" s="793"/>
      <c r="U11" s="793"/>
      <c r="V11" s="793"/>
      <c r="W11" s="793"/>
      <c r="X11" s="793"/>
      <c r="Y11" s="793"/>
      <c r="Z11" s="793"/>
      <c r="AA11" s="793"/>
      <c r="AB11" s="793"/>
      <c r="AC11" s="793"/>
      <c r="AD11" s="793"/>
      <c r="AE11" s="794"/>
      <c r="AF11" s="795"/>
      <c r="AG11" s="796"/>
      <c r="AH11" s="796"/>
      <c r="AI11" s="796"/>
      <c r="AJ11" s="797"/>
      <c r="AK11" s="778"/>
      <c r="AL11" s="779"/>
      <c r="AM11" s="779"/>
      <c r="AN11" s="779"/>
      <c r="AO11" s="779"/>
      <c r="AP11" s="779"/>
      <c r="AQ11" s="779"/>
      <c r="AR11" s="779"/>
      <c r="AS11" s="779"/>
      <c r="AT11" s="779"/>
      <c r="AU11" s="780"/>
      <c r="AV11" s="780"/>
      <c r="AW11" s="780"/>
      <c r="AX11" s="780"/>
      <c r="AY11" s="781"/>
      <c r="AZ11" s="223"/>
      <c r="BA11" s="223"/>
      <c r="BB11" s="223"/>
      <c r="BC11" s="223"/>
      <c r="BD11" s="223"/>
      <c r="BE11" s="224"/>
      <c r="BF11" s="224"/>
      <c r="BG11" s="224"/>
      <c r="BH11" s="224"/>
      <c r="BI11" s="224"/>
      <c r="BJ11" s="224"/>
      <c r="BK11" s="224"/>
      <c r="BL11" s="224"/>
      <c r="BM11" s="224"/>
      <c r="BN11" s="224"/>
      <c r="BO11" s="224"/>
      <c r="BP11" s="224"/>
      <c r="BQ11" s="229">
        <v>5</v>
      </c>
      <c r="BR11" s="230"/>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25"/>
    </row>
    <row r="12" spans="1:131" s="226" customFormat="1" ht="26.25" customHeight="1" x14ac:dyDescent="0.15">
      <c r="A12" s="229">
        <v>6</v>
      </c>
      <c r="B12" s="789"/>
      <c r="C12" s="790"/>
      <c r="D12" s="790"/>
      <c r="E12" s="790"/>
      <c r="F12" s="790"/>
      <c r="G12" s="790"/>
      <c r="H12" s="790"/>
      <c r="I12" s="790"/>
      <c r="J12" s="790"/>
      <c r="K12" s="790"/>
      <c r="L12" s="790"/>
      <c r="M12" s="790"/>
      <c r="N12" s="790"/>
      <c r="O12" s="790"/>
      <c r="P12" s="791"/>
      <c r="Q12" s="792"/>
      <c r="R12" s="793"/>
      <c r="S12" s="793"/>
      <c r="T12" s="793"/>
      <c r="U12" s="793"/>
      <c r="V12" s="793"/>
      <c r="W12" s="793"/>
      <c r="X12" s="793"/>
      <c r="Y12" s="793"/>
      <c r="Z12" s="793"/>
      <c r="AA12" s="793"/>
      <c r="AB12" s="793"/>
      <c r="AC12" s="793"/>
      <c r="AD12" s="793"/>
      <c r="AE12" s="794"/>
      <c r="AF12" s="795"/>
      <c r="AG12" s="796"/>
      <c r="AH12" s="796"/>
      <c r="AI12" s="796"/>
      <c r="AJ12" s="797"/>
      <c r="AK12" s="778"/>
      <c r="AL12" s="779"/>
      <c r="AM12" s="779"/>
      <c r="AN12" s="779"/>
      <c r="AO12" s="779"/>
      <c r="AP12" s="779"/>
      <c r="AQ12" s="779"/>
      <c r="AR12" s="779"/>
      <c r="AS12" s="779"/>
      <c r="AT12" s="779"/>
      <c r="AU12" s="780"/>
      <c r="AV12" s="780"/>
      <c r="AW12" s="780"/>
      <c r="AX12" s="780"/>
      <c r="AY12" s="781"/>
      <c r="AZ12" s="223"/>
      <c r="BA12" s="223"/>
      <c r="BB12" s="223"/>
      <c r="BC12" s="223"/>
      <c r="BD12" s="223"/>
      <c r="BE12" s="224"/>
      <c r="BF12" s="224"/>
      <c r="BG12" s="224"/>
      <c r="BH12" s="224"/>
      <c r="BI12" s="224"/>
      <c r="BJ12" s="224"/>
      <c r="BK12" s="224"/>
      <c r="BL12" s="224"/>
      <c r="BM12" s="224"/>
      <c r="BN12" s="224"/>
      <c r="BO12" s="224"/>
      <c r="BP12" s="224"/>
      <c r="BQ12" s="229">
        <v>6</v>
      </c>
      <c r="BR12" s="230"/>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25"/>
    </row>
    <row r="13" spans="1:131" s="226" customFormat="1" ht="26.25" customHeight="1" x14ac:dyDescent="0.15">
      <c r="A13" s="229">
        <v>7</v>
      </c>
      <c r="B13" s="789"/>
      <c r="C13" s="790"/>
      <c r="D13" s="790"/>
      <c r="E13" s="790"/>
      <c r="F13" s="790"/>
      <c r="G13" s="790"/>
      <c r="H13" s="790"/>
      <c r="I13" s="790"/>
      <c r="J13" s="790"/>
      <c r="K13" s="790"/>
      <c r="L13" s="790"/>
      <c r="M13" s="790"/>
      <c r="N13" s="790"/>
      <c r="O13" s="790"/>
      <c r="P13" s="791"/>
      <c r="Q13" s="792"/>
      <c r="R13" s="793"/>
      <c r="S13" s="793"/>
      <c r="T13" s="793"/>
      <c r="U13" s="793"/>
      <c r="V13" s="793"/>
      <c r="W13" s="793"/>
      <c r="X13" s="793"/>
      <c r="Y13" s="793"/>
      <c r="Z13" s="793"/>
      <c r="AA13" s="793"/>
      <c r="AB13" s="793"/>
      <c r="AC13" s="793"/>
      <c r="AD13" s="793"/>
      <c r="AE13" s="794"/>
      <c r="AF13" s="795"/>
      <c r="AG13" s="796"/>
      <c r="AH13" s="796"/>
      <c r="AI13" s="796"/>
      <c r="AJ13" s="797"/>
      <c r="AK13" s="778"/>
      <c r="AL13" s="779"/>
      <c r="AM13" s="779"/>
      <c r="AN13" s="779"/>
      <c r="AO13" s="779"/>
      <c r="AP13" s="779"/>
      <c r="AQ13" s="779"/>
      <c r="AR13" s="779"/>
      <c r="AS13" s="779"/>
      <c r="AT13" s="779"/>
      <c r="AU13" s="780"/>
      <c r="AV13" s="780"/>
      <c r="AW13" s="780"/>
      <c r="AX13" s="780"/>
      <c r="AY13" s="781"/>
      <c r="AZ13" s="223"/>
      <c r="BA13" s="223"/>
      <c r="BB13" s="223"/>
      <c r="BC13" s="223"/>
      <c r="BD13" s="223"/>
      <c r="BE13" s="224"/>
      <c r="BF13" s="224"/>
      <c r="BG13" s="224"/>
      <c r="BH13" s="224"/>
      <c r="BI13" s="224"/>
      <c r="BJ13" s="224"/>
      <c r="BK13" s="224"/>
      <c r="BL13" s="224"/>
      <c r="BM13" s="224"/>
      <c r="BN13" s="224"/>
      <c r="BO13" s="224"/>
      <c r="BP13" s="224"/>
      <c r="BQ13" s="229">
        <v>7</v>
      </c>
      <c r="BR13" s="230"/>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25"/>
    </row>
    <row r="14" spans="1:131" s="226" customFormat="1" ht="26.25" customHeight="1" x14ac:dyDescent="0.15">
      <c r="A14" s="229">
        <v>8</v>
      </c>
      <c r="B14" s="789"/>
      <c r="C14" s="790"/>
      <c r="D14" s="790"/>
      <c r="E14" s="790"/>
      <c r="F14" s="790"/>
      <c r="G14" s="790"/>
      <c r="H14" s="790"/>
      <c r="I14" s="790"/>
      <c r="J14" s="790"/>
      <c r="K14" s="790"/>
      <c r="L14" s="790"/>
      <c r="M14" s="790"/>
      <c r="N14" s="790"/>
      <c r="O14" s="790"/>
      <c r="P14" s="791"/>
      <c r="Q14" s="792"/>
      <c r="R14" s="793"/>
      <c r="S14" s="793"/>
      <c r="T14" s="793"/>
      <c r="U14" s="793"/>
      <c r="V14" s="793"/>
      <c r="W14" s="793"/>
      <c r="X14" s="793"/>
      <c r="Y14" s="793"/>
      <c r="Z14" s="793"/>
      <c r="AA14" s="793"/>
      <c r="AB14" s="793"/>
      <c r="AC14" s="793"/>
      <c r="AD14" s="793"/>
      <c r="AE14" s="794"/>
      <c r="AF14" s="795"/>
      <c r="AG14" s="796"/>
      <c r="AH14" s="796"/>
      <c r="AI14" s="796"/>
      <c r="AJ14" s="797"/>
      <c r="AK14" s="778"/>
      <c r="AL14" s="779"/>
      <c r="AM14" s="779"/>
      <c r="AN14" s="779"/>
      <c r="AO14" s="779"/>
      <c r="AP14" s="779"/>
      <c r="AQ14" s="779"/>
      <c r="AR14" s="779"/>
      <c r="AS14" s="779"/>
      <c r="AT14" s="779"/>
      <c r="AU14" s="780"/>
      <c r="AV14" s="780"/>
      <c r="AW14" s="780"/>
      <c r="AX14" s="780"/>
      <c r="AY14" s="781"/>
      <c r="AZ14" s="223"/>
      <c r="BA14" s="223"/>
      <c r="BB14" s="223"/>
      <c r="BC14" s="223"/>
      <c r="BD14" s="223"/>
      <c r="BE14" s="224"/>
      <c r="BF14" s="224"/>
      <c r="BG14" s="224"/>
      <c r="BH14" s="224"/>
      <c r="BI14" s="224"/>
      <c r="BJ14" s="224"/>
      <c r="BK14" s="224"/>
      <c r="BL14" s="224"/>
      <c r="BM14" s="224"/>
      <c r="BN14" s="224"/>
      <c r="BO14" s="224"/>
      <c r="BP14" s="224"/>
      <c r="BQ14" s="229">
        <v>8</v>
      </c>
      <c r="BR14" s="230"/>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25"/>
    </row>
    <row r="15" spans="1:131" s="226" customFormat="1" ht="26.25" customHeight="1" x14ac:dyDescent="0.15">
      <c r="A15" s="229">
        <v>9</v>
      </c>
      <c r="B15" s="789"/>
      <c r="C15" s="790"/>
      <c r="D15" s="790"/>
      <c r="E15" s="790"/>
      <c r="F15" s="790"/>
      <c r="G15" s="790"/>
      <c r="H15" s="790"/>
      <c r="I15" s="790"/>
      <c r="J15" s="790"/>
      <c r="K15" s="790"/>
      <c r="L15" s="790"/>
      <c r="M15" s="790"/>
      <c r="N15" s="790"/>
      <c r="O15" s="790"/>
      <c r="P15" s="791"/>
      <c r="Q15" s="792"/>
      <c r="R15" s="793"/>
      <c r="S15" s="793"/>
      <c r="T15" s="793"/>
      <c r="U15" s="793"/>
      <c r="V15" s="793"/>
      <c r="W15" s="793"/>
      <c r="X15" s="793"/>
      <c r="Y15" s="793"/>
      <c r="Z15" s="793"/>
      <c r="AA15" s="793"/>
      <c r="AB15" s="793"/>
      <c r="AC15" s="793"/>
      <c r="AD15" s="793"/>
      <c r="AE15" s="794"/>
      <c r="AF15" s="795"/>
      <c r="AG15" s="796"/>
      <c r="AH15" s="796"/>
      <c r="AI15" s="796"/>
      <c r="AJ15" s="797"/>
      <c r="AK15" s="778"/>
      <c r="AL15" s="779"/>
      <c r="AM15" s="779"/>
      <c r="AN15" s="779"/>
      <c r="AO15" s="779"/>
      <c r="AP15" s="779"/>
      <c r="AQ15" s="779"/>
      <c r="AR15" s="779"/>
      <c r="AS15" s="779"/>
      <c r="AT15" s="779"/>
      <c r="AU15" s="780"/>
      <c r="AV15" s="780"/>
      <c r="AW15" s="780"/>
      <c r="AX15" s="780"/>
      <c r="AY15" s="781"/>
      <c r="AZ15" s="223"/>
      <c r="BA15" s="223"/>
      <c r="BB15" s="223"/>
      <c r="BC15" s="223"/>
      <c r="BD15" s="223"/>
      <c r="BE15" s="224"/>
      <c r="BF15" s="224"/>
      <c r="BG15" s="224"/>
      <c r="BH15" s="224"/>
      <c r="BI15" s="224"/>
      <c r="BJ15" s="224"/>
      <c r="BK15" s="224"/>
      <c r="BL15" s="224"/>
      <c r="BM15" s="224"/>
      <c r="BN15" s="224"/>
      <c r="BO15" s="224"/>
      <c r="BP15" s="224"/>
      <c r="BQ15" s="229">
        <v>9</v>
      </c>
      <c r="BR15" s="230"/>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25"/>
    </row>
    <row r="16" spans="1:131" s="226" customFormat="1" ht="26.25" customHeight="1" x14ac:dyDescent="0.15">
      <c r="A16" s="229">
        <v>10</v>
      </c>
      <c r="B16" s="789"/>
      <c r="C16" s="790"/>
      <c r="D16" s="790"/>
      <c r="E16" s="790"/>
      <c r="F16" s="790"/>
      <c r="G16" s="790"/>
      <c r="H16" s="790"/>
      <c r="I16" s="790"/>
      <c r="J16" s="790"/>
      <c r="K16" s="790"/>
      <c r="L16" s="790"/>
      <c r="M16" s="790"/>
      <c r="N16" s="790"/>
      <c r="O16" s="790"/>
      <c r="P16" s="791"/>
      <c r="Q16" s="792"/>
      <c r="R16" s="793"/>
      <c r="S16" s="793"/>
      <c r="T16" s="793"/>
      <c r="U16" s="793"/>
      <c r="V16" s="793"/>
      <c r="W16" s="793"/>
      <c r="X16" s="793"/>
      <c r="Y16" s="793"/>
      <c r="Z16" s="793"/>
      <c r="AA16" s="793"/>
      <c r="AB16" s="793"/>
      <c r="AC16" s="793"/>
      <c r="AD16" s="793"/>
      <c r="AE16" s="794"/>
      <c r="AF16" s="795"/>
      <c r="AG16" s="796"/>
      <c r="AH16" s="796"/>
      <c r="AI16" s="796"/>
      <c r="AJ16" s="797"/>
      <c r="AK16" s="778"/>
      <c r="AL16" s="779"/>
      <c r="AM16" s="779"/>
      <c r="AN16" s="779"/>
      <c r="AO16" s="779"/>
      <c r="AP16" s="779"/>
      <c r="AQ16" s="779"/>
      <c r="AR16" s="779"/>
      <c r="AS16" s="779"/>
      <c r="AT16" s="779"/>
      <c r="AU16" s="780"/>
      <c r="AV16" s="780"/>
      <c r="AW16" s="780"/>
      <c r="AX16" s="780"/>
      <c r="AY16" s="781"/>
      <c r="AZ16" s="223"/>
      <c r="BA16" s="223"/>
      <c r="BB16" s="223"/>
      <c r="BC16" s="223"/>
      <c r="BD16" s="223"/>
      <c r="BE16" s="224"/>
      <c r="BF16" s="224"/>
      <c r="BG16" s="224"/>
      <c r="BH16" s="224"/>
      <c r="BI16" s="224"/>
      <c r="BJ16" s="224"/>
      <c r="BK16" s="224"/>
      <c r="BL16" s="224"/>
      <c r="BM16" s="224"/>
      <c r="BN16" s="224"/>
      <c r="BO16" s="224"/>
      <c r="BP16" s="224"/>
      <c r="BQ16" s="229">
        <v>10</v>
      </c>
      <c r="BR16" s="230"/>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25"/>
    </row>
    <row r="17" spans="1:131" s="226" customFormat="1" ht="26.25" customHeight="1" x14ac:dyDescent="0.15">
      <c r="A17" s="229">
        <v>11</v>
      </c>
      <c r="B17" s="789"/>
      <c r="C17" s="790"/>
      <c r="D17" s="790"/>
      <c r="E17" s="790"/>
      <c r="F17" s="790"/>
      <c r="G17" s="790"/>
      <c r="H17" s="790"/>
      <c r="I17" s="790"/>
      <c r="J17" s="790"/>
      <c r="K17" s="790"/>
      <c r="L17" s="790"/>
      <c r="M17" s="790"/>
      <c r="N17" s="790"/>
      <c r="O17" s="790"/>
      <c r="P17" s="791"/>
      <c r="Q17" s="792"/>
      <c r="R17" s="793"/>
      <c r="S17" s="793"/>
      <c r="T17" s="793"/>
      <c r="U17" s="793"/>
      <c r="V17" s="793"/>
      <c r="W17" s="793"/>
      <c r="X17" s="793"/>
      <c r="Y17" s="793"/>
      <c r="Z17" s="793"/>
      <c r="AA17" s="793"/>
      <c r="AB17" s="793"/>
      <c r="AC17" s="793"/>
      <c r="AD17" s="793"/>
      <c r="AE17" s="794"/>
      <c r="AF17" s="795"/>
      <c r="AG17" s="796"/>
      <c r="AH17" s="796"/>
      <c r="AI17" s="796"/>
      <c r="AJ17" s="797"/>
      <c r="AK17" s="778"/>
      <c r="AL17" s="779"/>
      <c r="AM17" s="779"/>
      <c r="AN17" s="779"/>
      <c r="AO17" s="779"/>
      <c r="AP17" s="779"/>
      <c r="AQ17" s="779"/>
      <c r="AR17" s="779"/>
      <c r="AS17" s="779"/>
      <c r="AT17" s="779"/>
      <c r="AU17" s="780"/>
      <c r="AV17" s="780"/>
      <c r="AW17" s="780"/>
      <c r="AX17" s="780"/>
      <c r="AY17" s="781"/>
      <c r="AZ17" s="223"/>
      <c r="BA17" s="223"/>
      <c r="BB17" s="223"/>
      <c r="BC17" s="223"/>
      <c r="BD17" s="223"/>
      <c r="BE17" s="224"/>
      <c r="BF17" s="224"/>
      <c r="BG17" s="224"/>
      <c r="BH17" s="224"/>
      <c r="BI17" s="224"/>
      <c r="BJ17" s="224"/>
      <c r="BK17" s="224"/>
      <c r="BL17" s="224"/>
      <c r="BM17" s="224"/>
      <c r="BN17" s="224"/>
      <c r="BO17" s="224"/>
      <c r="BP17" s="224"/>
      <c r="BQ17" s="229">
        <v>11</v>
      </c>
      <c r="BR17" s="230"/>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25"/>
    </row>
    <row r="18" spans="1:131" s="226" customFormat="1" ht="26.25" customHeight="1" x14ac:dyDescent="0.15">
      <c r="A18" s="229">
        <v>12</v>
      </c>
      <c r="B18" s="789"/>
      <c r="C18" s="790"/>
      <c r="D18" s="790"/>
      <c r="E18" s="790"/>
      <c r="F18" s="790"/>
      <c r="G18" s="790"/>
      <c r="H18" s="790"/>
      <c r="I18" s="790"/>
      <c r="J18" s="790"/>
      <c r="K18" s="790"/>
      <c r="L18" s="790"/>
      <c r="M18" s="790"/>
      <c r="N18" s="790"/>
      <c r="O18" s="790"/>
      <c r="P18" s="791"/>
      <c r="Q18" s="792"/>
      <c r="R18" s="793"/>
      <c r="S18" s="793"/>
      <c r="T18" s="793"/>
      <c r="U18" s="793"/>
      <c r="V18" s="793"/>
      <c r="W18" s="793"/>
      <c r="X18" s="793"/>
      <c r="Y18" s="793"/>
      <c r="Z18" s="793"/>
      <c r="AA18" s="793"/>
      <c r="AB18" s="793"/>
      <c r="AC18" s="793"/>
      <c r="AD18" s="793"/>
      <c r="AE18" s="794"/>
      <c r="AF18" s="795"/>
      <c r="AG18" s="796"/>
      <c r="AH18" s="796"/>
      <c r="AI18" s="796"/>
      <c r="AJ18" s="797"/>
      <c r="AK18" s="778"/>
      <c r="AL18" s="779"/>
      <c r="AM18" s="779"/>
      <c r="AN18" s="779"/>
      <c r="AO18" s="779"/>
      <c r="AP18" s="779"/>
      <c r="AQ18" s="779"/>
      <c r="AR18" s="779"/>
      <c r="AS18" s="779"/>
      <c r="AT18" s="779"/>
      <c r="AU18" s="780"/>
      <c r="AV18" s="780"/>
      <c r="AW18" s="780"/>
      <c r="AX18" s="780"/>
      <c r="AY18" s="781"/>
      <c r="AZ18" s="223"/>
      <c r="BA18" s="223"/>
      <c r="BB18" s="223"/>
      <c r="BC18" s="223"/>
      <c r="BD18" s="223"/>
      <c r="BE18" s="224"/>
      <c r="BF18" s="224"/>
      <c r="BG18" s="224"/>
      <c r="BH18" s="224"/>
      <c r="BI18" s="224"/>
      <c r="BJ18" s="224"/>
      <c r="BK18" s="224"/>
      <c r="BL18" s="224"/>
      <c r="BM18" s="224"/>
      <c r="BN18" s="224"/>
      <c r="BO18" s="224"/>
      <c r="BP18" s="224"/>
      <c r="BQ18" s="229">
        <v>12</v>
      </c>
      <c r="BR18" s="230"/>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25"/>
    </row>
    <row r="19" spans="1:131" s="226" customFormat="1" ht="26.25" customHeight="1" x14ac:dyDescent="0.15">
      <c r="A19" s="229">
        <v>13</v>
      </c>
      <c r="B19" s="789"/>
      <c r="C19" s="790"/>
      <c r="D19" s="790"/>
      <c r="E19" s="790"/>
      <c r="F19" s="790"/>
      <c r="G19" s="790"/>
      <c r="H19" s="790"/>
      <c r="I19" s="790"/>
      <c r="J19" s="790"/>
      <c r="K19" s="790"/>
      <c r="L19" s="790"/>
      <c r="M19" s="790"/>
      <c r="N19" s="790"/>
      <c r="O19" s="790"/>
      <c r="P19" s="791"/>
      <c r="Q19" s="792"/>
      <c r="R19" s="793"/>
      <c r="S19" s="793"/>
      <c r="T19" s="793"/>
      <c r="U19" s="793"/>
      <c r="V19" s="793"/>
      <c r="W19" s="793"/>
      <c r="X19" s="793"/>
      <c r="Y19" s="793"/>
      <c r="Z19" s="793"/>
      <c r="AA19" s="793"/>
      <c r="AB19" s="793"/>
      <c r="AC19" s="793"/>
      <c r="AD19" s="793"/>
      <c r="AE19" s="794"/>
      <c r="AF19" s="795"/>
      <c r="AG19" s="796"/>
      <c r="AH19" s="796"/>
      <c r="AI19" s="796"/>
      <c r="AJ19" s="797"/>
      <c r="AK19" s="778"/>
      <c r="AL19" s="779"/>
      <c r="AM19" s="779"/>
      <c r="AN19" s="779"/>
      <c r="AO19" s="779"/>
      <c r="AP19" s="779"/>
      <c r="AQ19" s="779"/>
      <c r="AR19" s="779"/>
      <c r="AS19" s="779"/>
      <c r="AT19" s="779"/>
      <c r="AU19" s="780"/>
      <c r="AV19" s="780"/>
      <c r="AW19" s="780"/>
      <c r="AX19" s="780"/>
      <c r="AY19" s="781"/>
      <c r="AZ19" s="223"/>
      <c r="BA19" s="223"/>
      <c r="BB19" s="223"/>
      <c r="BC19" s="223"/>
      <c r="BD19" s="223"/>
      <c r="BE19" s="224"/>
      <c r="BF19" s="224"/>
      <c r="BG19" s="224"/>
      <c r="BH19" s="224"/>
      <c r="BI19" s="224"/>
      <c r="BJ19" s="224"/>
      <c r="BK19" s="224"/>
      <c r="BL19" s="224"/>
      <c r="BM19" s="224"/>
      <c r="BN19" s="224"/>
      <c r="BO19" s="224"/>
      <c r="BP19" s="224"/>
      <c r="BQ19" s="229">
        <v>13</v>
      </c>
      <c r="BR19" s="230"/>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25"/>
    </row>
    <row r="20" spans="1:131" s="226" customFormat="1" ht="26.25" customHeight="1" x14ac:dyDescent="0.15">
      <c r="A20" s="229">
        <v>14</v>
      </c>
      <c r="B20" s="789"/>
      <c r="C20" s="790"/>
      <c r="D20" s="790"/>
      <c r="E20" s="790"/>
      <c r="F20" s="790"/>
      <c r="G20" s="790"/>
      <c r="H20" s="790"/>
      <c r="I20" s="790"/>
      <c r="J20" s="790"/>
      <c r="K20" s="790"/>
      <c r="L20" s="790"/>
      <c r="M20" s="790"/>
      <c r="N20" s="790"/>
      <c r="O20" s="790"/>
      <c r="P20" s="791"/>
      <c r="Q20" s="792"/>
      <c r="R20" s="793"/>
      <c r="S20" s="793"/>
      <c r="T20" s="793"/>
      <c r="U20" s="793"/>
      <c r="V20" s="793"/>
      <c r="W20" s="793"/>
      <c r="X20" s="793"/>
      <c r="Y20" s="793"/>
      <c r="Z20" s="793"/>
      <c r="AA20" s="793"/>
      <c r="AB20" s="793"/>
      <c r="AC20" s="793"/>
      <c r="AD20" s="793"/>
      <c r="AE20" s="794"/>
      <c r="AF20" s="795"/>
      <c r="AG20" s="796"/>
      <c r="AH20" s="796"/>
      <c r="AI20" s="796"/>
      <c r="AJ20" s="797"/>
      <c r="AK20" s="778"/>
      <c r="AL20" s="779"/>
      <c r="AM20" s="779"/>
      <c r="AN20" s="779"/>
      <c r="AO20" s="779"/>
      <c r="AP20" s="779"/>
      <c r="AQ20" s="779"/>
      <c r="AR20" s="779"/>
      <c r="AS20" s="779"/>
      <c r="AT20" s="779"/>
      <c r="AU20" s="780"/>
      <c r="AV20" s="780"/>
      <c r="AW20" s="780"/>
      <c r="AX20" s="780"/>
      <c r="AY20" s="781"/>
      <c r="AZ20" s="223"/>
      <c r="BA20" s="223"/>
      <c r="BB20" s="223"/>
      <c r="BC20" s="223"/>
      <c r="BD20" s="223"/>
      <c r="BE20" s="224"/>
      <c r="BF20" s="224"/>
      <c r="BG20" s="224"/>
      <c r="BH20" s="224"/>
      <c r="BI20" s="224"/>
      <c r="BJ20" s="224"/>
      <c r="BK20" s="224"/>
      <c r="BL20" s="224"/>
      <c r="BM20" s="224"/>
      <c r="BN20" s="224"/>
      <c r="BO20" s="224"/>
      <c r="BP20" s="224"/>
      <c r="BQ20" s="229">
        <v>14</v>
      </c>
      <c r="BR20" s="230"/>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25"/>
    </row>
    <row r="21" spans="1:131" s="226" customFormat="1" ht="26.25" customHeight="1" thickBot="1" x14ac:dyDescent="0.2">
      <c r="A21" s="229">
        <v>15</v>
      </c>
      <c r="B21" s="789"/>
      <c r="C21" s="790"/>
      <c r="D21" s="790"/>
      <c r="E21" s="790"/>
      <c r="F21" s="790"/>
      <c r="G21" s="790"/>
      <c r="H21" s="790"/>
      <c r="I21" s="790"/>
      <c r="J21" s="790"/>
      <c r="K21" s="790"/>
      <c r="L21" s="790"/>
      <c r="M21" s="790"/>
      <c r="N21" s="790"/>
      <c r="O21" s="790"/>
      <c r="P21" s="791"/>
      <c r="Q21" s="792"/>
      <c r="R21" s="793"/>
      <c r="S21" s="793"/>
      <c r="T21" s="793"/>
      <c r="U21" s="793"/>
      <c r="V21" s="793"/>
      <c r="W21" s="793"/>
      <c r="X21" s="793"/>
      <c r="Y21" s="793"/>
      <c r="Z21" s="793"/>
      <c r="AA21" s="793"/>
      <c r="AB21" s="793"/>
      <c r="AC21" s="793"/>
      <c r="AD21" s="793"/>
      <c r="AE21" s="794"/>
      <c r="AF21" s="795"/>
      <c r="AG21" s="796"/>
      <c r="AH21" s="796"/>
      <c r="AI21" s="796"/>
      <c r="AJ21" s="797"/>
      <c r="AK21" s="778"/>
      <c r="AL21" s="779"/>
      <c r="AM21" s="779"/>
      <c r="AN21" s="779"/>
      <c r="AO21" s="779"/>
      <c r="AP21" s="779"/>
      <c r="AQ21" s="779"/>
      <c r="AR21" s="779"/>
      <c r="AS21" s="779"/>
      <c r="AT21" s="779"/>
      <c r="AU21" s="780"/>
      <c r="AV21" s="780"/>
      <c r="AW21" s="780"/>
      <c r="AX21" s="780"/>
      <c r="AY21" s="781"/>
      <c r="AZ21" s="223"/>
      <c r="BA21" s="223"/>
      <c r="BB21" s="223"/>
      <c r="BC21" s="223"/>
      <c r="BD21" s="223"/>
      <c r="BE21" s="224"/>
      <c r="BF21" s="224"/>
      <c r="BG21" s="224"/>
      <c r="BH21" s="224"/>
      <c r="BI21" s="224"/>
      <c r="BJ21" s="224"/>
      <c r="BK21" s="224"/>
      <c r="BL21" s="224"/>
      <c r="BM21" s="224"/>
      <c r="BN21" s="224"/>
      <c r="BO21" s="224"/>
      <c r="BP21" s="224"/>
      <c r="BQ21" s="229">
        <v>15</v>
      </c>
      <c r="BR21" s="230"/>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25"/>
    </row>
    <row r="22" spans="1:131" s="226" customFormat="1" ht="26.25" customHeight="1" x14ac:dyDescent="0.15">
      <c r="A22" s="229">
        <v>16</v>
      </c>
      <c r="B22" s="789"/>
      <c r="C22" s="790"/>
      <c r="D22" s="790"/>
      <c r="E22" s="790"/>
      <c r="F22" s="790"/>
      <c r="G22" s="790"/>
      <c r="H22" s="790"/>
      <c r="I22" s="790"/>
      <c r="J22" s="790"/>
      <c r="K22" s="790"/>
      <c r="L22" s="790"/>
      <c r="M22" s="790"/>
      <c r="N22" s="790"/>
      <c r="O22" s="790"/>
      <c r="P22" s="791"/>
      <c r="Q22" s="808"/>
      <c r="R22" s="809"/>
      <c r="S22" s="809"/>
      <c r="T22" s="809"/>
      <c r="U22" s="809"/>
      <c r="V22" s="809"/>
      <c r="W22" s="809"/>
      <c r="X22" s="809"/>
      <c r="Y22" s="809"/>
      <c r="Z22" s="809"/>
      <c r="AA22" s="809"/>
      <c r="AB22" s="809"/>
      <c r="AC22" s="809"/>
      <c r="AD22" s="809"/>
      <c r="AE22" s="810"/>
      <c r="AF22" s="795"/>
      <c r="AG22" s="796"/>
      <c r="AH22" s="796"/>
      <c r="AI22" s="796"/>
      <c r="AJ22" s="797"/>
      <c r="AK22" s="811"/>
      <c r="AL22" s="812"/>
      <c r="AM22" s="812"/>
      <c r="AN22" s="812"/>
      <c r="AO22" s="812"/>
      <c r="AP22" s="812"/>
      <c r="AQ22" s="812"/>
      <c r="AR22" s="812"/>
      <c r="AS22" s="812"/>
      <c r="AT22" s="812"/>
      <c r="AU22" s="813"/>
      <c r="AV22" s="813"/>
      <c r="AW22" s="813"/>
      <c r="AX22" s="813"/>
      <c r="AY22" s="814"/>
      <c r="AZ22" s="815" t="s">
        <v>392</v>
      </c>
      <c r="BA22" s="815"/>
      <c r="BB22" s="815"/>
      <c r="BC22" s="815"/>
      <c r="BD22" s="816"/>
      <c r="BE22" s="224"/>
      <c r="BF22" s="224"/>
      <c r="BG22" s="224"/>
      <c r="BH22" s="224"/>
      <c r="BI22" s="224"/>
      <c r="BJ22" s="224"/>
      <c r="BK22" s="224"/>
      <c r="BL22" s="224"/>
      <c r="BM22" s="224"/>
      <c r="BN22" s="224"/>
      <c r="BO22" s="224"/>
      <c r="BP22" s="224"/>
      <c r="BQ22" s="229">
        <v>16</v>
      </c>
      <c r="BR22" s="230"/>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25"/>
    </row>
    <row r="23" spans="1:131" s="226" customFormat="1" ht="26.25" customHeight="1" thickBot="1" x14ac:dyDescent="0.2">
      <c r="A23" s="231" t="s">
        <v>393</v>
      </c>
      <c r="B23" s="798" t="s">
        <v>394</v>
      </c>
      <c r="C23" s="799"/>
      <c r="D23" s="799"/>
      <c r="E23" s="799"/>
      <c r="F23" s="799"/>
      <c r="G23" s="799"/>
      <c r="H23" s="799"/>
      <c r="I23" s="799"/>
      <c r="J23" s="799"/>
      <c r="K23" s="799"/>
      <c r="L23" s="799"/>
      <c r="M23" s="799"/>
      <c r="N23" s="799"/>
      <c r="O23" s="799"/>
      <c r="P23" s="800"/>
      <c r="Q23" s="801"/>
      <c r="R23" s="802"/>
      <c r="S23" s="802"/>
      <c r="T23" s="802"/>
      <c r="U23" s="802"/>
      <c r="V23" s="802"/>
      <c r="W23" s="802"/>
      <c r="X23" s="802"/>
      <c r="Y23" s="802"/>
      <c r="Z23" s="802"/>
      <c r="AA23" s="802"/>
      <c r="AB23" s="802"/>
      <c r="AC23" s="802"/>
      <c r="AD23" s="802"/>
      <c r="AE23" s="803"/>
      <c r="AF23" s="804">
        <v>171</v>
      </c>
      <c r="AG23" s="802"/>
      <c r="AH23" s="802"/>
      <c r="AI23" s="802"/>
      <c r="AJ23" s="805"/>
      <c r="AK23" s="806"/>
      <c r="AL23" s="807"/>
      <c r="AM23" s="807"/>
      <c r="AN23" s="807"/>
      <c r="AO23" s="807"/>
      <c r="AP23" s="802"/>
      <c r="AQ23" s="802"/>
      <c r="AR23" s="802"/>
      <c r="AS23" s="802"/>
      <c r="AT23" s="802"/>
      <c r="AU23" s="818"/>
      <c r="AV23" s="818"/>
      <c r="AW23" s="818"/>
      <c r="AX23" s="818"/>
      <c r="AY23" s="819"/>
      <c r="AZ23" s="820" t="s">
        <v>395</v>
      </c>
      <c r="BA23" s="821"/>
      <c r="BB23" s="821"/>
      <c r="BC23" s="821"/>
      <c r="BD23" s="822"/>
      <c r="BE23" s="224"/>
      <c r="BF23" s="224"/>
      <c r="BG23" s="224"/>
      <c r="BH23" s="224"/>
      <c r="BI23" s="224"/>
      <c r="BJ23" s="224"/>
      <c r="BK23" s="224"/>
      <c r="BL23" s="224"/>
      <c r="BM23" s="224"/>
      <c r="BN23" s="224"/>
      <c r="BO23" s="224"/>
      <c r="BP23" s="224"/>
      <c r="BQ23" s="229">
        <v>17</v>
      </c>
      <c r="BR23" s="230"/>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25"/>
    </row>
    <row r="24" spans="1:131" s="226" customFormat="1" ht="26.25" customHeight="1" x14ac:dyDescent="0.15">
      <c r="A24" s="817" t="s">
        <v>396</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23"/>
      <c r="BA24" s="223"/>
      <c r="BB24" s="223"/>
      <c r="BC24" s="223"/>
      <c r="BD24" s="223"/>
      <c r="BE24" s="224"/>
      <c r="BF24" s="224"/>
      <c r="BG24" s="224"/>
      <c r="BH24" s="224"/>
      <c r="BI24" s="224"/>
      <c r="BJ24" s="224"/>
      <c r="BK24" s="224"/>
      <c r="BL24" s="224"/>
      <c r="BM24" s="224"/>
      <c r="BN24" s="224"/>
      <c r="BO24" s="224"/>
      <c r="BP24" s="224"/>
      <c r="BQ24" s="229">
        <v>18</v>
      </c>
      <c r="BR24" s="230"/>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25"/>
    </row>
    <row r="25" spans="1:131" ht="26.25" customHeight="1" thickBot="1" x14ac:dyDescent="0.2">
      <c r="A25" s="734" t="s">
        <v>397</v>
      </c>
      <c r="B25" s="734"/>
      <c r="C25" s="734"/>
      <c r="D25" s="734"/>
      <c r="E25" s="734"/>
      <c r="F25" s="734"/>
      <c r="G25" s="734"/>
      <c r="H25" s="734"/>
      <c r="I25" s="734"/>
      <c r="J25" s="734"/>
      <c r="K25" s="734"/>
      <c r="L25" s="734"/>
      <c r="M25" s="734"/>
      <c r="N25" s="734"/>
      <c r="O25" s="734"/>
      <c r="P25" s="734"/>
      <c r="Q25" s="734"/>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c r="BC25" s="734"/>
      <c r="BD25" s="734"/>
      <c r="BE25" s="734"/>
      <c r="BF25" s="734"/>
      <c r="BG25" s="734"/>
      <c r="BH25" s="734"/>
      <c r="BI25" s="734"/>
      <c r="BJ25" s="223"/>
      <c r="BK25" s="223"/>
      <c r="BL25" s="223"/>
      <c r="BM25" s="223"/>
      <c r="BN25" s="223"/>
      <c r="BO25" s="232"/>
      <c r="BP25" s="232"/>
      <c r="BQ25" s="229">
        <v>19</v>
      </c>
      <c r="BR25" s="230"/>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21"/>
    </row>
    <row r="26" spans="1:131" ht="26.25" customHeight="1" x14ac:dyDescent="0.15">
      <c r="A26" s="736" t="s">
        <v>374</v>
      </c>
      <c r="B26" s="737"/>
      <c r="C26" s="737"/>
      <c r="D26" s="737"/>
      <c r="E26" s="737"/>
      <c r="F26" s="737"/>
      <c r="G26" s="737"/>
      <c r="H26" s="737"/>
      <c r="I26" s="737"/>
      <c r="J26" s="737"/>
      <c r="K26" s="737"/>
      <c r="L26" s="737"/>
      <c r="M26" s="737"/>
      <c r="N26" s="737"/>
      <c r="O26" s="737"/>
      <c r="P26" s="738"/>
      <c r="Q26" s="742" t="s">
        <v>398</v>
      </c>
      <c r="R26" s="743"/>
      <c r="S26" s="743"/>
      <c r="T26" s="743"/>
      <c r="U26" s="744"/>
      <c r="V26" s="742" t="s">
        <v>399</v>
      </c>
      <c r="W26" s="743"/>
      <c r="X26" s="743"/>
      <c r="Y26" s="743"/>
      <c r="Z26" s="744"/>
      <c r="AA26" s="742" t="s">
        <v>400</v>
      </c>
      <c r="AB26" s="743"/>
      <c r="AC26" s="743"/>
      <c r="AD26" s="743"/>
      <c r="AE26" s="743"/>
      <c r="AF26" s="823" t="s">
        <v>401</v>
      </c>
      <c r="AG26" s="824"/>
      <c r="AH26" s="824"/>
      <c r="AI26" s="824"/>
      <c r="AJ26" s="825"/>
      <c r="AK26" s="743" t="s">
        <v>402</v>
      </c>
      <c r="AL26" s="743"/>
      <c r="AM26" s="743"/>
      <c r="AN26" s="743"/>
      <c r="AO26" s="744"/>
      <c r="AP26" s="742" t="s">
        <v>403</v>
      </c>
      <c r="AQ26" s="743"/>
      <c r="AR26" s="743"/>
      <c r="AS26" s="743"/>
      <c r="AT26" s="744"/>
      <c r="AU26" s="742" t="s">
        <v>404</v>
      </c>
      <c r="AV26" s="743"/>
      <c r="AW26" s="743"/>
      <c r="AX26" s="743"/>
      <c r="AY26" s="744"/>
      <c r="AZ26" s="742" t="s">
        <v>405</v>
      </c>
      <c r="BA26" s="743"/>
      <c r="BB26" s="743"/>
      <c r="BC26" s="743"/>
      <c r="BD26" s="744"/>
      <c r="BE26" s="742" t="s">
        <v>381</v>
      </c>
      <c r="BF26" s="743"/>
      <c r="BG26" s="743"/>
      <c r="BH26" s="743"/>
      <c r="BI26" s="749"/>
      <c r="BJ26" s="223"/>
      <c r="BK26" s="223"/>
      <c r="BL26" s="223"/>
      <c r="BM26" s="223"/>
      <c r="BN26" s="223"/>
      <c r="BO26" s="232"/>
      <c r="BP26" s="232"/>
      <c r="BQ26" s="229">
        <v>20</v>
      </c>
      <c r="BR26" s="230"/>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21"/>
    </row>
    <row r="27" spans="1:131" ht="26.25" customHeight="1" thickBot="1" x14ac:dyDescent="0.2">
      <c r="A27" s="739"/>
      <c r="B27" s="740"/>
      <c r="C27" s="740"/>
      <c r="D27" s="740"/>
      <c r="E27" s="740"/>
      <c r="F27" s="740"/>
      <c r="G27" s="740"/>
      <c r="H27" s="740"/>
      <c r="I27" s="740"/>
      <c r="J27" s="740"/>
      <c r="K27" s="740"/>
      <c r="L27" s="740"/>
      <c r="M27" s="740"/>
      <c r="N27" s="740"/>
      <c r="O27" s="740"/>
      <c r="P27" s="741"/>
      <c r="Q27" s="745"/>
      <c r="R27" s="746"/>
      <c r="S27" s="746"/>
      <c r="T27" s="746"/>
      <c r="U27" s="747"/>
      <c r="V27" s="745"/>
      <c r="W27" s="746"/>
      <c r="X27" s="746"/>
      <c r="Y27" s="746"/>
      <c r="Z27" s="747"/>
      <c r="AA27" s="745"/>
      <c r="AB27" s="746"/>
      <c r="AC27" s="746"/>
      <c r="AD27" s="746"/>
      <c r="AE27" s="746"/>
      <c r="AF27" s="826"/>
      <c r="AG27" s="827"/>
      <c r="AH27" s="827"/>
      <c r="AI27" s="827"/>
      <c r="AJ27" s="828"/>
      <c r="AK27" s="746"/>
      <c r="AL27" s="746"/>
      <c r="AM27" s="746"/>
      <c r="AN27" s="746"/>
      <c r="AO27" s="747"/>
      <c r="AP27" s="745"/>
      <c r="AQ27" s="746"/>
      <c r="AR27" s="746"/>
      <c r="AS27" s="746"/>
      <c r="AT27" s="747"/>
      <c r="AU27" s="745"/>
      <c r="AV27" s="746"/>
      <c r="AW27" s="746"/>
      <c r="AX27" s="746"/>
      <c r="AY27" s="747"/>
      <c r="AZ27" s="745"/>
      <c r="BA27" s="746"/>
      <c r="BB27" s="746"/>
      <c r="BC27" s="746"/>
      <c r="BD27" s="747"/>
      <c r="BE27" s="745"/>
      <c r="BF27" s="746"/>
      <c r="BG27" s="746"/>
      <c r="BH27" s="746"/>
      <c r="BI27" s="751"/>
      <c r="BJ27" s="223"/>
      <c r="BK27" s="223"/>
      <c r="BL27" s="223"/>
      <c r="BM27" s="223"/>
      <c r="BN27" s="223"/>
      <c r="BO27" s="232"/>
      <c r="BP27" s="232"/>
      <c r="BQ27" s="229">
        <v>21</v>
      </c>
      <c r="BR27" s="230"/>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21"/>
    </row>
    <row r="28" spans="1:131" ht="26.25" customHeight="1" thickTop="1" x14ac:dyDescent="0.15">
      <c r="A28" s="233">
        <v>1</v>
      </c>
      <c r="B28" s="758" t="s">
        <v>406</v>
      </c>
      <c r="C28" s="759"/>
      <c r="D28" s="759"/>
      <c r="E28" s="759"/>
      <c r="F28" s="759"/>
      <c r="G28" s="759"/>
      <c r="H28" s="759"/>
      <c r="I28" s="759"/>
      <c r="J28" s="759"/>
      <c r="K28" s="759"/>
      <c r="L28" s="759"/>
      <c r="M28" s="759"/>
      <c r="N28" s="759"/>
      <c r="O28" s="759"/>
      <c r="P28" s="760"/>
      <c r="Q28" s="831">
        <v>162</v>
      </c>
      <c r="R28" s="832"/>
      <c r="S28" s="832"/>
      <c r="T28" s="832"/>
      <c r="U28" s="832"/>
      <c r="V28" s="832">
        <v>143</v>
      </c>
      <c r="W28" s="832"/>
      <c r="X28" s="832"/>
      <c r="Y28" s="832"/>
      <c r="Z28" s="832"/>
      <c r="AA28" s="832">
        <v>19</v>
      </c>
      <c r="AB28" s="832"/>
      <c r="AC28" s="832"/>
      <c r="AD28" s="832"/>
      <c r="AE28" s="833"/>
      <c r="AF28" s="834">
        <v>19</v>
      </c>
      <c r="AG28" s="832"/>
      <c r="AH28" s="832"/>
      <c r="AI28" s="832"/>
      <c r="AJ28" s="835"/>
      <c r="AK28" s="836">
        <v>22</v>
      </c>
      <c r="AL28" s="837"/>
      <c r="AM28" s="837"/>
      <c r="AN28" s="837"/>
      <c r="AO28" s="837"/>
      <c r="AP28" s="837" t="s">
        <v>521</v>
      </c>
      <c r="AQ28" s="837"/>
      <c r="AR28" s="837"/>
      <c r="AS28" s="837"/>
      <c r="AT28" s="837"/>
      <c r="AU28" s="837" t="s">
        <v>521</v>
      </c>
      <c r="AV28" s="837"/>
      <c r="AW28" s="837"/>
      <c r="AX28" s="837"/>
      <c r="AY28" s="837"/>
      <c r="AZ28" s="838" t="s">
        <v>521</v>
      </c>
      <c r="BA28" s="838"/>
      <c r="BB28" s="838"/>
      <c r="BC28" s="838"/>
      <c r="BD28" s="838"/>
      <c r="BE28" s="829"/>
      <c r="BF28" s="829"/>
      <c r="BG28" s="829"/>
      <c r="BH28" s="829"/>
      <c r="BI28" s="830"/>
      <c r="BJ28" s="223"/>
      <c r="BK28" s="223"/>
      <c r="BL28" s="223"/>
      <c r="BM28" s="223"/>
      <c r="BN28" s="223"/>
      <c r="BO28" s="232"/>
      <c r="BP28" s="232"/>
      <c r="BQ28" s="229">
        <v>22</v>
      </c>
      <c r="BR28" s="230"/>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21"/>
    </row>
    <row r="29" spans="1:131" ht="26.25" customHeight="1" x14ac:dyDescent="0.15">
      <c r="A29" s="233">
        <v>2</v>
      </c>
      <c r="B29" s="789" t="s">
        <v>407</v>
      </c>
      <c r="C29" s="790"/>
      <c r="D29" s="790"/>
      <c r="E29" s="790"/>
      <c r="F29" s="790"/>
      <c r="G29" s="790"/>
      <c r="H29" s="790"/>
      <c r="I29" s="790"/>
      <c r="J29" s="790"/>
      <c r="K29" s="790"/>
      <c r="L29" s="790"/>
      <c r="M29" s="790"/>
      <c r="N29" s="790"/>
      <c r="O29" s="790"/>
      <c r="P29" s="791"/>
      <c r="Q29" s="792">
        <v>138</v>
      </c>
      <c r="R29" s="793"/>
      <c r="S29" s="793"/>
      <c r="T29" s="793"/>
      <c r="U29" s="793"/>
      <c r="V29" s="793">
        <v>120</v>
      </c>
      <c r="W29" s="793"/>
      <c r="X29" s="793"/>
      <c r="Y29" s="793"/>
      <c r="Z29" s="793"/>
      <c r="AA29" s="793">
        <v>17</v>
      </c>
      <c r="AB29" s="793"/>
      <c r="AC29" s="793"/>
      <c r="AD29" s="793"/>
      <c r="AE29" s="794"/>
      <c r="AF29" s="795">
        <v>17</v>
      </c>
      <c r="AG29" s="796"/>
      <c r="AH29" s="796"/>
      <c r="AI29" s="796"/>
      <c r="AJ29" s="797"/>
      <c r="AK29" s="843">
        <v>32</v>
      </c>
      <c r="AL29" s="839"/>
      <c r="AM29" s="839"/>
      <c r="AN29" s="839"/>
      <c r="AO29" s="839"/>
      <c r="AP29" s="839" t="s">
        <v>521</v>
      </c>
      <c r="AQ29" s="839"/>
      <c r="AR29" s="839"/>
      <c r="AS29" s="839"/>
      <c r="AT29" s="839"/>
      <c r="AU29" s="839" t="s">
        <v>521</v>
      </c>
      <c r="AV29" s="839"/>
      <c r="AW29" s="839"/>
      <c r="AX29" s="839"/>
      <c r="AY29" s="839"/>
      <c r="AZ29" s="840" t="s">
        <v>521</v>
      </c>
      <c r="BA29" s="840"/>
      <c r="BB29" s="840"/>
      <c r="BC29" s="840"/>
      <c r="BD29" s="840"/>
      <c r="BE29" s="841"/>
      <c r="BF29" s="841"/>
      <c r="BG29" s="841"/>
      <c r="BH29" s="841"/>
      <c r="BI29" s="842"/>
      <c r="BJ29" s="223"/>
      <c r="BK29" s="223"/>
      <c r="BL29" s="223"/>
      <c r="BM29" s="223"/>
      <c r="BN29" s="223"/>
      <c r="BO29" s="232"/>
      <c r="BP29" s="232"/>
      <c r="BQ29" s="229">
        <v>23</v>
      </c>
      <c r="BR29" s="230"/>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21"/>
    </row>
    <row r="30" spans="1:131" ht="26.25" customHeight="1" x14ac:dyDescent="0.15">
      <c r="A30" s="233">
        <v>3</v>
      </c>
      <c r="B30" s="789" t="s">
        <v>408</v>
      </c>
      <c r="C30" s="790"/>
      <c r="D30" s="790"/>
      <c r="E30" s="790"/>
      <c r="F30" s="790"/>
      <c r="G30" s="790"/>
      <c r="H30" s="790"/>
      <c r="I30" s="790"/>
      <c r="J30" s="790"/>
      <c r="K30" s="790"/>
      <c r="L30" s="790"/>
      <c r="M30" s="790"/>
      <c r="N30" s="790"/>
      <c r="O30" s="790"/>
      <c r="P30" s="791"/>
      <c r="Q30" s="792">
        <v>10</v>
      </c>
      <c r="R30" s="793"/>
      <c r="S30" s="793"/>
      <c r="T30" s="793"/>
      <c r="U30" s="793"/>
      <c r="V30" s="793">
        <v>10</v>
      </c>
      <c r="W30" s="793"/>
      <c r="X30" s="793"/>
      <c r="Y30" s="793"/>
      <c r="Z30" s="793"/>
      <c r="AA30" s="793">
        <v>0</v>
      </c>
      <c r="AB30" s="793"/>
      <c r="AC30" s="793"/>
      <c r="AD30" s="793"/>
      <c r="AE30" s="794"/>
      <c r="AF30" s="795">
        <v>0</v>
      </c>
      <c r="AG30" s="796"/>
      <c r="AH30" s="796"/>
      <c r="AI30" s="796"/>
      <c r="AJ30" s="797"/>
      <c r="AK30" s="843">
        <v>5</v>
      </c>
      <c r="AL30" s="839"/>
      <c r="AM30" s="839"/>
      <c r="AN30" s="839"/>
      <c r="AO30" s="839"/>
      <c r="AP30" s="839" t="s">
        <v>521</v>
      </c>
      <c r="AQ30" s="839"/>
      <c r="AR30" s="839"/>
      <c r="AS30" s="839"/>
      <c r="AT30" s="839"/>
      <c r="AU30" s="839" t="s">
        <v>521</v>
      </c>
      <c r="AV30" s="839"/>
      <c r="AW30" s="839"/>
      <c r="AX30" s="839"/>
      <c r="AY30" s="839"/>
      <c r="AZ30" s="840" t="s">
        <v>521</v>
      </c>
      <c r="BA30" s="840"/>
      <c r="BB30" s="840"/>
      <c r="BC30" s="840"/>
      <c r="BD30" s="840"/>
      <c r="BE30" s="841"/>
      <c r="BF30" s="841"/>
      <c r="BG30" s="841"/>
      <c r="BH30" s="841"/>
      <c r="BI30" s="842"/>
      <c r="BJ30" s="223"/>
      <c r="BK30" s="223"/>
      <c r="BL30" s="223"/>
      <c r="BM30" s="223"/>
      <c r="BN30" s="223"/>
      <c r="BO30" s="232"/>
      <c r="BP30" s="232"/>
      <c r="BQ30" s="229">
        <v>24</v>
      </c>
      <c r="BR30" s="230"/>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21"/>
    </row>
    <row r="31" spans="1:131" ht="26.25" customHeight="1" x14ac:dyDescent="0.15">
      <c r="A31" s="233">
        <v>4</v>
      </c>
      <c r="B31" s="789" t="s">
        <v>409</v>
      </c>
      <c r="C31" s="790"/>
      <c r="D31" s="790"/>
      <c r="E31" s="790"/>
      <c r="F31" s="790"/>
      <c r="G31" s="790"/>
      <c r="H31" s="790"/>
      <c r="I31" s="790"/>
      <c r="J31" s="790"/>
      <c r="K31" s="790"/>
      <c r="L31" s="790"/>
      <c r="M31" s="790"/>
      <c r="N31" s="790"/>
      <c r="O31" s="790"/>
      <c r="P31" s="791"/>
      <c r="Q31" s="792">
        <v>72</v>
      </c>
      <c r="R31" s="793"/>
      <c r="S31" s="793"/>
      <c r="T31" s="793"/>
      <c r="U31" s="793"/>
      <c r="V31" s="793">
        <v>63</v>
      </c>
      <c r="W31" s="793"/>
      <c r="X31" s="793"/>
      <c r="Y31" s="793"/>
      <c r="Z31" s="793"/>
      <c r="AA31" s="793">
        <v>10</v>
      </c>
      <c r="AB31" s="793"/>
      <c r="AC31" s="793"/>
      <c r="AD31" s="793"/>
      <c r="AE31" s="794"/>
      <c r="AF31" s="795">
        <v>8</v>
      </c>
      <c r="AG31" s="796"/>
      <c r="AH31" s="796"/>
      <c r="AI31" s="796"/>
      <c r="AJ31" s="797"/>
      <c r="AK31" s="843">
        <v>32</v>
      </c>
      <c r="AL31" s="839"/>
      <c r="AM31" s="839"/>
      <c r="AN31" s="839"/>
      <c r="AO31" s="839"/>
      <c r="AP31" s="839">
        <v>71</v>
      </c>
      <c r="AQ31" s="839"/>
      <c r="AR31" s="839"/>
      <c r="AS31" s="839"/>
      <c r="AT31" s="839"/>
      <c r="AU31" s="839" t="s">
        <v>521</v>
      </c>
      <c r="AV31" s="839"/>
      <c r="AW31" s="839"/>
      <c r="AX31" s="839"/>
      <c r="AY31" s="839"/>
      <c r="AZ31" s="840" t="s">
        <v>521</v>
      </c>
      <c r="BA31" s="840"/>
      <c r="BB31" s="840"/>
      <c r="BC31" s="840"/>
      <c r="BD31" s="840"/>
      <c r="BE31" s="841" t="s">
        <v>584</v>
      </c>
      <c r="BF31" s="841"/>
      <c r="BG31" s="841"/>
      <c r="BH31" s="841"/>
      <c r="BI31" s="842"/>
      <c r="BJ31" s="223"/>
      <c r="BK31" s="223"/>
      <c r="BL31" s="223"/>
      <c r="BM31" s="223"/>
      <c r="BN31" s="223"/>
      <c r="BO31" s="232"/>
      <c r="BP31" s="232"/>
      <c r="BQ31" s="229">
        <v>25</v>
      </c>
      <c r="BR31" s="230"/>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21"/>
    </row>
    <row r="32" spans="1:131" ht="26.25" customHeight="1" x14ac:dyDescent="0.15">
      <c r="A32" s="233">
        <v>5</v>
      </c>
      <c r="B32" s="789"/>
      <c r="C32" s="790"/>
      <c r="D32" s="790"/>
      <c r="E32" s="790"/>
      <c r="F32" s="790"/>
      <c r="G32" s="790"/>
      <c r="H32" s="790"/>
      <c r="I32" s="790"/>
      <c r="J32" s="790"/>
      <c r="K32" s="790"/>
      <c r="L32" s="790"/>
      <c r="M32" s="790"/>
      <c r="N32" s="790"/>
      <c r="O32" s="790"/>
      <c r="P32" s="791"/>
      <c r="Q32" s="792"/>
      <c r="R32" s="793"/>
      <c r="S32" s="793"/>
      <c r="T32" s="793"/>
      <c r="U32" s="793"/>
      <c r="V32" s="793"/>
      <c r="W32" s="793"/>
      <c r="X32" s="793"/>
      <c r="Y32" s="793"/>
      <c r="Z32" s="793"/>
      <c r="AA32" s="793"/>
      <c r="AB32" s="793"/>
      <c r="AC32" s="793"/>
      <c r="AD32" s="793"/>
      <c r="AE32" s="794"/>
      <c r="AF32" s="795"/>
      <c r="AG32" s="796"/>
      <c r="AH32" s="796"/>
      <c r="AI32" s="796"/>
      <c r="AJ32" s="797"/>
      <c r="AK32" s="843"/>
      <c r="AL32" s="839"/>
      <c r="AM32" s="839"/>
      <c r="AN32" s="839"/>
      <c r="AO32" s="839"/>
      <c r="AP32" s="839"/>
      <c r="AQ32" s="839"/>
      <c r="AR32" s="839"/>
      <c r="AS32" s="839"/>
      <c r="AT32" s="839"/>
      <c r="AU32" s="839"/>
      <c r="AV32" s="839"/>
      <c r="AW32" s="839"/>
      <c r="AX32" s="839"/>
      <c r="AY32" s="839"/>
      <c r="AZ32" s="840"/>
      <c r="BA32" s="840"/>
      <c r="BB32" s="840"/>
      <c r="BC32" s="840"/>
      <c r="BD32" s="840"/>
      <c r="BE32" s="841"/>
      <c r="BF32" s="841"/>
      <c r="BG32" s="841"/>
      <c r="BH32" s="841"/>
      <c r="BI32" s="842"/>
      <c r="BJ32" s="223"/>
      <c r="BK32" s="223"/>
      <c r="BL32" s="223"/>
      <c r="BM32" s="223"/>
      <c r="BN32" s="223"/>
      <c r="BO32" s="232"/>
      <c r="BP32" s="232"/>
      <c r="BQ32" s="229">
        <v>26</v>
      </c>
      <c r="BR32" s="230"/>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21"/>
    </row>
    <row r="33" spans="1:131" ht="26.25" customHeight="1" x14ac:dyDescent="0.15">
      <c r="A33" s="233">
        <v>6</v>
      </c>
      <c r="B33" s="789"/>
      <c r="C33" s="790"/>
      <c r="D33" s="790"/>
      <c r="E33" s="790"/>
      <c r="F33" s="790"/>
      <c r="G33" s="790"/>
      <c r="H33" s="790"/>
      <c r="I33" s="790"/>
      <c r="J33" s="790"/>
      <c r="K33" s="790"/>
      <c r="L33" s="790"/>
      <c r="M33" s="790"/>
      <c r="N33" s="790"/>
      <c r="O33" s="790"/>
      <c r="P33" s="791"/>
      <c r="Q33" s="792"/>
      <c r="R33" s="793"/>
      <c r="S33" s="793"/>
      <c r="T33" s="793"/>
      <c r="U33" s="793"/>
      <c r="V33" s="793"/>
      <c r="W33" s="793"/>
      <c r="X33" s="793"/>
      <c r="Y33" s="793"/>
      <c r="Z33" s="793"/>
      <c r="AA33" s="793"/>
      <c r="AB33" s="793"/>
      <c r="AC33" s="793"/>
      <c r="AD33" s="793"/>
      <c r="AE33" s="794"/>
      <c r="AF33" s="795"/>
      <c r="AG33" s="796"/>
      <c r="AH33" s="796"/>
      <c r="AI33" s="796"/>
      <c r="AJ33" s="797"/>
      <c r="AK33" s="843"/>
      <c r="AL33" s="839"/>
      <c r="AM33" s="839"/>
      <c r="AN33" s="839"/>
      <c r="AO33" s="839"/>
      <c r="AP33" s="839"/>
      <c r="AQ33" s="839"/>
      <c r="AR33" s="839"/>
      <c r="AS33" s="839"/>
      <c r="AT33" s="839"/>
      <c r="AU33" s="839"/>
      <c r="AV33" s="839"/>
      <c r="AW33" s="839"/>
      <c r="AX33" s="839"/>
      <c r="AY33" s="839"/>
      <c r="AZ33" s="840"/>
      <c r="BA33" s="840"/>
      <c r="BB33" s="840"/>
      <c r="BC33" s="840"/>
      <c r="BD33" s="840"/>
      <c r="BE33" s="841"/>
      <c r="BF33" s="841"/>
      <c r="BG33" s="841"/>
      <c r="BH33" s="841"/>
      <c r="BI33" s="842"/>
      <c r="BJ33" s="223"/>
      <c r="BK33" s="223"/>
      <c r="BL33" s="223"/>
      <c r="BM33" s="223"/>
      <c r="BN33" s="223"/>
      <c r="BO33" s="232"/>
      <c r="BP33" s="232"/>
      <c r="BQ33" s="229">
        <v>27</v>
      </c>
      <c r="BR33" s="230"/>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21"/>
    </row>
    <row r="34" spans="1:131" ht="26.25" customHeight="1" x14ac:dyDescent="0.15">
      <c r="A34" s="233">
        <v>7</v>
      </c>
      <c r="B34" s="789"/>
      <c r="C34" s="790"/>
      <c r="D34" s="790"/>
      <c r="E34" s="790"/>
      <c r="F34" s="790"/>
      <c r="G34" s="790"/>
      <c r="H34" s="790"/>
      <c r="I34" s="790"/>
      <c r="J34" s="790"/>
      <c r="K34" s="790"/>
      <c r="L34" s="790"/>
      <c r="M34" s="790"/>
      <c r="N34" s="790"/>
      <c r="O34" s="790"/>
      <c r="P34" s="791"/>
      <c r="Q34" s="792"/>
      <c r="R34" s="793"/>
      <c r="S34" s="793"/>
      <c r="T34" s="793"/>
      <c r="U34" s="793"/>
      <c r="V34" s="793"/>
      <c r="W34" s="793"/>
      <c r="X34" s="793"/>
      <c r="Y34" s="793"/>
      <c r="Z34" s="793"/>
      <c r="AA34" s="793"/>
      <c r="AB34" s="793"/>
      <c r="AC34" s="793"/>
      <c r="AD34" s="793"/>
      <c r="AE34" s="794"/>
      <c r="AF34" s="795"/>
      <c r="AG34" s="796"/>
      <c r="AH34" s="796"/>
      <c r="AI34" s="796"/>
      <c r="AJ34" s="797"/>
      <c r="AK34" s="843"/>
      <c r="AL34" s="839"/>
      <c r="AM34" s="839"/>
      <c r="AN34" s="839"/>
      <c r="AO34" s="839"/>
      <c r="AP34" s="839"/>
      <c r="AQ34" s="839"/>
      <c r="AR34" s="839"/>
      <c r="AS34" s="839"/>
      <c r="AT34" s="839"/>
      <c r="AU34" s="839"/>
      <c r="AV34" s="839"/>
      <c r="AW34" s="839"/>
      <c r="AX34" s="839"/>
      <c r="AY34" s="839"/>
      <c r="AZ34" s="840"/>
      <c r="BA34" s="840"/>
      <c r="BB34" s="840"/>
      <c r="BC34" s="840"/>
      <c r="BD34" s="840"/>
      <c r="BE34" s="841"/>
      <c r="BF34" s="841"/>
      <c r="BG34" s="841"/>
      <c r="BH34" s="841"/>
      <c r="BI34" s="842"/>
      <c r="BJ34" s="223"/>
      <c r="BK34" s="223"/>
      <c r="BL34" s="223"/>
      <c r="BM34" s="223"/>
      <c r="BN34" s="223"/>
      <c r="BO34" s="232"/>
      <c r="BP34" s="232"/>
      <c r="BQ34" s="229">
        <v>28</v>
      </c>
      <c r="BR34" s="230"/>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21"/>
    </row>
    <row r="35" spans="1:131" ht="26.25" customHeight="1" x14ac:dyDescent="0.15">
      <c r="A35" s="233">
        <v>8</v>
      </c>
      <c r="B35" s="789"/>
      <c r="C35" s="790"/>
      <c r="D35" s="790"/>
      <c r="E35" s="790"/>
      <c r="F35" s="790"/>
      <c r="G35" s="790"/>
      <c r="H35" s="790"/>
      <c r="I35" s="790"/>
      <c r="J35" s="790"/>
      <c r="K35" s="790"/>
      <c r="L35" s="790"/>
      <c r="M35" s="790"/>
      <c r="N35" s="790"/>
      <c r="O35" s="790"/>
      <c r="P35" s="791"/>
      <c r="Q35" s="792"/>
      <c r="R35" s="793"/>
      <c r="S35" s="793"/>
      <c r="T35" s="793"/>
      <c r="U35" s="793"/>
      <c r="V35" s="793"/>
      <c r="W35" s="793"/>
      <c r="X35" s="793"/>
      <c r="Y35" s="793"/>
      <c r="Z35" s="793"/>
      <c r="AA35" s="793"/>
      <c r="AB35" s="793"/>
      <c r="AC35" s="793"/>
      <c r="AD35" s="793"/>
      <c r="AE35" s="794"/>
      <c r="AF35" s="795"/>
      <c r="AG35" s="796"/>
      <c r="AH35" s="796"/>
      <c r="AI35" s="796"/>
      <c r="AJ35" s="797"/>
      <c r="AK35" s="843"/>
      <c r="AL35" s="839"/>
      <c r="AM35" s="839"/>
      <c r="AN35" s="839"/>
      <c r="AO35" s="839"/>
      <c r="AP35" s="839"/>
      <c r="AQ35" s="839"/>
      <c r="AR35" s="839"/>
      <c r="AS35" s="839"/>
      <c r="AT35" s="839"/>
      <c r="AU35" s="839"/>
      <c r="AV35" s="839"/>
      <c r="AW35" s="839"/>
      <c r="AX35" s="839"/>
      <c r="AY35" s="839"/>
      <c r="AZ35" s="840"/>
      <c r="BA35" s="840"/>
      <c r="BB35" s="840"/>
      <c r="BC35" s="840"/>
      <c r="BD35" s="840"/>
      <c r="BE35" s="841"/>
      <c r="BF35" s="841"/>
      <c r="BG35" s="841"/>
      <c r="BH35" s="841"/>
      <c r="BI35" s="842"/>
      <c r="BJ35" s="223"/>
      <c r="BK35" s="223"/>
      <c r="BL35" s="223"/>
      <c r="BM35" s="223"/>
      <c r="BN35" s="223"/>
      <c r="BO35" s="232"/>
      <c r="BP35" s="232"/>
      <c r="BQ35" s="229">
        <v>29</v>
      </c>
      <c r="BR35" s="230"/>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21"/>
    </row>
    <row r="36" spans="1:131" ht="26.25" customHeight="1" x14ac:dyDescent="0.15">
      <c r="A36" s="233">
        <v>9</v>
      </c>
      <c r="B36" s="789"/>
      <c r="C36" s="790"/>
      <c r="D36" s="790"/>
      <c r="E36" s="790"/>
      <c r="F36" s="790"/>
      <c r="G36" s="790"/>
      <c r="H36" s="790"/>
      <c r="I36" s="790"/>
      <c r="J36" s="790"/>
      <c r="K36" s="790"/>
      <c r="L36" s="790"/>
      <c r="M36" s="790"/>
      <c r="N36" s="790"/>
      <c r="O36" s="790"/>
      <c r="P36" s="791"/>
      <c r="Q36" s="792"/>
      <c r="R36" s="793"/>
      <c r="S36" s="793"/>
      <c r="T36" s="793"/>
      <c r="U36" s="793"/>
      <c r="V36" s="793"/>
      <c r="W36" s="793"/>
      <c r="X36" s="793"/>
      <c r="Y36" s="793"/>
      <c r="Z36" s="793"/>
      <c r="AA36" s="793"/>
      <c r="AB36" s="793"/>
      <c r="AC36" s="793"/>
      <c r="AD36" s="793"/>
      <c r="AE36" s="794"/>
      <c r="AF36" s="795"/>
      <c r="AG36" s="796"/>
      <c r="AH36" s="796"/>
      <c r="AI36" s="796"/>
      <c r="AJ36" s="797"/>
      <c r="AK36" s="843"/>
      <c r="AL36" s="839"/>
      <c r="AM36" s="839"/>
      <c r="AN36" s="839"/>
      <c r="AO36" s="839"/>
      <c r="AP36" s="839"/>
      <c r="AQ36" s="839"/>
      <c r="AR36" s="839"/>
      <c r="AS36" s="839"/>
      <c r="AT36" s="839"/>
      <c r="AU36" s="839"/>
      <c r="AV36" s="839"/>
      <c r="AW36" s="839"/>
      <c r="AX36" s="839"/>
      <c r="AY36" s="839"/>
      <c r="AZ36" s="840"/>
      <c r="BA36" s="840"/>
      <c r="BB36" s="840"/>
      <c r="BC36" s="840"/>
      <c r="BD36" s="840"/>
      <c r="BE36" s="841"/>
      <c r="BF36" s="841"/>
      <c r="BG36" s="841"/>
      <c r="BH36" s="841"/>
      <c r="BI36" s="842"/>
      <c r="BJ36" s="223"/>
      <c r="BK36" s="223"/>
      <c r="BL36" s="223"/>
      <c r="BM36" s="223"/>
      <c r="BN36" s="223"/>
      <c r="BO36" s="232"/>
      <c r="BP36" s="232"/>
      <c r="BQ36" s="229">
        <v>30</v>
      </c>
      <c r="BR36" s="230"/>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21"/>
    </row>
    <row r="37" spans="1:131" ht="26.25" customHeight="1" x14ac:dyDescent="0.15">
      <c r="A37" s="233">
        <v>10</v>
      </c>
      <c r="B37" s="789"/>
      <c r="C37" s="790"/>
      <c r="D37" s="790"/>
      <c r="E37" s="790"/>
      <c r="F37" s="790"/>
      <c r="G37" s="790"/>
      <c r="H37" s="790"/>
      <c r="I37" s="790"/>
      <c r="J37" s="790"/>
      <c r="K37" s="790"/>
      <c r="L37" s="790"/>
      <c r="M37" s="790"/>
      <c r="N37" s="790"/>
      <c r="O37" s="790"/>
      <c r="P37" s="791"/>
      <c r="Q37" s="792"/>
      <c r="R37" s="793"/>
      <c r="S37" s="793"/>
      <c r="T37" s="793"/>
      <c r="U37" s="793"/>
      <c r="V37" s="793"/>
      <c r="W37" s="793"/>
      <c r="X37" s="793"/>
      <c r="Y37" s="793"/>
      <c r="Z37" s="793"/>
      <c r="AA37" s="793"/>
      <c r="AB37" s="793"/>
      <c r="AC37" s="793"/>
      <c r="AD37" s="793"/>
      <c r="AE37" s="794"/>
      <c r="AF37" s="795"/>
      <c r="AG37" s="796"/>
      <c r="AH37" s="796"/>
      <c r="AI37" s="796"/>
      <c r="AJ37" s="797"/>
      <c r="AK37" s="843"/>
      <c r="AL37" s="839"/>
      <c r="AM37" s="839"/>
      <c r="AN37" s="839"/>
      <c r="AO37" s="839"/>
      <c r="AP37" s="839"/>
      <c r="AQ37" s="839"/>
      <c r="AR37" s="839"/>
      <c r="AS37" s="839"/>
      <c r="AT37" s="839"/>
      <c r="AU37" s="839"/>
      <c r="AV37" s="839"/>
      <c r="AW37" s="839"/>
      <c r="AX37" s="839"/>
      <c r="AY37" s="839"/>
      <c r="AZ37" s="840"/>
      <c r="BA37" s="840"/>
      <c r="BB37" s="840"/>
      <c r="BC37" s="840"/>
      <c r="BD37" s="840"/>
      <c r="BE37" s="841"/>
      <c r="BF37" s="841"/>
      <c r="BG37" s="841"/>
      <c r="BH37" s="841"/>
      <c r="BI37" s="842"/>
      <c r="BJ37" s="223"/>
      <c r="BK37" s="223"/>
      <c r="BL37" s="223"/>
      <c r="BM37" s="223"/>
      <c r="BN37" s="223"/>
      <c r="BO37" s="232"/>
      <c r="BP37" s="232"/>
      <c r="BQ37" s="229">
        <v>31</v>
      </c>
      <c r="BR37" s="230"/>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21"/>
    </row>
    <row r="38" spans="1:131" ht="26.25" customHeight="1" x14ac:dyDescent="0.15">
      <c r="A38" s="233">
        <v>11</v>
      </c>
      <c r="B38" s="789"/>
      <c r="C38" s="790"/>
      <c r="D38" s="790"/>
      <c r="E38" s="790"/>
      <c r="F38" s="790"/>
      <c r="G38" s="790"/>
      <c r="H38" s="790"/>
      <c r="I38" s="790"/>
      <c r="J38" s="790"/>
      <c r="K38" s="790"/>
      <c r="L38" s="790"/>
      <c r="M38" s="790"/>
      <c r="N38" s="790"/>
      <c r="O38" s="790"/>
      <c r="P38" s="791"/>
      <c r="Q38" s="792"/>
      <c r="R38" s="793"/>
      <c r="S38" s="793"/>
      <c r="T38" s="793"/>
      <c r="U38" s="793"/>
      <c r="V38" s="793"/>
      <c r="W38" s="793"/>
      <c r="X38" s="793"/>
      <c r="Y38" s="793"/>
      <c r="Z38" s="793"/>
      <c r="AA38" s="793"/>
      <c r="AB38" s="793"/>
      <c r="AC38" s="793"/>
      <c r="AD38" s="793"/>
      <c r="AE38" s="794"/>
      <c r="AF38" s="795"/>
      <c r="AG38" s="796"/>
      <c r="AH38" s="796"/>
      <c r="AI38" s="796"/>
      <c r="AJ38" s="797"/>
      <c r="AK38" s="843"/>
      <c r="AL38" s="839"/>
      <c r="AM38" s="839"/>
      <c r="AN38" s="839"/>
      <c r="AO38" s="839"/>
      <c r="AP38" s="839"/>
      <c r="AQ38" s="839"/>
      <c r="AR38" s="839"/>
      <c r="AS38" s="839"/>
      <c r="AT38" s="839"/>
      <c r="AU38" s="839"/>
      <c r="AV38" s="839"/>
      <c r="AW38" s="839"/>
      <c r="AX38" s="839"/>
      <c r="AY38" s="839"/>
      <c r="AZ38" s="840"/>
      <c r="BA38" s="840"/>
      <c r="BB38" s="840"/>
      <c r="BC38" s="840"/>
      <c r="BD38" s="840"/>
      <c r="BE38" s="841"/>
      <c r="BF38" s="841"/>
      <c r="BG38" s="841"/>
      <c r="BH38" s="841"/>
      <c r="BI38" s="842"/>
      <c r="BJ38" s="223"/>
      <c r="BK38" s="223"/>
      <c r="BL38" s="223"/>
      <c r="BM38" s="223"/>
      <c r="BN38" s="223"/>
      <c r="BO38" s="232"/>
      <c r="BP38" s="232"/>
      <c r="BQ38" s="229">
        <v>32</v>
      </c>
      <c r="BR38" s="230"/>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21"/>
    </row>
    <row r="39" spans="1:131" ht="26.25" customHeight="1" x14ac:dyDescent="0.15">
      <c r="A39" s="233">
        <v>12</v>
      </c>
      <c r="B39" s="789"/>
      <c r="C39" s="790"/>
      <c r="D39" s="790"/>
      <c r="E39" s="790"/>
      <c r="F39" s="790"/>
      <c r="G39" s="790"/>
      <c r="H39" s="790"/>
      <c r="I39" s="790"/>
      <c r="J39" s="790"/>
      <c r="K39" s="790"/>
      <c r="L39" s="790"/>
      <c r="M39" s="790"/>
      <c r="N39" s="790"/>
      <c r="O39" s="790"/>
      <c r="P39" s="791"/>
      <c r="Q39" s="792"/>
      <c r="R39" s="793"/>
      <c r="S39" s="793"/>
      <c r="T39" s="793"/>
      <c r="U39" s="793"/>
      <c r="V39" s="793"/>
      <c r="W39" s="793"/>
      <c r="X39" s="793"/>
      <c r="Y39" s="793"/>
      <c r="Z39" s="793"/>
      <c r="AA39" s="793"/>
      <c r="AB39" s="793"/>
      <c r="AC39" s="793"/>
      <c r="AD39" s="793"/>
      <c r="AE39" s="794"/>
      <c r="AF39" s="795"/>
      <c r="AG39" s="796"/>
      <c r="AH39" s="796"/>
      <c r="AI39" s="796"/>
      <c r="AJ39" s="797"/>
      <c r="AK39" s="843"/>
      <c r="AL39" s="839"/>
      <c r="AM39" s="839"/>
      <c r="AN39" s="839"/>
      <c r="AO39" s="839"/>
      <c r="AP39" s="839"/>
      <c r="AQ39" s="839"/>
      <c r="AR39" s="839"/>
      <c r="AS39" s="839"/>
      <c r="AT39" s="839"/>
      <c r="AU39" s="839"/>
      <c r="AV39" s="839"/>
      <c r="AW39" s="839"/>
      <c r="AX39" s="839"/>
      <c r="AY39" s="839"/>
      <c r="AZ39" s="840"/>
      <c r="BA39" s="840"/>
      <c r="BB39" s="840"/>
      <c r="BC39" s="840"/>
      <c r="BD39" s="840"/>
      <c r="BE39" s="841"/>
      <c r="BF39" s="841"/>
      <c r="BG39" s="841"/>
      <c r="BH39" s="841"/>
      <c r="BI39" s="842"/>
      <c r="BJ39" s="223"/>
      <c r="BK39" s="223"/>
      <c r="BL39" s="223"/>
      <c r="BM39" s="223"/>
      <c r="BN39" s="223"/>
      <c r="BO39" s="232"/>
      <c r="BP39" s="232"/>
      <c r="BQ39" s="229">
        <v>33</v>
      </c>
      <c r="BR39" s="230"/>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21"/>
    </row>
    <row r="40" spans="1:131" ht="26.25" customHeight="1" x14ac:dyDescent="0.15">
      <c r="A40" s="229">
        <v>13</v>
      </c>
      <c r="B40" s="789"/>
      <c r="C40" s="790"/>
      <c r="D40" s="790"/>
      <c r="E40" s="790"/>
      <c r="F40" s="790"/>
      <c r="G40" s="790"/>
      <c r="H40" s="790"/>
      <c r="I40" s="790"/>
      <c r="J40" s="790"/>
      <c r="K40" s="790"/>
      <c r="L40" s="790"/>
      <c r="M40" s="790"/>
      <c r="N40" s="790"/>
      <c r="O40" s="790"/>
      <c r="P40" s="791"/>
      <c r="Q40" s="792"/>
      <c r="R40" s="793"/>
      <c r="S40" s="793"/>
      <c r="T40" s="793"/>
      <c r="U40" s="793"/>
      <c r="V40" s="793"/>
      <c r="W40" s="793"/>
      <c r="X40" s="793"/>
      <c r="Y40" s="793"/>
      <c r="Z40" s="793"/>
      <c r="AA40" s="793"/>
      <c r="AB40" s="793"/>
      <c r="AC40" s="793"/>
      <c r="AD40" s="793"/>
      <c r="AE40" s="794"/>
      <c r="AF40" s="795"/>
      <c r="AG40" s="796"/>
      <c r="AH40" s="796"/>
      <c r="AI40" s="796"/>
      <c r="AJ40" s="797"/>
      <c r="AK40" s="843"/>
      <c r="AL40" s="839"/>
      <c r="AM40" s="839"/>
      <c r="AN40" s="839"/>
      <c r="AO40" s="839"/>
      <c r="AP40" s="839"/>
      <c r="AQ40" s="839"/>
      <c r="AR40" s="839"/>
      <c r="AS40" s="839"/>
      <c r="AT40" s="839"/>
      <c r="AU40" s="839"/>
      <c r="AV40" s="839"/>
      <c r="AW40" s="839"/>
      <c r="AX40" s="839"/>
      <c r="AY40" s="839"/>
      <c r="AZ40" s="840"/>
      <c r="BA40" s="840"/>
      <c r="BB40" s="840"/>
      <c r="BC40" s="840"/>
      <c r="BD40" s="840"/>
      <c r="BE40" s="841"/>
      <c r="BF40" s="841"/>
      <c r="BG40" s="841"/>
      <c r="BH40" s="841"/>
      <c r="BI40" s="842"/>
      <c r="BJ40" s="223"/>
      <c r="BK40" s="223"/>
      <c r="BL40" s="223"/>
      <c r="BM40" s="223"/>
      <c r="BN40" s="223"/>
      <c r="BO40" s="232"/>
      <c r="BP40" s="232"/>
      <c r="BQ40" s="229">
        <v>34</v>
      </c>
      <c r="BR40" s="230"/>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21"/>
    </row>
    <row r="41" spans="1:131" ht="26.25" customHeight="1" x14ac:dyDescent="0.15">
      <c r="A41" s="229">
        <v>14</v>
      </c>
      <c r="B41" s="789"/>
      <c r="C41" s="790"/>
      <c r="D41" s="790"/>
      <c r="E41" s="790"/>
      <c r="F41" s="790"/>
      <c r="G41" s="790"/>
      <c r="H41" s="790"/>
      <c r="I41" s="790"/>
      <c r="J41" s="790"/>
      <c r="K41" s="790"/>
      <c r="L41" s="790"/>
      <c r="M41" s="790"/>
      <c r="N41" s="790"/>
      <c r="O41" s="790"/>
      <c r="P41" s="791"/>
      <c r="Q41" s="792"/>
      <c r="R41" s="793"/>
      <c r="S41" s="793"/>
      <c r="T41" s="793"/>
      <c r="U41" s="793"/>
      <c r="V41" s="793"/>
      <c r="W41" s="793"/>
      <c r="X41" s="793"/>
      <c r="Y41" s="793"/>
      <c r="Z41" s="793"/>
      <c r="AA41" s="793"/>
      <c r="AB41" s="793"/>
      <c r="AC41" s="793"/>
      <c r="AD41" s="793"/>
      <c r="AE41" s="794"/>
      <c r="AF41" s="795"/>
      <c r="AG41" s="796"/>
      <c r="AH41" s="796"/>
      <c r="AI41" s="796"/>
      <c r="AJ41" s="797"/>
      <c r="AK41" s="843"/>
      <c r="AL41" s="839"/>
      <c r="AM41" s="839"/>
      <c r="AN41" s="839"/>
      <c r="AO41" s="839"/>
      <c r="AP41" s="839"/>
      <c r="AQ41" s="839"/>
      <c r="AR41" s="839"/>
      <c r="AS41" s="839"/>
      <c r="AT41" s="839"/>
      <c r="AU41" s="839"/>
      <c r="AV41" s="839"/>
      <c r="AW41" s="839"/>
      <c r="AX41" s="839"/>
      <c r="AY41" s="839"/>
      <c r="AZ41" s="840"/>
      <c r="BA41" s="840"/>
      <c r="BB41" s="840"/>
      <c r="BC41" s="840"/>
      <c r="BD41" s="840"/>
      <c r="BE41" s="841"/>
      <c r="BF41" s="841"/>
      <c r="BG41" s="841"/>
      <c r="BH41" s="841"/>
      <c r="BI41" s="842"/>
      <c r="BJ41" s="223"/>
      <c r="BK41" s="223"/>
      <c r="BL41" s="223"/>
      <c r="BM41" s="223"/>
      <c r="BN41" s="223"/>
      <c r="BO41" s="232"/>
      <c r="BP41" s="232"/>
      <c r="BQ41" s="229">
        <v>35</v>
      </c>
      <c r="BR41" s="230"/>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21"/>
    </row>
    <row r="42" spans="1:131" ht="26.25" customHeight="1" x14ac:dyDescent="0.15">
      <c r="A42" s="229">
        <v>15</v>
      </c>
      <c r="B42" s="789"/>
      <c r="C42" s="790"/>
      <c r="D42" s="790"/>
      <c r="E42" s="790"/>
      <c r="F42" s="790"/>
      <c r="G42" s="790"/>
      <c r="H42" s="790"/>
      <c r="I42" s="790"/>
      <c r="J42" s="790"/>
      <c r="K42" s="790"/>
      <c r="L42" s="790"/>
      <c r="M42" s="790"/>
      <c r="N42" s="790"/>
      <c r="O42" s="790"/>
      <c r="P42" s="791"/>
      <c r="Q42" s="792"/>
      <c r="R42" s="793"/>
      <c r="S42" s="793"/>
      <c r="T42" s="793"/>
      <c r="U42" s="793"/>
      <c r="V42" s="793"/>
      <c r="W42" s="793"/>
      <c r="X42" s="793"/>
      <c r="Y42" s="793"/>
      <c r="Z42" s="793"/>
      <c r="AA42" s="793"/>
      <c r="AB42" s="793"/>
      <c r="AC42" s="793"/>
      <c r="AD42" s="793"/>
      <c r="AE42" s="794"/>
      <c r="AF42" s="795"/>
      <c r="AG42" s="796"/>
      <c r="AH42" s="796"/>
      <c r="AI42" s="796"/>
      <c r="AJ42" s="797"/>
      <c r="AK42" s="843"/>
      <c r="AL42" s="839"/>
      <c r="AM42" s="839"/>
      <c r="AN42" s="839"/>
      <c r="AO42" s="839"/>
      <c r="AP42" s="839"/>
      <c r="AQ42" s="839"/>
      <c r="AR42" s="839"/>
      <c r="AS42" s="839"/>
      <c r="AT42" s="839"/>
      <c r="AU42" s="839"/>
      <c r="AV42" s="839"/>
      <c r="AW42" s="839"/>
      <c r="AX42" s="839"/>
      <c r="AY42" s="839"/>
      <c r="AZ42" s="840"/>
      <c r="BA42" s="840"/>
      <c r="BB42" s="840"/>
      <c r="BC42" s="840"/>
      <c r="BD42" s="840"/>
      <c r="BE42" s="841"/>
      <c r="BF42" s="841"/>
      <c r="BG42" s="841"/>
      <c r="BH42" s="841"/>
      <c r="BI42" s="842"/>
      <c r="BJ42" s="223"/>
      <c r="BK42" s="223"/>
      <c r="BL42" s="223"/>
      <c r="BM42" s="223"/>
      <c r="BN42" s="223"/>
      <c r="BO42" s="232"/>
      <c r="BP42" s="232"/>
      <c r="BQ42" s="229">
        <v>36</v>
      </c>
      <c r="BR42" s="230"/>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21"/>
    </row>
    <row r="43" spans="1:131" ht="26.25" customHeight="1" x14ac:dyDescent="0.15">
      <c r="A43" s="229">
        <v>16</v>
      </c>
      <c r="B43" s="789"/>
      <c r="C43" s="790"/>
      <c r="D43" s="790"/>
      <c r="E43" s="790"/>
      <c r="F43" s="790"/>
      <c r="G43" s="790"/>
      <c r="H43" s="790"/>
      <c r="I43" s="790"/>
      <c r="J43" s="790"/>
      <c r="K43" s="790"/>
      <c r="L43" s="790"/>
      <c r="M43" s="790"/>
      <c r="N43" s="790"/>
      <c r="O43" s="790"/>
      <c r="P43" s="791"/>
      <c r="Q43" s="792"/>
      <c r="R43" s="793"/>
      <c r="S43" s="793"/>
      <c r="T43" s="793"/>
      <c r="U43" s="793"/>
      <c r="V43" s="793"/>
      <c r="W43" s="793"/>
      <c r="X43" s="793"/>
      <c r="Y43" s="793"/>
      <c r="Z43" s="793"/>
      <c r="AA43" s="793"/>
      <c r="AB43" s="793"/>
      <c r="AC43" s="793"/>
      <c r="AD43" s="793"/>
      <c r="AE43" s="794"/>
      <c r="AF43" s="795"/>
      <c r="AG43" s="796"/>
      <c r="AH43" s="796"/>
      <c r="AI43" s="796"/>
      <c r="AJ43" s="797"/>
      <c r="AK43" s="843"/>
      <c r="AL43" s="839"/>
      <c r="AM43" s="839"/>
      <c r="AN43" s="839"/>
      <c r="AO43" s="839"/>
      <c r="AP43" s="839"/>
      <c r="AQ43" s="839"/>
      <c r="AR43" s="839"/>
      <c r="AS43" s="839"/>
      <c r="AT43" s="839"/>
      <c r="AU43" s="839"/>
      <c r="AV43" s="839"/>
      <c r="AW43" s="839"/>
      <c r="AX43" s="839"/>
      <c r="AY43" s="839"/>
      <c r="AZ43" s="840"/>
      <c r="BA43" s="840"/>
      <c r="BB43" s="840"/>
      <c r="BC43" s="840"/>
      <c r="BD43" s="840"/>
      <c r="BE43" s="841"/>
      <c r="BF43" s="841"/>
      <c r="BG43" s="841"/>
      <c r="BH43" s="841"/>
      <c r="BI43" s="842"/>
      <c r="BJ43" s="223"/>
      <c r="BK43" s="223"/>
      <c r="BL43" s="223"/>
      <c r="BM43" s="223"/>
      <c r="BN43" s="223"/>
      <c r="BO43" s="232"/>
      <c r="BP43" s="232"/>
      <c r="BQ43" s="229">
        <v>37</v>
      </c>
      <c r="BR43" s="230"/>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21"/>
    </row>
    <row r="44" spans="1:131" ht="26.25" customHeight="1" x14ac:dyDescent="0.15">
      <c r="A44" s="229">
        <v>17</v>
      </c>
      <c r="B44" s="789"/>
      <c r="C44" s="790"/>
      <c r="D44" s="790"/>
      <c r="E44" s="790"/>
      <c r="F44" s="790"/>
      <c r="G44" s="790"/>
      <c r="H44" s="790"/>
      <c r="I44" s="790"/>
      <c r="J44" s="790"/>
      <c r="K44" s="790"/>
      <c r="L44" s="790"/>
      <c r="M44" s="790"/>
      <c r="N44" s="790"/>
      <c r="O44" s="790"/>
      <c r="P44" s="791"/>
      <c r="Q44" s="792"/>
      <c r="R44" s="793"/>
      <c r="S44" s="793"/>
      <c r="T44" s="793"/>
      <c r="U44" s="793"/>
      <c r="V44" s="793"/>
      <c r="W44" s="793"/>
      <c r="X44" s="793"/>
      <c r="Y44" s="793"/>
      <c r="Z44" s="793"/>
      <c r="AA44" s="793"/>
      <c r="AB44" s="793"/>
      <c r="AC44" s="793"/>
      <c r="AD44" s="793"/>
      <c r="AE44" s="794"/>
      <c r="AF44" s="795"/>
      <c r="AG44" s="796"/>
      <c r="AH44" s="796"/>
      <c r="AI44" s="796"/>
      <c r="AJ44" s="797"/>
      <c r="AK44" s="843"/>
      <c r="AL44" s="839"/>
      <c r="AM44" s="839"/>
      <c r="AN44" s="839"/>
      <c r="AO44" s="839"/>
      <c r="AP44" s="839"/>
      <c r="AQ44" s="839"/>
      <c r="AR44" s="839"/>
      <c r="AS44" s="839"/>
      <c r="AT44" s="839"/>
      <c r="AU44" s="839"/>
      <c r="AV44" s="839"/>
      <c r="AW44" s="839"/>
      <c r="AX44" s="839"/>
      <c r="AY44" s="839"/>
      <c r="AZ44" s="840"/>
      <c r="BA44" s="840"/>
      <c r="BB44" s="840"/>
      <c r="BC44" s="840"/>
      <c r="BD44" s="840"/>
      <c r="BE44" s="841"/>
      <c r="BF44" s="841"/>
      <c r="BG44" s="841"/>
      <c r="BH44" s="841"/>
      <c r="BI44" s="842"/>
      <c r="BJ44" s="223"/>
      <c r="BK44" s="223"/>
      <c r="BL44" s="223"/>
      <c r="BM44" s="223"/>
      <c r="BN44" s="223"/>
      <c r="BO44" s="232"/>
      <c r="BP44" s="232"/>
      <c r="BQ44" s="229">
        <v>38</v>
      </c>
      <c r="BR44" s="230"/>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21"/>
    </row>
    <row r="45" spans="1:131" ht="26.25" customHeight="1" x14ac:dyDescent="0.15">
      <c r="A45" s="229">
        <v>18</v>
      </c>
      <c r="B45" s="789"/>
      <c r="C45" s="790"/>
      <c r="D45" s="790"/>
      <c r="E45" s="790"/>
      <c r="F45" s="790"/>
      <c r="G45" s="790"/>
      <c r="H45" s="790"/>
      <c r="I45" s="790"/>
      <c r="J45" s="790"/>
      <c r="K45" s="790"/>
      <c r="L45" s="790"/>
      <c r="M45" s="790"/>
      <c r="N45" s="790"/>
      <c r="O45" s="790"/>
      <c r="P45" s="791"/>
      <c r="Q45" s="792"/>
      <c r="R45" s="793"/>
      <c r="S45" s="793"/>
      <c r="T45" s="793"/>
      <c r="U45" s="793"/>
      <c r="V45" s="793"/>
      <c r="W45" s="793"/>
      <c r="X45" s="793"/>
      <c r="Y45" s="793"/>
      <c r="Z45" s="793"/>
      <c r="AA45" s="793"/>
      <c r="AB45" s="793"/>
      <c r="AC45" s="793"/>
      <c r="AD45" s="793"/>
      <c r="AE45" s="794"/>
      <c r="AF45" s="795"/>
      <c r="AG45" s="796"/>
      <c r="AH45" s="796"/>
      <c r="AI45" s="796"/>
      <c r="AJ45" s="797"/>
      <c r="AK45" s="843"/>
      <c r="AL45" s="839"/>
      <c r="AM45" s="839"/>
      <c r="AN45" s="839"/>
      <c r="AO45" s="839"/>
      <c r="AP45" s="839"/>
      <c r="AQ45" s="839"/>
      <c r="AR45" s="839"/>
      <c r="AS45" s="839"/>
      <c r="AT45" s="839"/>
      <c r="AU45" s="839"/>
      <c r="AV45" s="839"/>
      <c r="AW45" s="839"/>
      <c r="AX45" s="839"/>
      <c r="AY45" s="839"/>
      <c r="AZ45" s="840"/>
      <c r="BA45" s="840"/>
      <c r="BB45" s="840"/>
      <c r="BC45" s="840"/>
      <c r="BD45" s="840"/>
      <c r="BE45" s="841"/>
      <c r="BF45" s="841"/>
      <c r="BG45" s="841"/>
      <c r="BH45" s="841"/>
      <c r="BI45" s="842"/>
      <c r="BJ45" s="223"/>
      <c r="BK45" s="223"/>
      <c r="BL45" s="223"/>
      <c r="BM45" s="223"/>
      <c r="BN45" s="223"/>
      <c r="BO45" s="232"/>
      <c r="BP45" s="232"/>
      <c r="BQ45" s="229">
        <v>39</v>
      </c>
      <c r="BR45" s="230"/>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21"/>
    </row>
    <row r="46" spans="1:131" ht="26.25" customHeight="1" x14ac:dyDescent="0.15">
      <c r="A46" s="229">
        <v>19</v>
      </c>
      <c r="B46" s="789"/>
      <c r="C46" s="790"/>
      <c r="D46" s="790"/>
      <c r="E46" s="790"/>
      <c r="F46" s="790"/>
      <c r="G46" s="790"/>
      <c r="H46" s="790"/>
      <c r="I46" s="790"/>
      <c r="J46" s="790"/>
      <c r="K46" s="790"/>
      <c r="L46" s="790"/>
      <c r="M46" s="790"/>
      <c r="N46" s="790"/>
      <c r="O46" s="790"/>
      <c r="P46" s="791"/>
      <c r="Q46" s="792"/>
      <c r="R46" s="793"/>
      <c r="S46" s="793"/>
      <c r="T46" s="793"/>
      <c r="U46" s="793"/>
      <c r="V46" s="793"/>
      <c r="W46" s="793"/>
      <c r="X46" s="793"/>
      <c r="Y46" s="793"/>
      <c r="Z46" s="793"/>
      <c r="AA46" s="793"/>
      <c r="AB46" s="793"/>
      <c r="AC46" s="793"/>
      <c r="AD46" s="793"/>
      <c r="AE46" s="794"/>
      <c r="AF46" s="795"/>
      <c r="AG46" s="796"/>
      <c r="AH46" s="796"/>
      <c r="AI46" s="796"/>
      <c r="AJ46" s="797"/>
      <c r="AK46" s="843"/>
      <c r="AL46" s="839"/>
      <c r="AM46" s="839"/>
      <c r="AN46" s="839"/>
      <c r="AO46" s="839"/>
      <c r="AP46" s="839"/>
      <c r="AQ46" s="839"/>
      <c r="AR46" s="839"/>
      <c r="AS46" s="839"/>
      <c r="AT46" s="839"/>
      <c r="AU46" s="839"/>
      <c r="AV46" s="839"/>
      <c r="AW46" s="839"/>
      <c r="AX46" s="839"/>
      <c r="AY46" s="839"/>
      <c r="AZ46" s="840"/>
      <c r="BA46" s="840"/>
      <c r="BB46" s="840"/>
      <c r="BC46" s="840"/>
      <c r="BD46" s="840"/>
      <c r="BE46" s="841"/>
      <c r="BF46" s="841"/>
      <c r="BG46" s="841"/>
      <c r="BH46" s="841"/>
      <c r="BI46" s="842"/>
      <c r="BJ46" s="223"/>
      <c r="BK46" s="223"/>
      <c r="BL46" s="223"/>
      <c r="BM46" s="223"/>
      <c r="BN46" s="223"/>
      <c r="BO46" s="232"/>
      <c r="BP46" s="232"/>
      <c r="BQ46" s="229">
        <v>40</v>
      </c>
      <c r="BR46" s="230"/>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21"/>
    </row>
    <row r="47" spans="1:131" ht="26.25" customHeight="1" x14ac:dyDescent="0.15">
      <c r="A47" s="229">
        <v>20</v>
      </c>
      <c r="B47" s="789"/>
      <c r="C47" s="790"/>
      <c r="D47" s="790"/>
      <c r="E47" s="790"/>
      <c r="F47" s="790"/>
      <c r="G47" s="790"/>
      <c r="H47" s="790"/>
      <c r="I47" s="790"/>
      <c r="J47" s="790"/>
      <c r="K47" s="790"/>
      <c r="L47" s="790"/>
      <c r="M47" s="790"/>
      <c r="N47" s="790"/>
      <c r="O47" s="790"/>
      <c r="P47" s="791"/>
      <c r="Q47" s="792"/>
      <c r="R47" s="793"/>
      <c r="S47" s="793"/>
      <c r="T47" s="793"/>
      <c r="U47" s="793"/>
      <c r="V47" s="793"/>
      <c r="W47" s="793"/>
      <c r="X47" s="793"/>
      <c r="Y47" s="793"/>
      <c r="Z47" s="793"/>
      <c r="AA47" s="793"/>
      <c r="AB47" s="793"/>
      <c r="AC47" s="793"/>
      <c r="AD47" s="793"/>
      <c r="AE47" s="794"/>
      <c r="AF47" s="795"/>
      <c r="AG47" s="796"/>
      <c r="AH47" s="796"/>
      <c r="AI47" s="796"/>
      <c r="AJ47" s="797"/>
      <c r="AK47" s="843"/>
      <c r="AL47" s="839"/>
      <c r="AM47" s="839"/>
      <c r="AN47" s="839"/>
      <c r="AO47" s="839"/>
      <c r="AP47" s="839"/>
      <c r="AQ47" s="839"/>
      <c r="AR47" s="839"/>
      <c r="AS47" s="839"/>
      <c r="AT47" s="839"/>
      <c r="AU47" s="839"/>
      <c r="AV47" s="839"/>
      <c r="AW47" s="839"/>
      <c r="AX47" s="839"/>
      <c r="AY47" s="839"/>
      <c r="AZ47" s="840"/>
      <c r="BA47" s="840"/>
      <c r="BB47" s="840"/>
      <c r="BC47" s="840"/>
      <c r="BD47" s="840"/>
      <c r="BE47" s="841"/>
      <c r="BF47" s="841"/>
      <c r="BG47" s="841"/>
      <c r="BH47" s="841"/>
      <c r="BI47" s="842"/>
      <c r="BJ47" s="223"/>
      <c r="BK47" s="223"/>
      <c r="BL47" s="223"/>
      <c r="BM47" s="223"/>
      <c r="BN47" s="223"/>
      <c r="BO47" s="232"/>
      <c r="BP47" s="232"/>
      <c r="BQ47" s="229">
        <v>41</v>
      </c>
      <c r="BR47" s="230"/>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21"/>
    </row>
    <row r="48" spans="1:131" ht="26.25" customHeight="1" x14ac:dyDescent="0.15">
      <c r="A48" s="229">
        <v>21</v>
      </c>
      <c r="B48" s="789"/>
      <c r="C48" s="790"/>
      <c r="D48" s="790"/>
      <c r="E48" s="790"/>
      <c r="F48" s="790"/>
      <c r="G48" s="790"/>
      <c r="H48" s="790"/>
      <c r="I48" s="790"/>
      <c r="J48" s="790"/>
      <c r="K48" s="790"/>
      <c r="L48" s="790"/>
      <c r="M48" s="790"/>
      <c r="N48" s="790"/>
      <c r="O48" s="790"/>
      <c r="P48" s="791"/>
      <c r="Q48" s="792"/>
      <c r="R48" s="793"/>
      <c r="S48" s="793"/>
      <c r="T48" s="793"/>
      <c r="U48" s="793"/>
      <c r="V48" s="793"/>
      <c r="W48" s="793"/>
      <c r="X48" s="793"/>
      <c r="Y48" s="793"/>
      <c r="Z48" s="793"/>
      <c r="AA48" s="793"/>
      <c r="AB48" s="793"/>
      <c r="AC48" s="793"/>
      <c r="AD48" s="793"/>
      <c r="AE48" s="794"/>
      <c r="AF48" s="795"/>
      <c r="AG48" s="796"/>
      <c r="AH48" s="796"/>
      <c r="AI48" s="796"/>
      <c r="AJ48" s="797"/>
      <c r="AK48" s="843"/>
      <c r="AL48" s="839"/>
      <c r="AM48" s="839"/>
      <c r="AN48" s="839"/>
      <c r="AO48" s="839"/>
      <c r="AP48" s="839"/>
      <c r="AQ48" s="839"/>
      <c r="AR48" s="839"/>
      <c r="AS48" s="839"/>
      <c r="AT48" s="839"/>
      <c r="AU48" s="839"/>
      <c r="AV48" s="839"/>
      <c r="AW48" s="839"/>
      <c r="AX48" s="839"/>
      <c r="AY48" s="839"/>
      <c r="AZ48" s="840"/>
      <c r="BA48" s="840"/>
      <c r="BB48" s="840"/>
      <c r="BC48" s="840"/>
      <c r="BD48" s="840"/>
      <c r="BE48" s="841"/>
      <c r="BF48" s="841"/>
      <c r="BG48" s="841"/>
      <c r="BH48" s="841"/>
      <c r="BI48" s="842"/>
      <c r="BJ48" s="223"/>
      <c r="BK48" s="223"/>
      <c r="BL48" s="223"/>
      <c r="BM48" s="223"/>
      <c r="BN48" s="223"/>
      <c r="BO48" s="232"/>
      <c r="BP48" s="232"/>
      <c r="BQ48" s="229">
        <v>42</v>
      </c>
      <c r="BR48" s="230"/>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21"/>
    </row>
    <row r="49" spans="1:131" ht="26.25" customHeight="1" x14ac:dyDescent="0.15">
      <c r="A49" s="229">
        <v>22</v>
      </c>
      <c r="B49" s="789"/>
      <c r="C49" s="790"/>
      <c r="D49" s="790"/>
      <c r="E49" s="790"/>
      <c r="F49" s="790"/>
      <c r="G49" s="790"/>
      <c r="H49" s="790"/>
      <c r="I49" s="790"/>
      <c r="J49" s="790"/>
      <c r="K49" s="790"/>
      <c r="L49" s="790"/>
      <c r="M49" s="790"/>
      <c r="N49" s="790"/>
      <c r="O49" s="790"/>
      <c r="P49" s="791"/>
      <c r="Q49" s="792"/>
      <c r="R49" s="793"/>
      <c r="S49" s="793"/>
      <c r="T49" s="793"/>
      <c r="U49" s="793"/>
      <c r="V49" s="793"/>
      <c r="W49" s="793"/>
      <c r="X49" s="793"/>
      <c r="Y49" s="793"/>
      <c r="Z49" s="793"/>
      <c r="AA49" s="793"/>
      <c r="AB49" s="793"/>
      <c r="AC49" s="793"/>
      <c r="AD49" s="793"/>
      <c r="AE49" s="794"/>
      <c r="AF49" s="795"/>
      <c r="AG49" s="796"/>
      <c r="AH49" s="796"/>
      <c r="AI49" s="796"/>
      <c r="AJ49" s="797"/>
      <c r="AK49" s="843"/>
      <c r="AL49" s="839"/>
      <c r="AM49" s="839"/>
      <c r="AN49" s="839"/>
      <c r="AO49" s="839"/>
      <c r="AP49" s="839"/>
      <c r="AQ49" s="839"/>
      <c r="AR49" s="839"/>
      <c r="AS49" s="839"/>
      <c r="AT49" s="839"/>
      <c r="AU49" s="839"/>
      <c r="AV49" s="839"/>
      <c r="AW49" s="839"/>
      <c r="AX49" s="839"/>
      <c r="AY49" s="839"/>
      <c r="AZ49" s="840"/>
      <c r="BA49" s="840"/>
      <c r="BB49" s="840"/>
      <c r="BC49" s="840"/>
      <c r="BD49" s="840"/>
      <c r="BE49" s="841"/>
      <c r="BF49" s="841"/>
      <c r="BG49" s="841"/>
      <c r="BH49" s="841"/>
      <c r="BI49" s="842"/>
      <c r="BJ49" s="223"/>
      <c r="BK49" s="223"/>
      <c r="BL49" s="223"/>
      <c r="BM49" s="223"/>
      <c r="BN49" s="223"/>
      <c r="BO49" s="232"/>
      <c r="BP49" s="232"/>
      <c r="BQ49" s="229">
        <v>43</v>
      </c>
      <c r="BR49" s="230"/>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21"/>
    </row>
    <row r="50" spans="1:131" ht="26.25" customHeight="1" x14ac:dyDescent="0.15">
      <c r="A50" s="229">
        <v>23</v>
      </c>
      <c r="B50" s="789"/>
      <c r="C50" s="790"/>
      <c r="D50" s="790"/>
      <c r="E50" s="790"/>
      <c r="F50" s="790"/>
      <c r="G50" s="790"/>
      <c r="H50" s="790"/>
      <c r="I50" s="790"/>
      <c r="J50" s="790"/>
      <c r="K50" s="790"/>
      <c r="L50" s="790"/>
      <c r="M50" s="790"/>
      <c r="N50" s="790"/>
      <c r="O50" s="790"/>
      <c r="P50" s="791"/>
      <c r="Q50" s="844"/>
      <c r="R50" s="845"/>
      <c r="S50" s="845"/>
      <c r="T50" s="845"/>
      <c r="U50" s="845"/>
      <c r="V50" s="845"/>
      <c r="W50" s="845"/>
      <c r="X50" s="845"/>
      <c r="Y50" s="845"/>
      <c r="Z50" s="845"/>
      <c r="AA50" s="845"/>
      <c r="AB50" s="845"/>
      <c r="AC50" s="845"/>
      <c r="AD50" s="845"/>
      <c r="AE50" s="846"/>
      <c r="AF50" s="795"/>
      <c r="AG50" s="796"/>
      <c r="AH50" s="796"/>
      <c r="AI50" s="796"/>
      <c r="AJ50" s="797"/>
      <c r="AK50" s="848"/>
      <c r="AL50" s="845"/>
      <c r="AM50" s="845"/>
      <c r="AN50" s="845"/>
      <c r="AO50" s="845"/>
      <c r="AP50" s="845"/>
      <c r="AQ50" s="845"/>
      <c r="AR50" s="845"/>
      <c r="AS50" s="845"/>
      <c r="AT50" s="845"/>
      <c r="AU50" s="845"/>
      <c r="AV50" s="845"/>
      <c r="AW50" s="845"/>
      <c r="AX50" s="845"/>
      <c r="AY50" s="845"/>
      <c r="AZ50" s="847"/>
      <c r="BA50" s="847"/>
      <c r="BB50" s="847"/>
      <c r="BC50" s="847"/>
      <c r="BD50" s="847"/>
      <c r="BE50" s="841"/>
      <c r="BF50" s="841"/>
      <c r="BG50" s="841"/>
      <c r="BH50" s="841"/>
      <c r="BI50" s="842"/>
      <c r="BJ50" s="223"/>
      <c r="BK50" s="223"/>
      <c r="BL50" s="223"/>
      <c r="BM50" s="223"/>
      <c r="BN50" s="223"/>
      <c r="BO50" s="232"/>
      <c r="BP50" s="232"/>
      <c r="BQ50" s="229">
        <v>44</v>
      </c>
      <c r="BR50" s="230"/>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21"/>
    </row>
    <row r="51" spans="1:131" ht="26.25" customHeight="1" x14ac:dyDescent="0.15">
      <c r="A51" s="229">
        <v>24</v>
      </c>
      <c r="B51" s="789"/>
      <c r="C51" s="790"/>
      <c r="D51" s="790"/>
      <c r="E51" s="790"/>
      <c r="F51" s="790"/>
      <c r="G51" s="790"/>
      <c r="H51" s="790"/>
      <c r="I51" s="790"/>
      <c r="J51" s="790"/>
      <c r="K51" s="790"/>
      <c r="L51" s="790"/>
      <c r="M51" s="790"/>
      <c r="N51" s="790"/>
      <c r="O51" s="790"/>
      <c r="P51" s="791"/>
      <c r="Q51" s="844"/>
      <c r="R51" s="845"/>
      <c r="S51" s="845"/>
      <c r="T51" s="845"/>
      <c r="U51" s="845"/>
      <c r="V51" s="845"/>
      <c r="W51" s="845"/>
      <c r="X51" s="845"/>
      <c r="Y51" s="845"/>
      <c r="Z51" s="845"/>
      <c r="AA51" s="845"/>
      <c r="AB51" s="845"/>
      <c r="AC51" s="845"/>
      <c r="AD51" s="845"/>
      <c r="AE51" s="846"/>
      <c r="AF51" s="795"/>
      <c r="AG51" s="796"/>
      <c r="AH51" s="796"/>
      <c r="AI51" s="796"/>
      <c r="AJ51" s="797"/>
      <c r="AK51" s="848"/>
      <c r="AL51" s="845"/>
      <c r="AM51" s="845"/>
      <c r="AN51" s="845"/>
      <c r="AO51" s="845"/>
      <c r="AP51" s="845"/>
      <c r="AQ51" s="845"/>
      <c r="AR51" s="845"/>
      <c r="AS51" s="845"/>
      <c r="AT51" s="845"/>
      <c r="AU51" s="845"/>
      <c r="AV51" s="845"/>
      <c r="AW51" s="845"/>
      <c r="AX51" s="845"/>
      <c r="AY51" s="845"/>
      <c r="AZ51" s="847"/>
      <c r="BA51" s="847"/>
      <c r="BB51" s="847"/>
      <c r="BC51" s="847"/>
      <c r="BD51" s="847"/>
      <c r="BE51" s="841"/>
      <c r="BF51" s="841"/>
      <c r="BG51" s="841"/>
      <c r="BH51" s="841"/>
      <c r="BI51" s="842"/>
      <c r="BJ51" s="223"/>
      <c r="BK51" s="223"/>
      <c r="BL51" s="223"/>
      <c r="BM51" s="223"/>
      <c r="BN51" s="223"/>
      <c r="BO51" s="232"/>
      <c r="BP51" s="232"/>
      <c r="BQ51" s="229">
        <v>45</v>
      </c>
      <c r="BR51" s="230"/>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21"/>
    </row>
    <row r="52" spans="1:131" ht="26.25" customHeight="1" x14ac:dyDescent="0.15">
      <c r="A52" s="229">
        <v>25</v>
      </c>
      <c r="B52" s="789"/>
      <c r="C52" s="790"/>
      <c r="D52" s="790"/>
      <c r="E52" s="790"/>
      <c r="F52" s="790"/>
      <c r="G52" s="790"/>
      <c r="H52" s="790"/>
      <c r="I52" s="790"/>
      <c r="J52" s="790"/>
      <c r="K52" s="790"/>
      <c r="L52" s="790"/>
      <c r="M52" s="790"/>
      <c r="N52" s="790"/>
      <c r="O52" s="790"/>
      <c r="P52" s="791"/>
      <c r="Q52" s="844"/>
      <c r="R52" s="845"/>
      <c r="S52" s="845"/>
      <c r="T52" s="845"/>
      <c r="U52" s="845"/>
      <c r="V52" s="845"/>
      <c r="W52" s="845"/>
      <c r="X52" s="845"/>
      <c r="Y52" s="845"/>
      <c r="Z52" s="845"/>
      <c r="AA52" s="845"/>
      <c r="AB52" s="845"/>
      <c r="AC52" s="845"/>
      <c r="AD52" s="845"/>
      <c r="AE52" s="846"/>
      <c r="AF52" s="795"/>
      <c r="AG52" s="796"/>
      <c r="AH52" s="796"/>
      <c r="AI52" s="796"/>
      <c r="AJ52" s="797"/>
      <c r="AK52" s="848"/>
      <c r="AL52" s="845"/>
      <c r="AM52" s="845"/>
      <c r="AN52" s="845"/>
      <c r="AO52" s="845"/>
      <c r="AP52" s="845"/>
      <c r="AQ52" s="845"/>
      <c r="AR52" s="845"/>
      <c r="AS52" s="845"/>
      <c r="AT52" s="845"/>
      <c r="AU52" s="845"/>
      <c r="AV52" s="845"/>
      <c r="AW52" s="845"/>
      <c r="AX52" s="845"/>
      <c r="AY52" s="845"/>
      <c r="AZ52" s="847"/>
      <c r="BA52" s="847"/>
      <c r="BB52" s="847"/>
      <c r="BC52" s="847"/>
      <c r="BD52" s="847"/>
      <c r="BE52" s="841"/>
      <c r="BF52" s="841"/>
      <c r="BG52" s="841"/>
      <c r="BH52" s="841"/>
      <c r="BI52" s="842"/>
      <c r="BJ52" s="223"/>
      <c r="BK52" s="223"/>
      <c r="BL52" s="223"/>
      <c r="BM52" s="223"/>
      <c r="BN52" s="223"/>
      <c r="BO52" s="232"/>
      <c r="BP52" s="232"/>
      <c r="BQ52" s="229">
        <v>46</v>
      </c>
      <c r="BR52" s="230"/>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21"/>
    </row>
    <row r="53" spans="1:131" ht="26.25" customHeight="1" x14ac:dyDescent="0.15">
      <c r="A53" s="229">
        <v>26</v>
      </c>
      <c r="B53" s="789"/>
      <c r="C53" s="790"/>
      <c r="D53" s="790"/>
      <c r="E53" s="790"/>
      <c r="F53" s="790"/>
      <c r="G53" s="790"/>
      <c r="H53" s="790"/>
      <c r="I53" s="790"/>
      <c r="J53" s="790"/>
      <c r="K53" s="790"/>
      <c r="L53" s="790"/>
      <c r="M53" s="790"/>
      <c r="N53" s="790"/>
      <c r="O53" s="790"/>
      <c r="P53" s="791"/>
      <c r="Q53" s="844"/>
      <c r="R53" s="845"/>
      <c r="S53" s="845"/>
      <c r="T53" s="845"/>
      <c r="U53" s="845"/>
      <c r="V53" s="845"/>
      <c r="W53" s="845"/>
      <c r="X53" s="845"/>
      <c r="Y53" s="845"/>
      <c r="Z53" s="845"/>
      <c r="AA53" s="845"/>
      <c r="AB53" s="845"/>
      <c r="AC53" s="845"/>
      <c r="AD53" s="845"/>
      <c r="AE53" s="846"/>
      <c r="AF53" s="795"/>
      <c r="AG53" s="796"/>
      <c r="AH53" s="796"/>
      <c r="AI53" s="796"/>
      <c r="AJ53" s="797"/>
      <c r="AK53" s="848"/>
      <c r="AL53" s="845"/>
      <c r="AM53" s="845"/>
      <c r="AN53" s="845"/>
      <c r="AO53" s="845"/>
      <c r="AP53" s="845"/>
      <c r="AQ53" s="845"/>
      <c r="AR53" s="845"/>
      <c r="AS53" s="845"/>
      <c r="AT53" s="845"/>
      <c r="AU53" s="845"/>
      <c r="AV53" s="845"/>
      <c r="AW53" s="845"/>
      <c r="AX53" s="845"/>
      <c r="AY53" s="845"/>
      <c r="AZ53" s="847"/>
      <c r="BA53" s="847"/>
      <c r="BB53" s="847"/>
      <c r="BC53" s="847"/>
      <c r="BD53" s="847"/>
      <c r="BE53" s="841"/>
      <c r="BF53" s="841"/>
      <c r="BG53" s="841"/>
      <c r="BH53" s="841"/>
      <c r="BI53" s="842"/>
      <c r="BJ53" s="223"/>
      <c r="BK53" s="223"/>
      <c r="BL53" s="223"/>
      <c r="BM53" s="223"/>
      <c r="BN53" s="223"/>
      <c r="BO53" s="232"/>
      <c r="BP53" s="232"/>
      <c r="BQ53" s="229">
        <v>47</v>
      </c>
      <c r="BR53" s="230"/>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21"/>
    </row>
    <row r="54" spans="1:131" ht="26.25" customHeight="1" x14ac:dyDescent="0.15">
      <c r="A54" s="229">
        <v>27</v>
      </c>
      <c r="B54" s="789"/>
      <c r="C54" s="790"/>
      <c r="D54" s="790"/>
      <c r="E54" s="790"/>
      <c r="F54" s="790"/>
      <c r="G54" s="790"/>
      <c r="H54" s="790"/>
      <c r="I54" s="790"/>
      <c r="J54" s="790"/>
      <c r="K54" s="790"/>
      <c r="L54" s="790"/>
      <c r="M54" s="790"/>
      <c r="N54" s="790"/>
      <c r="O54" s="790"/>
      <c r="P54" s="791"/>
      <c r="Q54" s="844"/>
      <c r="R54" s="845"/>
      <c r="S54" s="845"/>
      <c r="T54" s="845"/>
      <c r="U54" s="845"/>
      <c r="V54" s="845"/>
      <c r="W54" s="845"/>
      <c r="X54" s="845"/>
      <c r="Y54" s="845"/>
      <c r="Z54" s="845"/>
      <c r="AA54" s="845"/>
      <c r="AB54" s="845"/>
      <c r="AC54" s="845"/>
      <c r="AD54" s="845"/>
      <c r="AE54" s="846"/>
      <c r="AF54" s="795"/>
      <c r="AG54" s="796"/>
      <c r="AH54" s="796"/>
      <c r="AI54" s="796"/>
      <c r="AJ54" s="797"/>
      <c r="AK54" s="848"/>
      <c r="AL54" s="845"/>
      <c r="AM54" s="845"/>
      <c r="AN54" s="845"/>
      <c r="AO54" s="845"/>
      <c r="AP54" s="845"/>
      <c r="AQ54" s="845"/>
      <c r="AR54" s="845"/>
      <c r="AS54" s="845"/>
      <c r="AT54" s="845"/>
      <c r="AU54" s="845"/>
      <c r="AV54" s="845"/>
      <c r="AW54" s="845"/>
      <c r="AX54" s="845"/>
      <c r="AY54" s="845"/>
      <c r="AZ54" s="847"/>
      <c r="BA54" s="847"/>
      <c r="BB54" s="847"/>
      <c r="BC54" s="847"/>
      <c r="BD54" s="847"/>
      <c r="BE54" s="841"/>
      <c r="BF54" s="841"/>
      <c r="BG54" s="841"/>
      <c r="BH54" s="841"/>
      <c r="BI54" s="842"/>
      <c r="BJ54" s="223"/>
      <c r="BK54" s="223"/>
      <c r="BL54" s="223"/>
      <c r="BM54" s="223"/>
      <c r="BN54" s="223"/>
      <c r="BO54" s="232"/>
      <c r="BP54" s="232"/>
      <c r="BQ54" s="229">
        <v>48</v>
      </c>
      <c r="BR54" s="230"/>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21"/>
    </row>
    <row r="55" spans="1:131" ht="26.25" customHeight="1" x14ac:dyDescent="0.15">
      <c r="A55" s="229">
        <v>28</v>
      </c>
      <c r="B55" s="789"/>
      <c r="C55" s="790"/>
      <c r="D55" s="790"/>
      <c r="E55" s="790"/>
      <c r="F55" s="790"/>
      <c r="G55" s="790"/>
      <c r="H55" s="790"/>
      <c r="I55" s="790"/>
      <c r="J55" s="790"/>
      <c r="K55" s="790"/>
      <c r="L55" s="790"/>
      <c r="M55" s="790"/>
      <c r="N55" s="790"/>
      <c r="O55" s="790"/>
      <c r="P55" s="791"/>
      <c r="Q55" s="844"/>
      <c r="R55" s="845"/>
      <c r="S55" s="845"/>
      <c r="T55" s="845"/>
      <c r="U55" s="845"/>
      <c r="V55" s="845"/>
      <c r="W55" s="845"/>
      <c r="X55" s="845"/>
      <c r="Y55" s="845"/>
      <c r="Z55" s="845"/>
      <c r="AA55" s="845"/>
      <c r="AB55" s="845"/>
      <c r="AC55" s="845"/>
      <c r="AD55" s="845"/>
      <c r="AE55" s="846"/>
      <c r="AF55" s="795"/>
      <c r="AG55" s="796"/>
      <c r="AH55" s="796"/>
      <c r="AI55" s="796"/>
      <c r="AJ55" s="797"/>
      <c r="AK55" s="848"/>
      <c r="AL55" s="845"/>
      <c r="AM55" s="845"/>
      <c r="AN55" s="845"/>
      <c r="AO55" s="845"/>
      <c r="AP55" s="845"/>
      <c r="AQ55" s="845"/>
      <c r="AR55" s="845"/>
      <c r="AS55" s="845"/>
      <c r="AT55" s="845"/>
      <c r="AU55" s="845"/>
      <c r="AV55" s="845"/>
      <c r="AW55" s="845"/>
      <c r="AX55" s="845"/>
      <c r="AY55" s="845"/>
      <c r="AZ55" s="847"/>
      <c r="BA55" s="847"/>
      <c r="BB55" s="847"/>
      <c r="BC55" s="847"/>
      <c r="BD55" s="847"/>
      <c r="BE55" s="841"/>
      <c r="BF55" s="841"/>
      <c r="BG55" s="841"/>
      <c r="BH55" s="841"/>
      <c r="BI55" s="842"/>
      <c r="BJ55" s="223"/>
      <c r="BK55" s="223"/>
      <c r="BL55" s="223"/>
      <c r="BM55" s="223"/>
      <c r="BN55" s="223"/>
      <c r="BO55" s="232"/>
      <c r="BP55" s="232"/>
      <c r="BQ55" s="229">
        <v>49</v>
      </c>
      <c r="BR55" s="230"/>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21"/>
    </row>
    <row r="56" spans="1:131" ht="26.25" customHeight="1" x14ac:dyDescent="0.15">
      <c r="A56" s="229">
        <v>29</v>
      </c>
      <c r="B56" s="789"/>
      <c r="C56" s="790"/>
      <c r="D56" s="790"/>
      <c r="E56" s="790"/>
      <c r="F56" s="790"/>
      <c r="G56" s="790"/>
      <c r="H56" s="790"/>
      <c r="I56" s="790"/>
      <c r="J56" s="790"/>
      <c r="K56" s="790"/>
      <c r="L56" s="790"/>
      <c r="M56" s="790"/>
      <c r="N56" s="790"/>
      <c r="O56" s="790"/>
      <c r="P56" s="791"/>
      <c r="Q56" s="844"/>
      <c r="R56" s="845"/>
      <c r="S56" s="845"/>
      <c r="T56" s="845"/>
      <c r="U56" s="845"/>
      <c r="V56" s="845"/>
      <c r="W56" s="845"/>
      <c r="X56" s="845"/>
      <c r="Y56" s="845"/>
      <c r="Z56" s="845"/>
      <c r="AA56" s="845"/>
      <c r="AB56" s="845"/>
      <c r="AC56" s="845"/>
      <c r="AD56" s="845"/>
      <c r="AE56" s="846"/>
      <c r="AF56" s="795"/>
      <c r="AG56" s="796"/>
      <c r="AH56" s="796"/>
      <c r="AI56" s="796"/>
      <c r="AJ56" s="797"/>
      <c r="AK56" s="848"/>
      <c r="AL56" s="845"/>
      <c r="AM56" s="845"/>
      <c r="AN56" s="845"/>
      <c r="AO56" s="845"/>
      <c r="AP56" s="845"/>
      <c r="AQ56" s="845"/>
      <c r="AR56" s="845"/>
      <c r="AS56" s="845"/>
      <c r="AT56" s="845"/>
      <c r="AU56" s="845"/>
      <c r="AV56" s="845"/>
      <c r="AW56" s="845"/>
      <c r="AX56" s="845"/>
      <c r="AY56" s="845"/>
      <c r="AZ56" s="847"/>
      <c r="BA56" s="847"/>
      <c r="BB56" s="847"/>
      <c r="BC56" s="847"/>
      <c r="BD56" s="847"/>
      <c r="BE56" s="841"/>
      <c r="BF56" s="841"/>
      <c r="BG56" s="841"/>
      <c r="BH56" s="841"/>
      <c r="BI56" s="842"/>
      <c r="BJ56" s="223"/>
      <c r="BK56" s="223"/>
      <c r="BL56" s="223"/>
      <c r="BM56" s="223"/>
      <c r="BN56" s="223"/>
      <c r="BO56" s="232"/>
      <c r="BP56" s="232"/>
      <c r="BQ56" s="229">
        <v>50</v>
      </c>
      <c r="BR56" s="230"/>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21"/>
    </row>
    <row r="57" spans="1:131" ht="26.25" customHeight="1" x14ac:dyDescent="0.15">
      <c r="A57" s="229">
        <v>30</v>
      </c>
      <c r="B57" s="789"/>
      <c r="C57" s="790"/>
      <c r="D57" s="790"/>
      <c r="E57" s="790"/>
      <c r="F57" s="790"/>
      <c r="G57" s="790"/>
      <c r="H57" s="790"/>
      <c r="I57" s="790"/>
      <c r="J57" s="790"/>
      <c r="K57" s="790"/>
      <c r="L57" s="790"/>
      <c r="M57" s="790"/>
      <c r="N57" s="790"/>
      <c r="O57" s="790"/>
      <c r="P57" s="791"/>
      <c r="Q57" s="844"/>
      <c r="R57" s="845"/>
      <c r="S57" s="845"/>
      <c r="T57" s="845"/>
      <c r="U57" s="845"/>
      <c r="V57" s="845"/>
      <c r="W57" s="845"/>
      <c r="X57" s="845"/>
      <c r="Y57" s="845"/>
      <c r="Z57" s="845"/>
      <c r="AA57" s="845"/>
      <c r="AB57" s="845"/>
      <c r="AC57" s="845"/>
      <c r="AD57" s="845"/>
      <c r="AE57" s="846"/>
      <c r="AF57" s="795"/>
      <c r="AG57" s="796"/>
      <c r="AH57" s="796"/>
      <c r="AI57" s="796"/>
      <c r="AJ57" s="797"/>
      <c r="AK57" s="848"/>
      <c r="AL57" s="845"/>
      <c r="AM57" s="845"/>
      <c r="AN57" s="845"/>
      <c r="AO57" s="845"/>
      <c r="AP57" s="845"/>
      <c r="AQ57" s="845"/>
      <c r="AR57" s="845"/>
      <c r="AS57" s="845"/>
      <c r="AT57" s="845"/>
      <c r="AU57" s="845"/>
      <c r="AV57" s="845"/>
      <c r="AW57" s="845"/>
      <c r="AX57" s="845"/>
      <c r="AY57" s="845"/>
      <c r="AZ57" s="847"/>
      <c r="BA57" s="847"/>
      <c r="BB57" s="847"/>
      <c r="BC57" s="847"/>
      <c r="BD57" s="847"/>
      <c r="BE57" s="841"/>
      <c r="BF57" s="841"/>
      <c r="BG57" s="841"/>
      <c r="BH57" s="841"/>
      <c r="BI57" s="842"/>
      <c r="BJ57" s="223"/>
      <c r="BK57" s="223"/>
      <c r="BL57" s="223"/>
      <c r="BM57" s="223"/>
      <c r="BN57" s="223"/>
      <c r="BO57" s="232"/>
      <c r="BP57" s="232"/>
      <c r="BQ57" s="229">
        <v>51</v>
      </c>
      <c r="BR57" s="230"/>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21"/>
    </row>
    <row r="58" spans="1:131" ht="26.25" customHeight="1" x14ac:dyDescent="0.15">
      <c r="A58" s="229">
        <v>31</v>
      </c>
      <c r="B58" s="789"/>
      <c r="C58" s="790"/>
      <c r="D58" s="790"/>
      <c r="E58" s="790"/>
      <c r="F58" s="790"/>
      <c r="G58" s="790"/>
      <c r="H58" s="790"/>
      <c r="I58" s="790"/>
      <c r="J58" s="790"/>
      <c r="K58" s="790"/>
      <c r="L58" s="790"/>
      <c r="M58" s="790"/>
      <c r="N58" s="790"/>
      <c r="O58" s="790"/>
      <c r="P58" s="791"/>
      <c r="Q58" s="844"/>
      <c r="R58" s="845"/>
      <c r="S58" s="845"/>
      <c r="T58" s="845"/>
      <c r="U58" s="845"/>
      <c r="V58" s="845"/>
      <c r="W58" s="845"/>
      <c r="X58" s="845"/>
      <c r="Y58" s="845"/>
      <c r="Z58" s="845"/>
      <c r="AA58" s="845"/>
      <c r="AB58" s="845"/>
      <c r="AC58" s="845"/>
      <c r="AD58" s="845"/>
      <c r="AE58" s="846"/>
      <c r="AF58" s="795"/>
      <c r="AG58" s="796"/>
      <c r="AH58" s="796"/>
      <c r="AI58" s="796"/>
      <c r="AJ58" s="797"/>
      <c r="AK58" s="848"/>
      <c r="AL58" s="845"/>
      <c r="AM58" s="845"/>
      <c r="AN58" s="845"/>
      <c r="AO58" s="845"/>
      <c r="AP58" s="845"/>
      <c r="AQ58" s="845"/>
      <c r="AR58" s="845"/>
      <c r="AS58" s="845"/>
      <c r="AT58" s="845"/>
      <c r="AU58" s="845"/>
      <c r="AV58" s="845"/>
      <c r="AW58" s="845"/>
      <c r="AX58" s="845"/>
      <c r="AY58" s="845"/>
      <c r="AZ58" s="847"/>
      <c r="BA58" s="847"/>
      <c r="BB58" s="847"/>
      <c r="BC58" s="847"/>
      <c r="BD58" s="847"/>
      <c r="BE58" s="841"/>
      <c r="BF58" s="841"/>
      <c r="BG58" s="841"/>
      <c r="BH58" s="841"/>
      <c r="BI58" s="842"/>
      <c r="BJ58" s="223"/>
      <c r="BK58" s="223"/>
      <c r="BL58" s="223"/>
      <c r="BM58" s="223"/>
      <c r="BN58" s="223"/>
      <c r="BO58" s="232"/>
      <c r="BP58" s="232"/>
      <c r="BQ58" s="229">
        <v>52</v>
      </c>
      <c r="BR58" s="230"/>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21"/>
    </row>
    <row r="59" spans="1:131" ht="26.25" customHeight="1" x14ac:dyDescent="0.15">
      <c r="A59" s="229">
        <v>32</v>
      </c>
      <c r="B59" s="789"/>
      <c r="C59" s="790"/>
      <c r="D59" s="790"/>
      <c r="E59" s="790"/>
      <c r="F59" s="790"/>
      <c r="G59" s="790"/>
      <c r="H59" s="790"/>
      <c r="I59" s="790"/>
      <c r="J59" s="790"/>
      <c r="K59" s="790"/>
      <c r="L59" s="790"/>
      <c r="M59" s="790"/>
      <c r="N59" s="790"/>
      <c r="O59" s="790"/>
      <c r="P59" s="791"/>
      <c r="Q59" s="844"/>
      <c r="R59" s="845"/>
      <c r="S59" s="845"/>
      <c r="T59" s="845"/>
      <c r="U59" s="845"/>
      <c r="V59" s="845"/>
      <c r="W59" s="845"/>
      <c r="X59" s="845"/>
      <c r="Y59" s="845"/>
      <c r="Z59" s="845"/>
      <c r="AA59" s="845"/>
      <c r="AB59" s="845"/>
      <c r="AC59" s="845"/>
      <c r="AD59" s="845"/>
      <c r="AE59" s="846"/>
      <c r="AF59" s="795"/>
      <c r="AG59" s="796"/>
      <c r="AH59" s="796"/>
      <c r="AI59" s="796"/>
      <c r="AJ59" s="797"/>
      <c r="AK59" s="848"/>
      <c r="AL59" s="845"/>
      <c r="AM59" s="845"/>
      <c r="AN59" s="845"/>
      <c r="AO59" s="845"/>
      <c r="AP59" s="845"/>
      <c r="AQ59" s="845"/>
      <c r="AR59" s="845"/>
      <c r="AS59" s="845"/>
      <c r="AT59" s="845"/>
      <c r="AU59" s="845"/>
      <c r="AV59" s="845"/>
      <c r="AW59" s="845"/>
      <c r="AX59" s="845"/>
      <c r="AY59" s="845"/>
      <c r="AZ59" s="847"/>
      <c r="BA59" s="847"/>
      <c r="BB59" s="847"/>
      <c r="BC59" s="847"/>
      <c r="BD59" s="847"/>
      <c r="BE59" s="841"/>
      <c r="BF59" s="841"/>
      <c r="BG59" s="841"/>
      <c r="BH59" s="841"/>
      <c r="BI59" s="842"/>
      <c r="BJ59" s="223"/>
      <c r="BK59" s="223"/>
      <c r="BL59" s="223"/>
      <c r="BM59" s="223"/>
      <c r="BN59" s="223"/>
      <c r="BO59" s="232"/>
      <c r="BP59" s="232"/>
      <c r="BQ59" s="229">
        <v>53</v>
      </c>
      <c r="BR59" s="230"/>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21"/>
    </row>
    <row r="60" spans="1:131" ht="26.25" customHeight="1" x14ac:dyDescent="0.15">
      <c r="A60" s="229">
        <v>33</v>
      </c>
      <c r="B60" s="789"/>
      <c r="C60" s="790"/>
      <c r="D60" s="790"/>
      <c r="E60" s="790"/>
      <c r="F60" s="790"/>
      <c r="G60" s="790"/>
      <c r="H60" s="790"/>
      <c r="I60" s="790"/>
      <c r="J60" s="790"/>
      <c r="K60" s="790"/>
      <c r="L60" s="790"/>
      <c r="M60" s="790"/>
      <c r="N60" s="790"/>
      <c r="O60" s="790"/>
      <c r="P60" s="791"/>
      <c r="Q60" s="844"/>
      <c r="R60" s="845"/>
      <c r="S60" s="845"/>
      <c r="T60" s="845"/>
      <c r="U60" s="845"/>
      <c r="V60" s="845"/>
      <c r="W60" s="845"/>
      <c r="X60" s="845"/>
      <c r="Y60" s="845"/>
      <c r="Z60" s="845"/>
      <c r="AA60" s="845"/>
      <c r="AB60" s="845"/>
      <c r="AC60" s="845"/>
      <c r="AD60" s="845"/>
      <c r="AE60" s="846"/>
      <c r="AF60" s="795"/>
      <c r="AG60" s="796"/>
      <c r="AH60" s="796"/>
      <c r="AI60" s="796"/>
      <c r="AJ60" s="797"/>
      <c r="AK60" s="848"/>
      <c r="AL60" s="845"/>
      <c r="AM60" s="845"/>
      <c r="AN60" s="845"/>
      <c r="AO60" s="845"/>
      <c r="AP60" s="845"/>
      <c r="AQ60" s="845"/>
      <c r="AR60" s="845"/>
      <c r="AS60" s="845"/>
      <c r="AT60" s="845"/>
      <c r="AU60" s="845"/>
      <c r="AV60" s="845"/>
      <c r="AW60" s="845"/>
      <c r="AX60" s="845"/>
      <c r="AY60" s="845"/>
      <c r="AZ60" s="847"/>
      <c r="BA60" s="847"/>
      <c r="BB60" s="847"/>
      <c r="BC60" s="847"/>
      <c r="BD60" s="847"/>
      <c r="BE60" s="841"/>
      <c r="BF60" s="841"/>
      <c r="BG60" s="841"/>
      <c r="BH60" s="841"/>
      <c r="BI60" s="842"/>
      <c r="BJ60" s="223"/>
      <c r="BK60" s="223"/>
      <c r="BL60" s="223"/>
      <c r="BM60" s="223"/>
      <c r="BN60" s="223"/>
      <c r="BO60" s="232"/>
      <c r="BP60" s="232"/>
      <c r="BQ60" s="229">
        <v>54</v>
      </c>
      <c r="BR60" s="230"/>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21"/>
    </row>
    <row r="61" spans="1:131" ht="26.25" customHeight="1" thickBot="1" x14ac:dyDescent="0.2">
      <c r="A61" s="229">
        <v>34</v>
      </c>
      <c r="B61" s="789"/>
      <c r="C61" s="790"/>
      <c r="D61" s="790"/>
      <c r="E61" s="790"/>
      <c r="F61" s="790"/>
      <c r="G61" s="790"/>
      <c r="H61" s="790"/>
      <c r="I61" s="790"/>
      <c r="J61" s="790"/>
      <c r="K61" s="790"/>
      <c r="L61" s="790"/>
      <c r="M61" s="790"/>
      <c r="N61" s="790"/>
      <c r="O61" s="790"/>
      <c r="P61" s="791"/>
      <c r="Q61" s="844"/>
      <c r="R61" s="845"/>
      <c r="S61" s="845"/>
      <c r="T61" s="845"/>
      <c r="U61" s="845"/>
      <c r="V61" s="845"/>
      <c r="W61" s="845"/>
      <c r="X61" s="845"/>
      <c r="Y61" s="845"/>
      <c r="Z61" s="845"/>
      <c r="AA61" s="845"/>
      <c r="AB61" s="845"/>
      <c r="AC61" s="845"/>
      <c r="AD61" s="845"/>
      <c r="AE61" s="846"/>
      <c r="AF61" s="795"/>
      <c r="AG61" s="796"/>
      <c r="AH61" s="796"/>
      <c r="AI61" s="796"/>
      <c r="AJ61" s="797"/>
      <c r="AK61" s="848"/>
      <c r="AL61" s="845"/>
      <c r="AM61" s="845"/>
      <c r="AN61" s="845"/>
      <c r="AO61" s="845"/>
      <c r="AP61" s="845"/>
      <c r="AQ61" s="845"/>
      <c r="AR61" s="845"/>
      <c r="AS61" s="845"/>
      <c r="AT61" s="845"/>
      <c r="AU61" s="845"/>
      <c r="AV61" s="845"/>
      <c r="AW61" s="845"/>
      <c r="AX61" s="845"/>
      <c r="AY61" s="845"/>
      <c r="AZ61" s="847"/>
      <c r="BA61" s="847"/>
      <c r="BB61" s="847"/>
      <c r="BC61" s="847"/>
      <c r="BD61" s="847"/>
      <c r="BE61" s="841"/>
      <c r="BF61" s="841"/>
      <c r="BG61" s="841"/>
      <c r="BH61" s="841"/>
      <c r="BI61" s="842"/>
      <c r="BJ61" s="223"/>
      <c r="BK61" s="223"/>
      <c r="BL61" s="223"/>
      <c r="BM61" s="223"/>
      <c r="BN61" s="223"/>
      <c r="BO61" s="232"/>
      <c r="BP61" s="232"/>
      <c r="BQ61" s="229">
        <v>55</v>
      </c>
      <c r="BR61" s="230"/>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21"/>
    </row>
    <row r="62" spans="1:131" ht="26.25" customHeight="1" x14ac:dyDescent="0.15">
      <c r="A62" s="229">
        <v>35</v>
      </c>
      <c r="B62" s="789"/>
      <c r="C62" s="790"/>
      <c r="D62" s="790"/>
      <c r="E62" s="790"/>
      <c r="F62" s="790"/>
      <c r="G62" s="790"/>
      <c r="H62" s="790"/>
      <c r="I62" s="790"/>
      <c r="J62" s="790"/>
      <c r="K62" s="790"/>
      <c r="L62" s="790"/>
      <c r="M62" s="790"/>
      <c r="N62" s="790"/>
      <c r="O62" s="790"/>
      <c r="P62" s="791"/>
      <c r="Q62" s="844"/>
      <c r="R62" s="845"/>
      <c r="S62" s="845"/>
      <c r="T62" s="845"/>
      <c r="U62" s="845"/>
      <c r="V62" s="845"/>
      <c r="W62" s="845"/>
      <c r="X62" s="845"/>
      <c r="Y62" s="845"/>
      <c r="Z62" s="845"/>
      <c r="AA62" s="845"/>
      <c r="AB62" s="845"/>
      <c r="AC62" s="845"/>
      <c r="AD62" s="845"/>
      <c r="AE62" s="846"/>
      <c r="AF62" s="795"/>
      <c r="AG62" s="796"/>
      <c r="AH62" s="796"/>
      <c r="AI62" s="796"/>
      <c r="AJ62" s="797"/>
      <c r="AK62" s="848"/>
      <c r="AL62" s="845"/>
      <c r="AM62" s="845"/>
      <c r="AN62" s="845"/>
      <c r="AO62" s="845"/>
      <c r="AP62" s="845"/>
      <c r="AQ62" s="845"/>
      <c r="AR62" s="845"/>
      <c r="AS62" s="845"/>
      <c r="AT62" s="845"/>
      <c r="AU62" s="845"/>
      <c r="AV62" s="845"/>
      <c r="AW62" s="845"/>
      <c r="AX62" s="845"/>
      <c r="AY62" s="845"/>
      <c r="AZ62" s="847"/>
      <c r="BA62" s="847"/>
      <c r="BB62" s="847"/>
      <c r="BC62" s="847"/>
      <c r="BD62" s="847"/>
      <c r="BE62" s="841"/>
      <c r="BF62" s="841"/>
      <c r="BG62" s="841"/>
      <c r="BH62" s="841"/>
      <c r="BI62" s="842"/>
      <c r="BJ62" s="856" t="s">
        <v>410</v>
      </c>
      <c r="BK62" s="815"/>
      <c r="BL62" s="815"/>
      <c r="BM62" s="815"/>
      <c r="BN62" s="816"/>
      <c r="BO62" s="232"/>
      <c r="BP62" s="232"/>
      <c r="BQ62" s="229">
        <v>56</v>
      </c>
      <c r="BR62" s="230"/>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21"/>
    </row>
    <row r="63" spans="1:131" ht="26.25" customHeight="1" thickBot="1" x14ac:dyDescent="0.2">
      <c r="A63" s="231" t="s">
        <v>393</v>
      </c>
      <c r="B63" s="798" t="s">
        <v>411</v>
      </c>
      <c r="C63" s="799"/>
      <c r="D63" s="799"/>
      <c r="E63" s="799"/>
      <c r="F63" s="799"/>
      <c r="G63" s="799"/>
      <c r="H63" s="799"/>
      <c r="I63" s="799"/>
      <c r="J63" s="799"/>
      <c r="K63" s="799"/>
      <c r="L63" s="799"/>
      <c r="M63" s="799"/>
      <c r="N63" s="799"/>
      <c r="O63" s="799"/>
      <c r="P63" s="800"/>
      <c r="Q63" s="849"/>
      <c r="R63" s="850"/>
      <c r="S63" s="850"/>
      <c r="T63" s="850"/>
      <c r="U63" s="850"/>
      <c r="V63" s="850"/>
      <c r="W63" s="850"/>
      <c r="X63" s="850"/>
      <c r="Y63" s="850"/>
      <c r="Z63" s="850"/>
      <c r="AA63" s="850"/>
      <c r="AB63" s="850"/>
      <c r="AC63" s="850"/>
      <c r="AD63" s="850"/>
      <c r="AE63" s="851"/>
      <c r="AF63" s="852">
        <v>44</v>
      </c>
      <c r="AG63" s="853"/>
      <c r="AH63" s="853"/>
      <c r="AI63" s="853"/>
      <c r="AJ63" s="854"/>
      <c r="AK63" s="855"/>
      <c r="AL63" s="850"/>
      <c r="AM63" s="850"/>
      <c r="AN63" s="850"/>
      <c r="AO63" s="850"/>
      <c r="AP63" s="853"/>
      <c r="AQ63" s="853"/>
      <c r="AR63" s="853"/>
      <c r="AS63" s="853"/>
      <c r="AT63" s="853"/>
      <c r="AU63" s="853"/>
      <c r="AV63" s="853"/>
      <c r="AW63" s="853"/>
      <c r="AX63" s="853"/>
      <c r="AY63" s="853"/>
      <c r="AZ63" s="857"/>
      <c r="BA63" s="857"/>
      <c r="BB63" s="857"/>
      <c r="BC63" s="857"/>
      <c r="BD63" s="857"/>
      <c r="BE63" s="858"/>
      <c r="BF63" s="858"/>
      <c r="BG63" s="858"/>
      <c r="BH63" s="858"/>
      <c r="BI63" s="859"/>
      <c r="BJ63" s="860" t="s">
        <v>412</v>
      </c>
      <c r="BK63" s="861"/>
      <c r="BL63" s="861"/>
      <c r="BM63" s="861"/>
      <c r="BN63" s="862"/>
      <c r="BO63" s="232"/>
      <c r="BP63" s="232"/>
      <c r="BQ63" s="229">
        <v>57</v>
      </c>
      <c r="BR63" s="230"/>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21"/>
    </row>
    <row r="65" spans="1:131" ht="26.25" customHeight="1" thickBot="1" x14ac:dyDescent="0.2">
      <c r="A65" s="223" t="s">
        <v>413</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21"/>
    </row>
    <row r="66" spans="1:131" ht="26.25" customHeight="1" x14ac:dyDescent="0.15">
      <c r="A66" s="736" t="s">
        <v>414</v>
      </c>
      <c r="B66" s="737"/>
      <c r="C66" s="737"/>
      <c r="D66" s="737"/>
      <c r="E66" s="737"/>
      <c r="F66" s="737"/>
      <c r="G66" s="737"/>
      <c r="H66" s="737"/>
      <c r="I66" s="737"/>
      <c r="J66" s="737"/>
      <c r="K66" s="737"/>
      <c r="L66" s="737"/>
      <c r="M66" s="737"/>
      <c r="N66" s="737"/>
      <c r="O66" s="737"/>
      <c r="P66" s="738"/>
      <c r="Q66" s="742" t="s">
        <v>415</v>
      </c>
      <c r="R66" s="743"/>
      <c r="S66" s="743"/>
      <c r="T66" s="743"/>
      <c r="U66" s="744"/>
      <c r="V66" s="742" t="s">
        <v>416</v>
      </c>
      <c r="W66" s="743"/>
      <c r="X66" s="743"/>
      <c r="Y66" s="743"/>
      <c r="Z66" s="744"/>
      <c r="AA66" s="742" t="s">
        <v>417</v>
      </c>
      <c r="AB66" s="743"/>
      <c r="AC66" s="743"/>
      <c r="AD66" s="743"/>
      <c r="AE66" s="744"/>
      <c r="AF66" s="863" t="s">
        <v>418</v>
      </c>
      <c r="AG66" s="824"/>
      <c r="AH66" s="824"/>
      <c r="AI66" s="824"/>
      <c r="AJ66" s="864"/>
      <c r="AK66" s="742" t="s">
        <v>419</v>
      </c>
      <c r="AL66" s="737"/>
      <c r="AM66" s="737"/>
      <c r="AN66" s="737"/>
      <c r="AO66" s="738"/>
      <c r="AP66" s="742" t="s">
        <v>403</v>
      </c>
      <c r="AQ66" s="743"/>
      <c r="AR66" s="743"/>
      <c r="AS66" s="743"/>
      <c r="AT66" s="744"/>
      <c r="AU66" s="742" t="s">
        <v>420</v>
      </c>
      <c r="AV66" s="743"/>
      <c r="AW66" s="743"/>
      <c r="AX66" s="743"/>
      <c r="AY66" s="744"/>
      <c r="AZ66" s="742" t="s">
        <v>381</v>
      </c>
      <c r="BA66" s="743"/>
      <c r="BB66" s="743"/>
      <c r="BC66" s="743"/>
      <c r="BD66" s="749"/>
      <c r="BE66" s="232"/>
      <c r="BF66" s="232"/>
      <c r="BG66" s="232"/>
      <c r="BH66" s="232"/>
      <c r="BI66" s="232"/>
      <c r="BJ66" s="232"/>
      <c r="BK66" s="232"/>
      <c r="BL66" s="232"/>
      <c r="BM66" s="232"/>
      <c r="BN66" s="232"/>
      <c r="BO66" s="232"/>
      <c r="BP66" s="232"/>
      <c r="BQ66" s="229">
        <v>60</v>
      </c>
      <c r="BR66" s="234"/>
      <c r="BS66" s="868"/>
      <c r="BT66" s="869"/>
      <c r="BU66" s="869"/>
      <c r="BV66" s="869"/>
      <c r="BW66" s="869"/>
      <c r="BX66" s="869"/>
      <c r="BY66" s="869"/>
      <c r="BZ66" s="869"/>
      <c r="CA66" s="869"/>
      <c r="CB66" s="869"/>
      <c r="CC66" s="869"/>
      <c r="CD66" s="869"/>
      <c r="CE66" s="869"/>
      <c r="CF66" s="869"/>
      <c r="CG66" s="874"/>
      <c r="CH66" s="871"/>
      <c r="CI66" s="872"/>
      <c r="CJ66" s="872"/>
      <c r="CK66" s="872"/>
      <c r="CL66" s="873"/>
      <c r="CM66" s="871"/>
      <c r="CN66" s="872"/>
      <c r="CO66" s="872"/>
      <c r="CP66" s="872"/>
      <c r="CQ66" s="873"/>
      <c r="CR66" s="871"/>
      <c r="CS66" s="872"/>
      <c r="CT66" s="872"/>
      <c r="CU66" s="872"/>
      <c r="CV66" s="873"/>
      <c r="CW66" s="871"/>
      <c r="CX66" s="872"/>
      <c r="CY66" s="872"/>
      <c r="CZ66" s="872"/>
      <c r="DA66" s="873"/>
      <c r="DB66" s="871"/>
      <c r="DC66" s="872"/>
      <c r="DD66" s="872"/>
      <c r="DE66" s="872"/>
      <c r="DF66" s="873"/>
      <c r="DG66" s="871"/>
      <c r="DH66" s="872"/>
      <c r="DI66" s="872"/>
      <c r="DJ66" s="872"/>
      <c r="DK66" s="873"/>
      <c r="DL66" s="871"/>
      <c r="DM66" s="872"/>
      <c r="DN66" s="872"/>
      <c r="DO66" s="872"/>
      <c r="DP66" s="873"/>
      <c r="DQ66" s="871"/>
      <c r="DR66" s="872"/>
      <c r="DS66" s="872"/>
      <c r="DT66" s="872"/>
      <c r="DU66" s="873"/>
      <c r="DV66" s="868"/>
      <c r="DW66" s="869"/>
      <c r="DX66" s="869"/>
      <c r="DY66" s="869"/>
      <c r="DZ66" s="870"/>
      <c r="EA66" s="221"/>
    </row>
    <row r="67" spans="1:131" ht="26.25" customHeight="1" thickBot="1" x14ac:dyDescent="0.2">
      <c r="A67" s="739"/>
      <c r="B67" s="740"/>
      <c r="C67" s="740"/>
      <c r="D67" s="740"/>
      <c r="E67" s="740"/>
      <c r="F67" s="740"/>
      <c r="G67" s="740"/>
      <c r="H67" s="740"/>
      <c r="I67" s="740"/>
      <c r="J67" s="740"/>
      <c r="K67" s="740"/>
      <c r="L67" s="740"/>
      <c r="M67" s="740"/>
      <c r="N67" s="740"/>
      <c r="O67" s="740"/>
      <c r="P67" s="741"/>
      <c r="Q67" s="745"/>
      <c r="R67" s="746"/>
      <c r="S67" s="746"/>
      <c r="T67" s="746"/>
      <c r="U67" s="747"/>
      <c r="V67" s="745"/>
      <c r="W67" s="746"/>
      <c r="X67" s="746"/>
      <c r="Y67" s="746"/>
      <c r="Z67" s="747"/>
      <c r="AA67" s="745"/>
      <c r="AB67" s="746"/>
      <c r="AC67" s="746"/>
      <c r="AD67" s="746"/>
      <c r="AE67" s="747"/>
      <c r="AF67" s="865"/>
      <c r="AG67" s="827"/>
      <c r="AH67" s="827"/>
      <c r="AI67" s="827"/>
      <c r="AJ67" s="866"/>
      <c r="AK67" s="867"/>
      <c r="AL67" s="740"/>
      <c r="AM67" s="740"/>
      <c r="AN67" s="740"/>
      <c r="AO67" s="741"/>
      <c r="AP67" s="745"/>
      <c r="AQ67" s="746"/>
      <c r="AR67" s="746"/>
      <c r="AS67" s="746"/>
      <c r="AT67" s="747"/>
      <c r="AU67" s="745"/>
      <c r="AV67" s="746"/>
      <c r="AW67" s="746"/>
      <c r="AX67" s="746"/>
      <c r="AY67" s="747"/>
      <c r="AZ67" s="745"/>
      <c r="BA67" s="746"/>
      <c r="BB67" s="746"/>
      <c r="BC67" s="746"/>
      <c r="BD67" s="751"/>
      <c r="BE67" s="232"/>
      <c r="BF67" s="232"/>
      <c r="BG67" s="232"/>
      <c r="BH67" s="232"/>
      <c r="BI67" s="232"/>
      <c r="BJ67" s="232"/>
      <c r="BK67" s="232"/>
      <c r="BL67" s="232"/>
      <c r="BM67" s="232"/>
      <c r="BN67" s="232"/>
      <c r="BO67" s="232"/>
      <c r="BP67" s="232"/>
      <c r="BQ67" s="229">
        <v>61</v>
      </c>
      <c r="BR67" s="234"/>
      <c r="BS67" s="868"/>
      <c r="BT67" s="869"/>
      <c r="BU67" s="869"/>
      <c r="BV67" s="869"/>
      <c r="BW67" s="869"/>
      <c r="BX67" s="869"/>
      <c r="BY67" s="869"/>
      <c r="BZ67" s="869"/>
      <c r="CA67" s="869"/>
      <c r="CB67" s="869"/>
      <c r="CC67" s="869"/>
      <c r="CD67" s="869"/>
      <c r="CE67" s="869"/>
      <c r="CF67" s="869"/>
      <c r="CG67" s="874"/>
      <c r="CH67" s="871"/>
      <c r="CI67" s="872"/>
      <c r="CJ67" s="872"/>
      <c r="CK67" s="872"/>
      <c r="CL67" s="873"/>
      <c r="CM67" s="871"/>
      <c r="CN67" s="872"/>
      <c r="CO67" s="872"/>
      <c r="CP67" s="872"/>
      <c r="CQ67" s="873"/>
      <c r="CR67" s="871"/>
      <c r="CS67" s="872"/>
      <c r="CT67" s="872"/>
      <c r="CU67" s="872"/>
      <c r="CV67" s="873"/>
      <c r="CW67" s="871"/>
      <c r="CX67" s="872"/>
      <c r="CY67" s="872"/>
      <c r="CZ67" s="872"/>
      <c r="DA67" s="873"/>
      <c r="DB67" s="871"/>
      <c r="DC67" s="872"/>
      <c r="DD67" s="872"/>
      <c r="DE67" s="872"/>
      <c r="DF67" s="873"/>
      <c r="DG67" s="871"/>
      <c r="DH67" s="872"/>
      <c r="DI67" s="872"/>
      <c r="DJ67" s="872"/>
      <c r="DK67" s="873"/>
      <c r="DL67" s="871"/>
      <c r="DM67" s="872"/>
      <c r="DN67" s="872"/>
      <c r="DO67" s="872"/>
      <c r="DP67" s="873"/>
      <c r="DQ67" s="871"/>
      <c r="DR67" s="872"/>
      <c r="DS67" s="872"/>
      <c r="DT67" s="872"/>
      <c r="DU67" s="873"/>
      <c r="DV67" s="868"/>
      <c r="DW67" s="869"/>
      <c r="DX67" s="869"/>
      <c r="DY67" s="869"/>
      <c r="DZ67" s="870"/>
      <c r="EA67" s="221"/>
    </row>
    <row r="68" spans="1:131" ht="26.25" customHeight="1" thickTop="1" x14ac:dyDescent="0.15">
      <c r="A68" s="227">
        <v>1</v>
      </c>
      <c r="B68" s="878" t="s">
        <v>585</v>
      </c>
      <c r="C68" s="879"/>
      <c r="D68" s="879"/>
      <c r="E68" s="879"/>
      <c r="F68" s="879"/>
      <c r="G68" s="879"/>
      <c r="H68" s="879"/>
      <c r="I68" s="879"/>
      <c r="J68" s="879"/>
      <c r="K68" s="879"/>
      <c r="L68" s="879"/>
      <c r="M68" s="879"/>
      <c r="N68" s="879"/>
      <c r="O68" s="879"/>
      <c r="P68" s="880"/>
      <c r="Q68" s="881">
        <v>170</v>
      </c>
      <c r="R68" s="875"/>
      <c r="S68" s="875"/>
      <c r="T68" s="875"/>
      <c r="U68" s="875"/>
      <c r="V68" s="875">
        <v>151</v>
      </c>
      <c r="W68" s="875"/>
      <c r="X68" s="875"/>
      <c r="Y68" s="875"/>
      <c r="Z68" s="875"/>
      <c r="AA68" s="875">
        <v>19</v>
      </c>
      <c r="AB68" s="875"/>
      <c r="AC68" s="875"/>
      <c r="AD68" s="875"/>
      <c r="AE68" s="875"/>
      <c r="AF68" s="875">
        <v>19</v>
      </c>
      <c r="AG68" s="875"/>
      <c r="AH68" s="875"/>
      <c r="AI68" s="875"/>
      <c r="AJ68" s="875"/>
      <c r="AK68" s="875">
        <v>27</v>
      </c>
      <c r="AL68" s="875"/>
      <c r="AM68" s="875"/>
      <c r="AN68" s="875"/>
      <c r="AO68" s="875"/>
      <c r="AP68" s="875" t="s">
        <v>521</v>
      </c>
      <c r="AQ68" s="875"/>
      <c r="AR68" s="875"/>
      <c r="AS68" s="875"/>
      <c r="AT68" s="875"/>
      <c r="AU68" s="875" t="s">
        <v>521</v>
      </c>
      <c r="AV68" s="875"/>
      <c r="AW68" s="875"/>
      <c r="AX68" s="875"/>
      <c r="AY68" s="875"/>
      <c r="AZ68" s="876"/>
      <c r="BA68" s="876"/>
      <c r="BB68" s="876"/>
      <c r="BC68" s="876"/>
      <c r="BD68" s="877"/>
      <c r="BE68" s="232"/>
      <c r="BF68" s="232"/>
      <c r="BG68" s="232"/>
      <c r="BH68" s="232"/>
      <c r="BI68" s="232"/>
      <c r="BJ68" s="232"/>
      <c r="BK68" s="232"/>
      <c r="BL68" s="232"/>
      <c r="BM68" s="232"/>
      <c r="BN68" s="232"/>
      <c r="BO68" s="232"/>
      <c r="BP68" s="232"/>
      <c r="BQ68" s="229">
        <v>62</v>
      </c>
      <c r="BR68" s="234"/>
      <c r="BS68" s="868"/>
      <c r="BT68" s="869"/>
      <c r="BU68" s="869"/>
      <c r="BV68" s="869"/>
      <c r="BW68" s="869"/>
      <c r="BX68" s="869"/>
      <c r="BY68" s="869"/>
      <c r="BZ68" s="869"/>
      <c r="CA68" s="869"/>
      <c r="CB68" s="869"/>
      <c r="CC68" s="869"/>
      <c r="CD68" s="869"/>
      <c r="CE68" s="869"/>
      <c r="CF68" s="869"/>
      <c r="CG68" s="874"/>
      <c r="CH68" s="871"/>
      <c r="CI68" s="872"/>
      <c r="CJ68" s="872"/>
      <c r="CK68" s="872"/>
      <c r="CL68" s="873"/>
      <c r="CM68" s="871"/>
      <c r="CN68" s="872"/>
      <c r="CO68" s="872"/>
      <c r="CP68" s="872"/>
      <c r="CQ68" s="873"/>
      <c r="CR68" s="871"/>
      <c r="CS68" s="872"/>
      <c r="CT68" s="872"/>
      <c r="CU68" s="872"/>
      <c r="CV68" s="873"/>
      <c r="CW68" s="871"/>
      <c r="CX68" s="872"/>
      <c r="CY68" s="872"/>
      <c r="CZ68" s="872"/>
      <c r="DA68" s="873"/>
      <c r="DB68" s="871"/>
      <c r="DC68" s="872"/>
      <c r="DD68" s="872"/>
      <c r="DE68" s="872"/>
      <c r="DF68" s="873"/>
      <c r="DG68" s="871"/>
      <c r="DH68" s="872"/>
      <c r="DI68" s="872"/>
      <c r="DJ68" s="872"/>
      <c r="DK68" s="873"/>
      <c r="DL68" s="871"/>
      <c r="DM68" s="872"/>
      <c r="DN68" s="872"/>
      <c r="DO68" s="872"/>
      <c r="DP68" s="873"/>
      <c r="DQ68" s="871"/>
      <c r="DR68" s="872"/>
      <c r="DS68" s="872"/>
      <c r="DT68" s="872"/>
      <c r="DU68" s="873"/>
      <c r="DV68" s="868"/>
      <c r="DW68" s="869"/>
      <c r="DX68" s="869"/>
      <c r="DY68" s="869"/>
      <c r="DZ68" s="870"/>
      <c r="EA68" s="221"/>
    </row>
    <row r="69" spans="1:131" ht="26.25" customHeight="1" x14ac:dyDescent="0.15">
      <c r="A69" s="229">
        <v>2</v>
      </c>
      <c r="B69" s="882" t="s">
        <v>586</v>
      </c>
      <c r="C69" s="883"/>
      <c r="D69" s="883"/>
      <c r="E69" s="883"/>
      <c r="F69" s="883"/>
      <c r="G69" s="883"/>
      <c r="H69" s="883"/>
      <c r="I69" s="883"/>
      <c r="J69" s="883"/>
      <c r="K69" s="883"/>
      <c r="L69" s="883"/>
      <c r="M69" s="883"/>
      <c r="N69" s="883"/>
      <c r="O69" s="883"/>
      <c r="P69" s="884"/>
      <c r="Q69" s="885">
        <v>7670</v>
      </c>
      <c r="R69" s="839"/>
      <c r="S69" s="839"/>
      <c r="T69" s="839"/>
      <c r="U69" s="839"/>
      <c r="V69" s="839">
        <v>7159</v>
      </c>
      <c r="W69" s="839"/>
      <c r="X69" s="839"/>
      <c r="Y69" s="839"/>
      <c r="Z69" s="839"/>
      <c r="AA69" s="839">
        <v>511</v>
      </c>
      <c r="AB69" s="839"/>
      <c r="AC69" s="839"/>
      <c r="AD69" s="839"/>
      <c r="AE69" s="839"/>
      <c r="AF69" s="839">
        <v>511</v>
      </c>
      <c r="AG69" s="839"/>
      <c r="AH69" s="839"/>
      <c r="AI69" s="839"/>
      <c r="AJ69" s="839"/>
      <c r="AK69" s="839">
        <v>0</v>
      </c>
      <c r="AL69" s="839"/>
      <c r="AM69" s="839"/>
      <c r="AN69" s="839"/>
      <c r="AO69" s="839"/>
      <c r="AP69" s="839" t="s">
        <v>521</v>
      </c>
      <c r="AQ69" s="839"/>
      <c r="AR69" s="839"/>
      <c r="AS69" s="839"/>
      <c r="AT69" s="839"/>
      <c r="AU69" s="839" t="s">
        <v>521</v>
      </c>
      <c r="AV69" s="839"/>
      <c r="AW69" s="839"/>
      <c r="AX69" s="839"/>
      <c r="AY69" s="839"/>
      <c r="AZ69" s="841"/>
      <c r="BA69" s="841"/>
      <c r="BB69" s="841"/>
      <c r="BC69" s="841"/>
      <c r="BD69" s="842"/>
      <c r="BE69" s="232"/>
      <c r="BF69" s="232"/>
      <c r="BG69" s="232"/>
      <c r="BH69" s="232"/>
      <c r="BI69" s="232"/>
      <c r="BJ69" s="232"/>
      <c r="BK69" s="232"/>
      <c r="BL69" s="232"/>
      <c r="BM69" s="232"/>
      <c r="BN69" s="232"/>
      <c r="BO69" s="232"/>
      <c r="BP69" s="232"/>
      <c r="BQ69" s="229">
        <v>63</v>
      </c>
      <c r="BR69" s="234"/>
      <c r="BS69" s="868"/>
      <c r="BT69" s="869"/>
      <c r="BU69" s="869"/>
      <c r="BV69" s="869"/>
      <c r="BW69" s="869"/>
      <c r="BX69" s="869"/>
      <c r="BY69" s="869"/>
      <c r="BZ69" s="869"/>
      <c r="CA69" s="869"/>
      <c r="CB69" s="869"/>
      <c r="CC69" s="869"/>
      <c r="CD69" s="869"/>
      <c r="CE69" s="869"/>
      <c r="CF69" s="869"/>
      <c r="CG69" s="874"/>
      <c r="CH69" s="871"/>
      <c r="CI69" s="872"/>
      <c r="CJ69" s="872"/>
      <c r="CK69" s="872"/>
      <c r="CL69" s="873"/>
      <c r="CM69" s="871"/>
      <c r="CN69" s="872"/>
      <c r="CO69" s="872"/>
      <c r="CP69" s="872"/>
      <c r="CQ69" s="873"/>
      <c r="CR69" s="871"/>
      <c r="CS69" s="872"/>
      <c r="CT69" s="872"/>
      <c r="CU69" s="872"/>
      <c r="CV69" s="873"/>
      <c r="CW69" s="871"/>
      <c r="CX69" s="872"/>
      <c r="CY69" s="872"/>
      <c r="CZ69" s="872"/>
      <c r="DA69" s="873"/>
      <c r="DB69" s="871"/>
      <c r="DC69" s="872"/>
      <c r="DD69" s="872"/>
      <c r="DE69" s="872"/>
      <c r="DF69" s="873"/>
      <c r="DG69" s="871"/>
      <c r="DH69" s="872"/>
      <c r="DI69" s="872"/>
      <c r="DJ69" s="872"/>
      <c r="DK69" s="873"/>
      <c r="DL69" s="871"/>
      <c r="DM69" s="872"/>
      <c r="DN69" s="872"/>
      <c r="DO69" s="872"/>
      <c r="DP69" s="873"/>
      <c r="DQ69" s="871"/>
      <c r="DR69" s="872"/>
      <c r="DS69" s="872"/>
      <c r="DT69" s="872"/>
      <c r="DU69" s="873"/>
      <c r="DV69" s="868"/>
      <c r="DW69" s="869"/>
      <c r="DX69" s="869"/>
      <c r="DY69" s="869"/>
      <c r="DZ69" s="870"/>
      <c r="EA69" s="221"/>
    </row>
    <row r="70" spans="1:131" ht="26.25" customHeight="1" x14ac:dyDescent="0.15">
      <c r="A70" s="229">
        <v>3</v>
      </c>
      <c r="B70" s="882" t="s">
        <v>587</v>
      </c>
      <c r="C70" s="883"/>
      <c r="D70" s="883"/>
      <c r="E70" s="883"/>
      <c r="F70" s="883"/>
      <c r="G70" s="883"/>
      <c r="H70" s="883"/>
      <c r="I70" s="883"/>
      <c r="J70" s="883"/>
      <c r="K70" s="883"/>
      <c r="L70" s="883"/>
      <c r="M70" s="883"/>
      <c r="N70" s="883"/>
      <c r="O70" s="883"/>
      <c r="P70" s="884"/>
      <c r="Q70" s="885" t="s">
        <v>521</v>
      </c>
      <c r="R70" s="839"/>
      <c r="S70" s="839"/>
      <c r="T70" s="839"/>
      <c r="U70" s="839"/>
      <c r="V70" s="839" t="s">
        <v>521</v>
      </c>
      <c r="W70" s="839"/>
      <c r="X70" s="839"/>
      <c r="Y70" s="839"/>
      <c r="Z70" s="839"/>
      <c r="AA70" s="839" t="s">
        <v>521</v>
      </c>
      <c r="AB70" s="839"/>
      <c r="AC70" s="839"/>
      <c r="AD70" s="839"/>
      <c r="AE70" s="839"/>
      <c r="AF70" s="839" t="s">
        <v>521</v>
      </c>
      <c r="AG70" s="839"/>
      <c r="AH70" s="839"/>
      <c r="AI70" s="839"/>
      <c r="AJ70" s="839"/>
      <c r="AK70" s="839">
        <v>0</v>
      </c>
      <c r="AL70" s="839"/>
      <c r="AM70" s="839"/>
      <c r="AN70" s="839"/>
      <c r="AO70" s="839"/>
      <c r="AP70" s="839" t="s">
        <v>521</v>
      </c>
      <c r="AQ70" s="839"/>
      <c r="AR70" s="839"/>
      <c r="AS70" s="839"/>
      <c r="AT70" s="839"/>
      <c r="AU70" s="839" t="s">
        <v>521</v>
      </c>
      <c r="AV70" s="839"/>
      <c r="AW70" s="839"/>
      <c r="AX70" s="839"/>
      <c r="AY70" s="839"/>
      <c r="AZ70" s="841"/>
      <c r="BA70" s="841"/>
      <c r="BB70" s="841"/>
      <c r="BC70" s="841"/>
      <c r="BD70" s="842"/>
      <c r="BE70" s="232"/>
      <c r="BF70" s="232"/>
      <c r="BG70" s="232"/>
      <c r="BH70" s="232"/>
      <c r="BI70" s="232"/>
      <c r="BJ70" s="232"/>
      <c r="BK70" s="232"/>
      <c r="BL70" s="232"/>
      <c r="BM70" s="232"/>
      <c r="BN70" s="232"/>
      <c r="BO70" s="232"/>
      <c r="BP70" s="232"/>
      <c r="BQ70" s="229">
        <v>64</v>
      </c>
      <c r="BR70" s="234"/>
      <c r="BS70" s="868"/>
      <c r="BT70" s="869"/>
      <c r="BU70" s="869"/>
      <c r="BV70" s="869"/>
      <c r="BW70" s="869"/>
      <c r="BX70" s="869"/>
      <c r="BY70" s="869"/>
      <c r="BZ70" s="869"/>
      <c r="CA70" s="869"/>
      <c r="CB70" s="869"/>
      <c r="CC70" s="869"/>
      <c r="CD70" s="869"/>
      <c r="CE70" s="869"/>
      <c r="CF70" s="869"/>
      <c r="CG70" s="874"/>
      <c r="CH70" s="871"/>
      <c r="CI70" s="872"/>
      <c r="CJ70" s="872"/>
      <c r="CK70" s="872"/>
      <c r="CL70" s="873"/>
      <c r="CM70" s="871"/>
      <c r="CN70" s="872"/>
      <c r="CO70" s="872"/>
      <c r="CP70" s="872"/>
      <c r="CQ70" s="873"/>
      <c r="CR70" s="871"/>
      <c r="CS70" s="872"/>
      <c r="CT70" s="872"/>
      <c r="CU70" s="872"/>
      <c r="CV70" s="873"/>
      <c r="CW70" s="871"/>
      <c r="CX70" s="872"/>
      <c r="CY70" s="872"/>
      <c r="CZ70" s="872"/>
      <c r="DA70" s="873"/>
      <c r="DB70" s="871"/>
      <c r="DC70" s="872"/>
      <c r="DD70" s="872"/>
      <c r="DE70" s="872"/>
      <c r="DF70" s="873"/>
      <c r="DG70" s="871"/>
      <c r="DH70" s="872"/>
      <c r="DI70" s="872"/>
      <c r="DJ70" s="872"/>
      <c r="DK70" s="873"/>
      <c r="DL70" s="871"/>
      <c r="DM70" s="872"/>
      <c r="DN70" s="872"/>
      <c r="DO70" s="872"/>
      <c r="DP70" s="873"/>
      <c r="DQ70" s="871"/>
      <c r="DR70" s="872"/>
      <c r="DS70" s="872"/>
      <c r="DT70" s="872"/>
      <c r="DU70" s="873"/>
      <c r="DV70" s="868"/>
      <c r="DW70" s="869"/>
      <c r="DX70" s="869"/>
      <c r="DY70" s="869"/>
      <c r="DZ70" s="870"/>
      <c r="EA70" s="221"/>
    </row>
    <row r="71" spans="1:131" ht="26.25" customHeight="1" x14ac:dyDescent="0.15">
      <c r="A71" s="229">
        <v>4</v>
      </c>
      <c r="B71" s="882" t="s">
        <v>588</v>
      </c>
      <c r="C71" s="883"/>
      <c r="D71" s="883"/>
      <c r="E71" s="883"/>
      <c r="F71" s="883"/>
      <c r="G71" s="883"/>
      <c r="H71" s="883"/>
      <c r="I71" s="883"/>
      <c r="J71" s="883"/>
      <c r="K71" s="883"/>
      <c r="L71" s="883"/>
      <c r="M71" s="883"/>
      <c r="N71" s="883"/>
      <c r="O71" s="883"/>
      <c r="P71" s="884"/>
      <c r="Q71" s="885">
        <v>147848</v>
      </c>
      <c r="R71" s="839"/>
      <c r="S71" s="839"/>
      <c r="T71" s="839"/>
      <c r="U71" s="839"/>
      <c r="V71" s="839">
        <v>143102</v>
      </c>
      <c r="W71" s="839"/>
      <c r="X71" s="839"/>
      <c r="Y71" s="839"/>
      <c r="Z71" s="839"/>
      <c r="AA71" s="839">
        <v>4746</v>
      </c>
      <c r="AB71" s="839"/>
      <c r="AC71" s="839"/>
      <c r="AD71" s="839"/>
      <c r="AE71" s="839"/>
      <c r="AF71" s="839">
        <v>4746</v>
      </c>
      <c r="AG71" s="839"/>
      <c r="AH71" s="839"/>
      <c r="AI71" s="839"/>
      <c r="AJ71" s="839"/>
      <c r="AK71" s="839">
        <v>700</v>
      </c>
      <c r="AL71" s="839"/>
      <c r="AM71" s="839"/>
      <c r="AN71" s="839"/>
      <c r="AO71" s="839"/>
      <c r="AP71" s="839" t="s">
        <v>521</v>
      </c>
      <c r="AQ71" s="839"/>
      <c r="AR71" s="839"/>
      <c r="AS71" s="839"/>
      <c r="AT71" s="839"/>
      <c r="AU71" s="839" t="s">
        <v>521</v>
      </c>
      <c r="AV71" s="839"/>
      <c r="AW71" s="839"/>
      <c r="AX71" s="839"/>
      <c r="AY71" s="839"/>
      <c r="AZ71" s="841" t="s">
        <v>589</v>
      </c>
      <c r="BA71" s="841"/>
      <c r="BB71" s="841"/>
      <c r="BC71" s="841"/>
      <c r="BD71" s="842"/>
      <c r="BE71" s="232"/>
      <c r="BF71" s="232"/>
      <c r="BG71" s="232"/>
      <c r="BH71" s="232"/>
      <c r="BI71" s="232"/>
      <c r="BJ71" s="232"/>
      <c r="BK71" s="232"/>
      <c r="BL71" s="232"/>
      <c r="BM71" s="232"/>
      <c r="BN71" s="232"/>
      <c r="BO71" s="232"/>
      <c r="BP71" s="232"/>
      <c r="BQ71" s="229">
        <v>65</v>
      </c>
      <c r="BR71" s="234"/>
      <c r="BS71" s="868"/>
      <c r="BT71" s="869"/>
      <c r="BU71" s="869"/>
      <c r="BV71" s="869"/>
      <c r="BW71" s="869"/>
      <c r="BX71" s="869"/>
      <c r="BY71" s="869"/>
      <c r="BZ71" s="869"/>
      <c r="CA71" s="869"/>
      <c r="CB71" s="869"/>
      <c r="CC71" s="869"/>
      <c r="CD71" s="869"/>
      <c r="CE71" s="869"/>
      <c r="CF71" s="869"/>
      <c r="CG71" s="874"/>
      <c r="CH71" s="871"/>
      <c r="CI71" s="872"/>
      <c r="CJ71" s="872"/>
      <c r="CK71" s="872"/>
      <c r="CL71" s="873"/>
      <c r="CM71" s="871"/>
      <c r="CN71" s="872"/>
      <c r="CO71" s="872"/>
      <c r="CP71" s="872"/>
      <c r="CQ71" s="873"/>
      <c r="CR71" s="871"/>
      <c r="CS71" s="872"/>
      <c r="CT71" s="872"/>
      <c r="CU71" s="872"/>
      <c r="CV71" s="873"/>
      <c r="CW71" s="871"/>
      <c r="CX71" s="872"/>
      <c r="CY71" s="872"/>
      <c r="CZ71" s="872"/>
      <c r="DA71" s="873"/>
      <c r="DB71" s="871"/>
      <c r="DC71" s="872"/>
      <c r="DD71" s="872"/>
      <c r="DE71" s="872"/>
      <c r="DF71" s="873"/>
      <c r="DG71" s="871"/>
      <c r="DH71" s="872"/>
      <c r="DI71" s="872"/>
      <c r="DJ71" s="872"/>
      <c r="DK71" s="873"/>
      <c r="DL71" s="871"/>
      <c r="DM71" s="872"/>
      <c r="DN71" s="872"/>
      <c r="DO71" s="872"/>
      <c r="DP71" s="873"/>
      <c r="DQ71" s="871"/>
      <c r="DR71" s="872"/>
      <c r="DS71" s="872"/>
      <c r="DT71" s="872"/>
      <c r="DU71" s="873"/>
      <c r="DV71" s="868"/>
      <c r="DW71" s="869"/>
      <c r="DX71" s="869"/>
      <c r="DY71" s="869"/>
      <c r="DZ71" s="870"/>
      <c r="EA71" s="221"/>
    </row>
    <row r="72" spans="1:131" ht="26.25" customHeight="1" x14ac:dyDescent="0.15">
      <c r="A72" s="229">
        <v>5</v>
      </c>
      <c r="B72" s="882"/>
      <c r="C72" s="883"/>
      <c r="D72" s="883"/>
      <c r="E72" s="883"/>
      <c r="F72" s="883"/>
      <c r="G72" s="883"/>
      <c r="H72" s="883"/>
      <c r="I72" s="883"/>
      <c r="J72" s="883"/>
      <c r="K72" s="883"/>
      <c r="L72" s="883"/>
      <c r="M72" s="883"/>
      <c r="N72" s="883"/>
      <c r="O72" s="883"/>
      <c r="P72" s="884"/>
      <c r="Q72" s="885"/>
      <c r="R72" s="839"/>
      <c r="S72" s="839"/>
      <c r="T72" s="839"/>
      <c r="U72" s="839"/>
      <c r="V72" s="839"/>
      <c r="W72" s="839"/>
      <c r="X72" s="839"/>
      <c r="Y72" s="839"/>
      <c r="Z72" s="839"/>
      <c r="AA72" s="839"/>
      <c r="AB72" s="839"/>
      <c r="AC72" s="839"/>
      <c r="AD72" s="839"/>
      <c r="AE72" s="839"/>
      <c r="AF72" s="839"/>
      <c r="AG72" s="839"/>
      <c r="AH72" s="839"/>
      <c r="AI72" s="839"/>
      <c r="AJ72" s="839"/>
      <c r="AK72" s="839"/>
      <c r="AL72" s="839"/>
      <c r="AM72" s="839"/>
      <c r="AN72" s="839"/>
      <c r="AO72" s="839"/>
      <c r="AP72" s="839"/>
      <c r="AQ72" s="839"/>
      <c r="AR72" s="839"/>
      <c r="AS72" s="839"/>
      <c r="AT72" s="839"/>
      <c r="AU72" s="839"/>
      <c r="AV72" s="839"/>
      <c r="AW72" s="839"/>
      <c r="AX72" s="839"/>
      <c r="AY72" s="839"/>
      <c r="AZ72" s="841"/>
      <c r="BA72" s="841"/>
      <c r="BB72" s="841"/>
      <c r="BC72" s="841"/>
      <c r="BD72" s="842"/>
      <c r="BE72" s="232"/>
      <c r="BF72" s="232"/>
      <c r="BG72" s="232"/>
      <c r="BH72" s="232"/>
      <c r="BI72" s="232"/>
      <c r="BJ72" s="232"/>
      <c r="BK72" s="232"/>
      <c r="BL72" s="232"/>
      <c r="BM72" s="232"/>
      <c r="BN72" s="232"/>
      <c r="BO72" s="232"/>
      <c r="BP72" s="232"/>
      <c r="BQ72" s="229">
        <v>66</v>
      </c>
      <c r="BR72" s="234"/>
      <c r="BS72" s="868"/>
      <c r="BT72" s="869"/>
      <c r="BU72" s="869"/>
      <c r="BV72" s="869"/>
      <c r="BW72" s="869"/>
      <c r="BX72" s="869"/>
      <c r="BY72" s="869"/>
      <c r="BZ72" s="869"/>
      <c r="CA72" s="869"/>
      <c r="CB72" s="869"/>
      <c r="CC72" s="869"/>
      <c r="CD72" s="869"/>
      <c r="CE72" s="869"/>
      <c r="CF72" s="869"/>
      <c r="CG72" s="874"/>
      <c r="CH72" s="871"/>
      <c r="CI72" s="872"/>
      <c r="CJ72" s="872"/>
      <c r="CK72" s="872"/>
      <c r="CL72" s="873"/>
      <c r="CM72" s="871"/>
      <c r="CN72" s="872"/>
      <c r="CO72" s="872"/>
      <c r="CP72" s="872"/>
      <c r="CQ72" s="873"/>
      <c r="CR72" s="871"/>
      <c r="CS72" s="872"/>
      <c r="CT72" s="872"/>
      <c r="CU72" s="872"/>
      <c r="CV72" s="873"/>
      <c r="CW72" s="871"/>
      <c r="CX72" s="872"/>
      <c r="CY72" s="872"/>
      <c r="CZ72" s="872"/>
      <c r="DA72" s="873"/>
      <c r="DB72" s="871"/>
      <c r="DC72" s="872"/>
      <c r="DD72" s="872"/>
      <c r="DE72" s="872"/>
      <c r="DF72" s="873"/>
      <c r="DG72" s="871"/>
      <c r="DH72" s="872"/>
      <c r="DI72" s="872"/>
      <c r="DJ72" s="872"/>
      <c r="DK72" s="873"/>
      <c r="DL72" s="871"/>
      <c r="DM72" s="872"/>
      <c r="DN72" s="872"/>
      <c r="DO72" s="872"/>
      <c r="DP72" s="873"/>
      <c r="DQ72" s="871"/>
      <c r="DR72" s="872"/>
      <c r="DS72" s="872"/>
      <c r="DT72" s="872"/>
      <c r="DU72" s="873"/>
      <c r="DV72" s="868"/>
      <c r="DW72" s="869"/>
      <c r="DX72" s="869"/>
      <c r="DY72" s="869"/>
      <c r="DZ72" s="870"/>
      <c r="EA72" s="221"/>
    </row>
    <row r="73" spans="1:131" ht="26.25" customHeight="1" x14ac:dyDescent="0.15">
      <c r="A73" s="229">
        <v>6</v>
      </c>
      <c r="B73" s="882"/>
      <c r="C73" s="883"/>
      <c r="D73" s="883"/>
      <c r="E73" s="883"/>
      <c r="F73" s="883"/>
      <c r="G73" s="883"/>
      <c r="H73" s="883"/>
      <c r="I73" s="883"/>
      <c r="J73" s="883"/>
      <c r="K73" s="883"/>
      <c r="L73" s="883"/>
      <c r="M73" s="883"/>
      <c r="N73" s="883"/>
      <c r="O73" s="883"/>
      <c r="P73" s="884"/>
      <c r="Q73" s="885"/>
      <c r="R73" s="839"/>
      <c r="S73" s="839"/>
      <c r="T73" s="839"/>
      <c r="U73" s="839"/>
      <c r="V73" s="839"/>
      <c r="W73" s="839"/>
      <c r="X73" s="839"/>
      <c r="Y73" s="839"/>
      <c r="Z73" s="839"/>
      <c r="AA73" s="839"/>
      <c r="AB73" s="839"/>
      <c r="AC73" s="839"/>
      <c r="AD73" s="839"/>
      <c r="AE73" s="839"/>
      <c r="AF73" s="839"/>
      <c r="AG73" s="839"/>
      <c r="AH73" s="839"/>
      <c r="AI73" s="839"/>
      <c r="AJ73" s="839"/>
      <c r="AK73" s="839"/>
      <c r="AL73" s="839"/>
      <c r="AM73" s="839"/>
      <c r="AN73" s="839"/>
      <c r="AO73" s="839"/>
      <c r="AP73" s="839"/>
      <c r="AQ73" s="839"/>
      <c r="AR73" s="839"/>
      <c r="AS73" s="839"/>
      <c r="AT73" s="839"/>
      <c r="AU73" s="839"/>
      <c r="AV73" s="839"/>
      <c r="AW73" s="839"/>
      <c r="AX73" s="839"/>
      <c r="AY73" s="839"/>
      <c r="AZ73" s="841"/>
      <c r="BA73" s="841"/>
      <c r="BB73" s="841"/>
      <c r="BC73" s="841"/>
      <c r="BD73" s="842"/>
      <c r="BE73" s="232"/>
      <c r="BF73" s="232"/>
      <c r="BG73" s="232"/>
      <c r="BH73" s="232"/>
      <c r="BI73" s="232"/>
      <c r="BJ73" s="232"/>
      <c r="BK73" s="232"/>
      <c r="BL73" s="232"/>
      <c r="BM73" s="232"/>
      <c r="BN73" s="232"/>
      <c r="BO73" s="232"/>
      <c r="BP73" s="232"/>
      <c r="BQ73" s="229">
        <v>67</v>
      </c>
      <c r="BR73" s="234"/>
      <c r="BS73" s="868"/>
      <c r="BT73" s="869"/>
      <c r="BU73" s="869"/>
      <c r="BV73" s="869"/>
      <c r="BW73" s="869"/>
      <c r="BX73" s="869"/>
      <c r="BY73" s="869"/>
      <c r="BZ73" s="869"/>
      <c r="CA73" s="869"/>
      <c r="CB73" s="869"/>
      <c r="CC73" s="869"/>
      <c r="CD73" s="869"/>
      <c r="CE73" s="869"/>
      <c r="CF73" s="869"/>
      <c r="CG73" s="874"/>
      <c r="CH73" s="871"/>
      <c r="CI73" s="872"/>
      <c r="CJ73" s="872"/>
      <c r="CK73" s="872"/>
      <c r="CL73" s="873"/>
      <c r="CM73" s="871"/>
      <c r="CN73" s="872"/>
      <c r="CO73" s="872"/>
      <c r="CP73" s="872"/>
      <c r="CQ73" s="873"/>
      <c r="CR73" s="871"/>
      <c r="CS73" s="872"/>
      <c r="CT73" s="872"/>
      <c r="CU73" s="872"/>
      <c r="CV73" s="873"/>
      <c r="CW73" s="871"/>
      <c r="CX73" s="872"/>
      <c r="CY73" s="872"/>
      <c r="CZ73" s="872"/>
      <c r="DA73" s="873"/>
      <c r="DB73" s="871"/>
      <c r="DC73" s="872"/>
      <c r="DD73" s="872"/>
      <c r="DE73" s="872"/>
      <c r="DF73" s="873"/>
      <c r="DG73" s="871"/>
      <c r="DH73" s="872"/>
      <c r="DI73" s="872"/>
      <c r="DJ73" s="872"/>
      <c r="DK73" s="873"/>
      <c r="DL73" s="871"/>
      <c r="DM73" s="872"/>
      <c r="DN73" s="872"/>
      <c r="DO73" s="872"/>
      <c r="DP73" s="873"/>
      <c r="DQ73" s="871"/>
      <c r="DR73" s="872"/>
      <c r="DS73" s="872"/>
      <c r="DT73" s="872"/>
      <c r="DU73" s="873"/>
      <c r="DV73" s="868"/>
      <c r="DW73" s="869"/>
      <c r="DX73" s="869"/>
      <c r="DY73" s="869"/>
      <c r="DZ73" s="870"/>
      <c r="EA73" s="221"/>
    </row>
    <row r="74" spans="1:131" ht="26.25" customHeight="1" x14ac:dyDescent="0.15">
      <c r="A74" s="229">
        <v>7</v>
      </c>
      <c r="B74" s="882"/>
      <c r="C74" s="883"/>
      <c r="D74" s="883"/>
      <c r="E74" s="883"/>
      <c r="F74" s="883"/>
      <c r="G74" s="883"/>
      <c r="H74" s="883"/>
      <c r="I74" s="883"/>
      <c r="J74" s="883"/>
      <c r="K74" s="883"/>
      <c r="L74" s="883"/>
      <c r="M74" s="883"/>
      <c r="N74" s="883"/>
      <c r="O74" s="883"/>
      <c r="P74" s="884"/>
      <c r="Q74" s="885"/>
      <c r="R74" s="839"/>
      <c r="S74" s="839"/>
      <c r="T74" s="839"/>
      <c r="U74" s="839"/>
      <c r="V74" s="839"/>
      <c r="W74" s="839"/>
      <c r="X74" s="839"/>
      <c r="Y74" s="839"/>
      <c r="Z74" s="839"/>
      <c r="AA74" s="839"/>
      <c r="AB74" s="839"/>
      <c r="AC74" s="839"/>
      <c r="AD74" s="839"/>
      <c r="AE74" s="839"/>
      <c r="AF74" s="839"/>
      <c r="AG74" s="839"/>
      <c r="AH74" s="839"/>
      <c r="AI74" s="839"/>
      <c r="AJ74" s="839"/>
      <c r="AK74" s="839"/>
      <c r="AL74" s="839"/>
      <c r="AM74" s="839"/>
      <c r="AN74" s="839"/>
      <c r="AO74" s="839"/>
      <c r="AP74" s="839"/>
      <c r="AQ74" s="839"/>
      <c r="AR74" s="839"/>
      <c r="AS74" s="839"/>
      <c r="AT74" s="839"/>
      <c r="AU74" s="839"/>
      <c r="AV74" s="839"/>
      <c r="AW74" s="839"/>
      <c r="AX74" s="839"/>
      <c r="AY74" s="839"/>
      <c r="AZ74" s="841"/>
      <c r="BA74" s="841"/>
      <c r="BB74" s="841"/>
      <c r="BC74" s="841"/>
      <c r="BD74" s="842"/>
      <c r="BE74" s="232"/>
      <c r="BF74" s="232"/>
      <c r="BG74" s="232"/>
      <c r="BH74" s="232"/>
      <c r="BI74" s="232"/>
      <c r="BJ74" s="232"/>
      <c r="BK74" s="232"/>
      <c r="BL74" s="232"/>
      <c r="BM74" s="232"/>
      <c r="BN74" s="232"/>
      <c r="BO74" s="232"/>
      <c r="BP74" s="232"/>
      <c r="BQ74" s="229">
        <v>68</v>
      </c>
      <c r="BR74" s="234"/>
      <c r="BS74" s="868"/>
      <c r="BT74" s="869"/>
      <c r="BU74" s="869"/>
      <c r="BV74" s="869"/>
      <c r="BW74" s="869"/>
      <c r="BX74" s="869"/>
      <c r="BY74" s="869"/>
      <c r="BZ74" s="869"/>
      <c r="CA74" s="869"/>
      <c r="CB74" s="869"/>
      <c r="CC74" s="869"/>
      <c r="CD74" s="869"/>
      <c r="CE74" s="869"/>
      <c r="CF74" s="869"/>
      <c r="CG74" s="874"/>
      <c r="CH74" s="871"/>
      <c r="CI74" s="872"/>
      <c r="CJ74" s="872"/>
      <c r="CK74" s="872"/>
      <c r="CL74" s="873"/>
      <c r="CM74" s="871"/>
      <c r="CN74" s="872"/>
      <c r="CO74" s="872"/>
      <c r="CP74" s="872"/>
      <c r="CQ74" s="873"/>
      <c r="CR74" s="871"/>
      <c r="CS74" s="872"/>
      <c r="CT74" s="872"/>
      <c r="CU74" s="872"/>
      <c r="CV74" s="873"/>
      <c r="CW74" s="871"/>
      <c r="CX74" s="872"/>
      <c r="CY74" s="872"/>
      <c r="CZ74" s="872"/>
      <c r="DA74" s="873"/>
      <c r="DB74" s="871"/>
      <c r="DC74" s="872"/>
      <c r="DD74" s="872"/>
      <c r="DE74" s="872"/>
      <c r="DF74" s="873"/>
      <c r="DG74" s="871"/>
      <c r="DH74" s="872"/>
      <c r="DI74" s="872"/>
      <c r="DJ74" s="872"/>
      <c r="DK74" s="873"/>
      <c r="DL74" s="871"/>
      <c r="DM74" s="872"/>
      <c r="DN74" s="872"/>
      <c r="DO74" s="872"/>
      <c r="DP74" s="873"/>
      <c r="DQ74" s="871"/>
      <c r="DR74" s="872"/>
      <c r="DS74" s="872"/>
      <c r="DT74" s="872"/>
      <c r="DU74" s="873"/>
      <c r="DV74" s="868"/>
      <c r="DW74" s="869"/>
      <c r="DX74" s="869"/>
      <c r="DY74" s="869"/>
      <c r="DZ74" s="870"/>
      <c r="EA74" s="221"/>
    </row>
    <row r="75" spans="1:131" ht="26.25" customHeight="1" x14ac:dyDescent="0.15">
      <c r="A75" s="229">
        <v>8</v>
      </c>
      <c r="B75" s="882"/>
      <c r="C75" s="883"/>
      <c r="D75" s="883"/>
      <c r="E75" s="883"/>
      <c r="F75" s="883"/>
      <c r="G75" s="883"/>
      <c r="H75" s="883"/>
      <c r="I75" s="883"/>
      <c r="J75" s="883"/>
      <c r="K75" s="883"/>
      <c r="L75" s="883"/>
      <c r="M75" s="883"/>
      <c r="N75" s="883"/>
      <c r="O75" s="883"/>
      <c r="P75" s="884"/>
      <c r="Q75" s="886"/>
      <c r="R75" s="887"/>
      <c r="S75" s="887"/>
      <c r="T75" s="887"/>
      <c r="U75" s="843"/>
      <c r="V75" s="888"/>
      <c r="W75" s="887"/>
      <c r="X75" s="887"/>
      <c r="Y75" s="887"/>
      <c r="Z75" s="843"/>
      <c r="AA75" s="888"/>
      <c r="AB75" s="887"/>
      <c r="AC75" s="887"/>
      <c r="AD75" s="887"/>
      <c r="AE75" s="843"/>
      <c r="AF75" s="888"/>
      <c r="AG75" s="887"/>
      <c r="AH75" s="887"/>
      <c r="AI75" s="887"/>
      <c r="AJ75" s="843"/>
      <c r="AK75" s="888"/>
      <c r="AL75" s="887"/>
      <c r="AM75" s="887"/>
      <c r="AN75" s="887"/>
      <c r="AO75" s="843"/>
      <c r="AP75" s="888"/>
      <c r="AQ75" s="887"/>
      <c r="AR75" s="887"/>
      <c r="AS75" s="887"/>
      <c r="AT75" s="843"/>
      <c r="AU75" s="888"/>
      <c r="AV75" s="887"/>
      <c r="AW75" s="887"/>
      <c r="AX75" s="887"/>
      <c r="AY75" s="843"/>
      <c r="AZ75" s="841"/>
      <c r="BA75" s="841"/>
      <c r="BB75" s="841"/>
      <c r="BC75" s="841"/>
      <c r="BD75" s="842"/>
      <c r="BE75" s="232"/>
      <c r="BF75" s="232"/>
      <c r="BG75" s="232"/>
      <c r="BH75" s="232"/>
      <c r="BI75" s="232"/>
      <c r="BJ75" s="232"/>
      <c r="BK75" s="232"/>
      <c r="BL75" s="232"/>
      <c r="BM75" s="232"/>
      <c r="BN75" s="232"/>
      <c r="BO75" s="232"/>
      <c r="BP75" s="232"/>
      <c r="BQ75" s="229">
        <v>69</v>
      </c>
      <c r="BR75" s="234"/>
      <c r="BS75" s="868"/>
      <c r="BT75" s="869"/>
      <c r="BU75" s="869"/>
      <c r="BV75" s="869"/>
      <c r="BW75" s="869"/>
      <c r="BX75" s="869"/>
      <c r="BY75" s="869"/>
      <c r="BZ75" s="869"/>
      <c r="CA75" s="869"/>
      <c r="CB75" s="869"/>
      <c r="CC75" s="869"/>
      <c r="CD75" s="869"/>
      <c r="CE75" s="869"/>
      <c r="CF75" s="869"/>
      <c r="CG75" s="874"/>
      <c r="CH75" s="871"/>
      <c r="CI75" s="872"/>
      <c r="CJ75" s="872"/>
      <c r="CK75" s="872"/>
      <c r="CL75" s="873"/>
      <c r="CM75" s="871"/>
      <c r="CN75" s="872"/>
      <c r="CO75" s="872"/>
      <c r="CP75" s="872"/>
      <c r="CQ75" s="873"/>
      <c r="CR75" s="871"/>
      <c r="CS75" s="872"/>
      <c r="CT75" s="872"/>
      <c r="CU75" s="872"/>
      <c r="CV75" s="873"/>
      <c r="CW75" s="871"/>
      <c r="CX75" s="872"/>
      <c r="CY75" s="872"/>
      <c r="CZ75" s="872"/>
      <c r="DA75" s="873"/>
      <c r="DB75" s="871"/>
      <c r="DC75" s="872"/>
      <c r="DD75" s="872"/>
      <c r="DE75" s="872"/>
      <c r="DF75" s="873"/>
      <c r="DG75" s="871"/>
      <c r="DH75" s="872"/>
      <c r="DI75" s="872"/>
      <c r="DJ75" s="872"/>
      <c r="DK75" s="873"/>
      <c r="DL75" s="871"/>
      <c r="DM75" s="872"/>
      <c r="DN75" s="872"/>
      <c r="DO75" s="872"/>
      <c r="DP75" s="873"/>
      <c r="DQ75" s="871"/>
      <c r="DR75" s="872"/>
      <c r="DS75" s="872"/>
      <c r="DT75" s="872"/>
      <c r="DU75" s="873"/>
      <c r="DV75" s="868"/>
      <c r="DW75" s="869"/>
      <c r="DX75" s="869"/>
      <c r="DY75" s="869"/>
      <c r="DZ75" s="870"/>
      <c r="EA75" s="221"/>
    </row>
    <row r="76" spans="1:131" ht="26.25" customHeight="1" x14ac:dyDescent="0.15">
      <c r="A76" s="229">
        <v>9</v>
      </c>
      <c r="B76" s="882"/>
      <c r="C76" s="883"/>
      <c r="D76" s="883"/>
      <c r="E76" s="883"/>
      <c r="F76" s="883"/>
      <c r="G76" s="883"/>
      <c r="H76" s="883"/>
      <c r="I76" s="883"/>
      <c r="J76" s="883"/>
      <c r="K76" s="883"/>
      <c r="L76" s="883"/>
      <c r="M76" s="883"/>
      <c r="N76" s="883"/>
      <c r="O76" s="883"/>
      <c r="P76" s="884"/>
      <c r="Q76" s="886"/>
      <c r="R76" s="887"/>
      <c r="S76" s="887"/>
      <c r="T76" s="887"/>
      <c r="U76" s="843"/>
      <c r="V76" s="888"/>
      <c r="W76" s="887"/>
      <c r="X76" s="887"/>
      <c r="Y76" s="887"/>
      <c r="Z76" s="843"/>
      <c r="AA76" s="888"/>
      <c r="AB76" s="887"/>
      <c r="AC76" s="887"/>
      <c r="AD76" s="887"/>
      <c r="AE76" s="843"/>
      <c r="AF76" s="888"/>
      <c r="AG76" s="887"/>
      <c r="AH76" s="887"/>
      <c r="AI76" s="887"/>
      <c r="AJ76" s="843"/>
      <c r="AK76" s="888"/>
      <c r="AL76" s="887"/>
      <c r="AM76" s="887"/>
      <c r="AN76" s="887"/>
      <c r="AO76" s="843"/>
      <c r="AP76" s="888"/>
      <c r="AQ76" s="887"/>
      <c r="AR76" s="887"/>
      <c r="AS76" s="887"/>
      <c r="AT76" s="843"/>
      <c r="AU76" s="888"/>
      <c r="AV76" s="887"/>
      <c r="AW76" s="887"/>
      <c r="AX76" s="887"/>
      <c r="AY76" s="843"/>
      <c r="AZ76" s="841"/>
      <c r="BA76" s="841"/>
      <c r="BB76" s="841"/>
      <c r="BC76" s="841"/>
      <c r="BD76" s="842"/>
      <c r="BE76" s="232"/>
      <c r="BF76" s="232"/>
      <c r="BG76" s="232"/>
      <c r="BH76" s="232"/>
      <c r="BI76" s="232"/>
      <c r="BJ76" s="232"/>
      <c r="BK76" s="232"/>
      <c r="BL76" s="232"/>
      <c r="BM76" s="232"/>
      <c r="BN76" s="232"/>
      <c r="BO76" s="232"/>
      <c r="BP76" s="232"/>
      <c r="BQ76" s="229">
        <v>70</v>
      </c>
      <c r="BR76" s="234"/>
      <c r="BS76" s="868"/>
      <c r="BT76" s="869"/>
      <c r="BU76" s="869"/>
      <c r="BV76" s="869"/>
      <c r="BW76" s="869"/>
      <c r="BX76" s="869"/>
      <c r="BY76" s="869"/>
      <c r="BZ76" s="869"/>
      <c r="CA76" s="869"/>
      <c r="CB76" s="869"/>
      <c r="CC76" s="869"/>
      <c r="CD76" s="869"/>
      <c r="CE76" s="869"/>
      <c r="CF76" s="869"/>
      <c r="CG76" s="874"/>
      <c r="CH76" s="871"/>
      <c r="CI76" s="872"/>
      <c r="CJ76" s="872"/>
      <c r="CK76" s="872"/>
      <c r="CL76" s="873"/>
      <c r="CM76" s="871"/>
      <c r="CN76" s="872"/>
      <c r="CO76" s="872"/>
      <c r="CP76" s="872"/>
      <c r="CQ76" s="873"/>
      <c r="CR76" s="871"/>
      <c r="CS76" s="872"/>
      <c r="CT76" s="872"/>
      <c r="CU76" s="872"/>
      <c r="CV76" s="873"/>
      <c r="CW76" s="871"/>
      <c r="CX76" s="872"/>
      <c r="CY76" s="872"/>
      <c r="CZ76" s="872"/>
      <c r="DA76" s="873"/>
      <c r="DB76" s="871"/>
      <c r="DC76" s="872"/>
      <c r="DD76" s="872"/>
      <c r="DE76" s="872"/>
      <c r="DF76" s="873"/>
      <c r="DG76" s="871"/>
      <c r="DH76" s="872"/>
      <c r="DI76" s="872"/>
      <c r="DJ76" s="872"/>
      <c r="DK76" s="873"/>
      <c r="DL76" s="871"/>
      <c r="DM76" s="872"/>
      <c r="DN76" s="872"/>
      <c r="DO76" s="872"/>
      <c r="DP76" s="873"/>
      <c r="DQ76" s="871"/>
      <c r="DR76" s="872"/>
      <c r="DS76" s="872"/>
      <c r="DT76" s="872"/>
      <c r="DU76" s="873"/>
      <c r="DV76" s="868"/>
      <c r="DW76" s="869"/>
      <c r="DX76" s="869"/>
      <c r="DY76" s="869"/>
      <c r="DZ76" s="870"/>
      <c r="EA76" s="221"/>
    </row>
    <row r="77" spans="1:131" ht="26.25" customHeight="1" x14ac:dyDescent="0.15">
      <c r="A77" s="229">
        <v>10</v>
      </c>
      <c r="B77" s="882"/>
      <c r="C77" s="883"/>
      <c r="D77" s="883"/>
      <c r="E77" s="883"/>
      <c r="F77" s="883"/>
      <c r="G77" s="883"/>
      <c r="H77" s="883"/>
      <c r="I77" s="883"/>
      <c r="J77" s="883"/>
      <c r="K77" s="883"/>
      <c r="L77" s="883"/>
      <c r="M77" s="883"/>
      <c r="N77" s="883"/>
      <c r="O77" s="883"/>
      <c r="P77" s="884"/>
      <c r="Q77" s="886"/>
      <c r="R77" s="887"/>
      <c r="S77" s="887"/>
      <c r="T77" s="887"/>
      <c r="U77" s="843"/>
      <c r="V77" s="888"/>
      <c r="W77" s="887"/>
      <c r="X77" s="887"/>
      <c r="Y77" s="887"/>
      <c r="Z77" s="843"/>
      <c r="AA77" s="888"/>
      <c r="AB77" s="887"/>
      <c r="AC77" s="887"/>
      <c r="AD77" s="887"/>
      <c r="AE77" s="843"/>
      <c r="AF77" s="888"/>
      <c r="AG77" s="887"/>
      <c r="AH77" s="887"/>
      <c r="AI77" s="887"/>
      <c r="AJ77" s="843"/>
      <c r="AK77" s="888"/>
      <c r="AL77" s="887"/>
      <c r="AM77" s="887"/>
      <c r="AN77" s="887"/>
      <c r="AO77" s="843"/>
      <c r="AP77" s="888"/>
      <c r="AQ77" s="887"/>
      <c r="AR77" s="887"/>
      <c r="AS77" s="887"/>
      <c r="AT77" s="843"/>
      <c r="AU77" s="888"/>
      <c r="AV77" s="887"/>
      <c r="AW77" s="887"/>
      <c r="AX77" s="887"/>
      <c r="AY77" s="843"/>
      <c r="AZ77" s="841"/>
      <c r="BA77" s="841"/>
      <c r="BB77" s="841"/>
      <c r="BC77" s="841"/>
      <c r="BD77" s="842"/>
      <c r="BE77" s="232"/>
      <c r="BF77" s="232"/>
      <c r="BG77" s="232"/>
      <c r="BH77" s="232"/>
      <c r="BI77" s="232"/>
      <c r="BJ77" s="232"/>
      <c r="BK77" s="232"/>
      <c r="BL77" s="232"/>
      <c r="BM77" s="232"/>
      <c r="BN77" s="232"/>
      <c r="BO77" s="232"/>
      <c r="BP77" s="232"/>
      <c r="BQ77" s="229">
        <v>71</v>
      </c>
      <c r="BR77" s="234"/>
      <c r="BS77" s="868"/>
      <c r="BT77" s="869"/>
      <c r="BU77" s="869"/>
      <c r="BV77" s="869"/>
      <c r="BW77" s="869"/>
      <c r="BX77" s="869"/>
      <c r="BY77" s="869"/>
      <c r="BZ77" s="869"/>
      <c r="CA77" s="869"/>
      <c r="CB77" s="869"/>
      <c r="CC77" s="869"/>
      <c r="CD77" s="869"/>
      <c r="CE77" s="869"/>
      <c r="CF77" s="869"/>
      <c r="CG77" s="874"/>
      <c r="CH77" s="871"/>
      <c r="CI77" s="872"/>
      <c r="CJ77" s="872"/>
      <c r="CK77" s="872"/>
      <c r="CL77" s="873"/>
      <c r="CM77" s="871"/>
      <c r="CN77" s="872"/>
      <c r="CO77" s="872"/>
      <c r="CP77" s="872"/>
      <c r="CQ77" s="873"/>
      <c r="CR77" s="871"/>
      <c r="CS77" s="872"/>
      <c r="CT77" s="872"/>
      <c r="CU77" s="872"/>
      <c r="CV77" s="873"/>
      <c r="CW77" s="871"/>
      <c r="CX77" s="872"/>
      <c r="CY77" s="872"/>
      <c r="CZ77" s="872"/>
      <c r="DA77" s="873"/>
      <c r="DB77" s="871"/>
      <c r="DC77" s="872"/>
      <c r="DD77" s="872"/>
      <c r="DE77" s="872"/>
      <c r="DF77" s="873"/>
      <c r="DG77" s="871"/>
      <c r="DH77" s="872"/>
      <c r="DI77" s="872"/>
      <c r="DJ77" s="872"/>
      <c r="DK77" s="873"/>
      <c r="DL77" s="871"/>
      <c r="DM77" s="872"/>
      <c r="DN77" s="872"/>
      <c r="DO77" s="872"/>
      <c r="DP77" s="873"/>
      <c r="DQ77" s="871"/>
      <c r="DR77" s="872"/>
      <c r="DS77" s="872"/>
      <c r="DT77" s="872"/>
      <c r="DU77" s="873"/>
      <c r="DV77" s="868"/>
      <c r="DW77" s="869"/>
      <c r="DX77" s="869"/>
      <c r="DY77" s="869"/>
      <c r="DZ77" s="870"/>
      <c r="EA77" s="221"/>
    </row>
    <row r="78" spans="1:131" ht="26.25" customHeight="1" x14ac:dyDescent="0.15">
      <c r="A78" s="229">
        <v>11</v>
      </c>
      <c r="B78" s="882"/>
      <c r="C78" s="883"/>
      <c r="D78" s="883"/>
      <c r="E78" s="883"/>
      <c r="F78" s="883"/>
      <c r="G78" s="883"/>
      <c r="H78" s="883"/>
      <c r="I78" s="883"/>
      <c r="J78" s="883"/>
      <c r="K78" s="883"/>
      <c r="L78" s="883"/>
      <c r="M78" s="883"/>
      <c r="N78" s="883"/>
      <c r="O78" s="883"/>
      <c r="P78" s="884"/>
      <c r="Q78" s="885"/>
      <c r="R78" s="839"/>
      <c r="S78" s="839"/>
      <c r="T78" s="839"/>
      <c r="U78" s="839"/>
      <c r="V78" s="839"/>
      <c r="W78" s="839"/>
      <c r="X78" s="839"/>
      <c r="Y78" s="839"/>
      <c r="Z78" s="839"/>
      <c r="AA78" s="839"/>
      <c r="AB78" s="839"/>
      <c r="AC78" s="839"/>
      <c r="AD78" s="839"/>
      <c r="AE78" s="839"/>
      <c r="AF78" s="839"/>
      <c r="AG78" s="839"/>
      <c r="AH78" s="839"/>
      <c r="AI78" s="839"/>
      <c r="AJ78" s="839"/>
      <c r="AK78" s="839"/>
      <c r="AL78" s="839"/>
      <c r="AM78" s="839"/>
      <c r="AN78" s="839"/>
      <c r="AO78" s="839"/>
      <c r="AP78" s="839"/>
      <c r="AQ78" s="839"/>
      <c r="AR78" s="839"/>
      <c r="AS78" s="839"/>
      <c r="AT78" s="839"/>
      <c r="AU78" s="839"/>
      <c r="AV78" s="839"/>
      <c r="AW78" s="839"/>
      <c r="AX78" s="839"/>
      <c r="AY78" s="839"/>
      <c r="AZ78" s="841"/>
      <c r="BA78" s="841"/>
      <c r="BB78" s="841"/>
      <c r="BC78" s="841"/>
      <c r="BD78" s="842"/>
      <c r="BE78" s="232"/>
      <c r="BF78" s="232"/>
      <c r="BG78" s="232"/>
      <c r="BH78" s="232"/>
      <c r="BI78" s="232"/>
      <c r="BJ78" s="221"/>
      <c r="BK78" s="221"/>
      <c r="BL78" s="221"/>
      <c r="BM78" s="221"/>
      <c r="BN78" s="221"/>
      <c r="BO78" s="232"/>
      <c r="BP78" s="232"/>
      <c r="BQ78" s="229">
        <v>72</v>
      </c>
      <c r="BR78" s="234"/>
      <c r="BS78" s="868"/>
      <c r="BT78" s="869"/>
      <c r="BU78" s="869"/>
      <c r="BV78" s="869"/>
      <c r="BW78" s="869"/>
      <c r="BX78" s="869"/>
      <c r="BY78" s="869"/>
      <c r="BZ78" s="869"/>
      <c r="CA78" s="869"/>
      <c r="CB78" s="869"/>
      <c r="CC78" s="869"/>
      <c r="CD78" s="869"/>
      <c r="CE78" s="869"/>
      <c r="CF78" s="869"/>
      <c r="CG78" s="874"/>
      <c r="CH78" s="871"/>
      <c r="CI78" s="872"/>
      <c r="CJ78" s="872"/>
      <c r="CK78" s="872"/>
      <c r="CL78" s="873"/>
      <c r="CM78" s="871"/>
      <c r="CN78" s="872"/>
      <c r="CO78" s="872"/>
      <c r="CP78" s="872"/>
      <c r="CQ78" s="873"/>
      <c r="CR78" s="871"/>
      <c r="CS78" s="872"/>
      <c r="CT78" s="872"/>
      <c r="CU78" s="872"/>
      <c r="CV78" s="873"/>
      <c r="CW78" s="871"/>
      <c r="CX78" s="872"/>
      <c r="CY78" s="872"/>
      <c r="CZ78" s="872"/>
      <c r="DA78" s="873"/>
      <c r="DB78" s="871"/>
      <c r="DC78" s="872"/>
      <c r="DD78" s="872"/>
      <c r="DE78" s="872"/>
      <c r="DF78" s="873"/>
      <c r="DG78" s="871"/>
      <c r="DH78" s="872"/>
      <c r="DI78" s="872"/>
      <c r="DJ78" s="872"/>
      <c r="DK78" s="873"/>
      <c r="DL78" s="871"/>
      <c r="DM78" s="872"/>
      <c r="DN78" s="872"/>
      <c r="DO78" s="872"/>
      <c r="DP78" s="873"/>
      <c r="DQ78" s="871"/>
      <c r="DR78" s="872"/>
      <c r="DS78" s="872"/>
      <c r="DT78" s="872"/>
      <c r="DU78" s="873"/>
      <c r="DV78" s="868"/>
      <c r="DW78" s="869"/>
      <c r="DX78" s="869"/>
      <c r="DY78" s="869"/>
      <c r="DZ78" s="870"/>
      <c r="EA78" s="221"/>
    </row>
    <row r="79" spans="1:131" ht="26.25" customHeight="1" x14ac:dyDescent="0.15">
      <c r="A79" s="229">
        <v>12</v>
      </c>
      <c r="B79" s="882"/>
      <c r="C79" s="883"/>
      <c r="D79" s="883"/>
      <c r="E79" s="883"/>
      <c r="F79" s="883"/>
      <c r="G79" s="883"/>
      <c r="H79" s="883"/>
      <c r="I79" s="883"/>
      <c r="J79" s="883"/>
      <c r="K79" s="883"/>
      <c r="L79" s="883"/>
      <c r="M79" s="883"/>
      <c r="N79" s="883"/>
      <c r="O79" s="883"/>
      <c r="P79" s="884"/>
      <c r="Q79" s="885"/>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839"/>
      <c r="AP79" s="839"/>
      <c r="AQ79" s="839"/>
      <c r="AR79" s="839"/>
      <c r="AS79" s="839"/>
      <c r="AT79" s="839"/>
      <c r="AU79" s="839"/>
      <c r="AV79" s="839"/>
      <c r="AW79" s="839"/>
      <c r="AX79" s="839"/>
      <c r="AY79" s="839"/>
      <c r="AZ79" s="841"/>
      <c r="BA79" s="841"/>
      <c r="BB79" s="841"/>
      <c r="BC79" s="841"/>
      <c r="BD79" s="842"/>
      <c r="BE79" s="232"/>
      <c r="BF79" s="232"/>
      <c r="BG79" s="232"/>
      <c r="BH79" s="232"/>
      <c r="BI79" s="232"/>
      <c r="BJ79" s="221"/>
      <c r="BK79" s="221"/>
      <c r="BL79" s="221"/>
      <c r="BM79" s="221"/>
      <c r="BN79" s="221"/>
      <c r="BO79" s="232"/>
      <c r="BP79" s="232"/>
      <c r="BQ79" s="229">
        <v>73</v>
      </c>
      <c r="BR79" s="234"/>
      <c r="BS79" s="868"/>
      <c r="BT79" s="869"/>
      <c r="BU79" s="869"/>
      <c r="BV79" s="869"/>
      <c r="BW79" s="869"/>
      <c r="BX79" s="869"/>
      <c r="BY79" s="869"/>
      <c r="BZ79" s="869"/>
      <c r="CA79" s="869"/>
      <c r="CB79" s="869"/>
      <c r="CC79" s="869"/>
      <c r="CD79" s="869"/>
      <c r="CE79" s="869"/>
      <c r="CF79" s="869"/>
      <c r="CG79" s="874"/>
      <c r="CH79" s="871"/>
      <c r="CI79" s="872"/>
      <c r="CJ79" s="872"/>
      <c r="CK79" s="872"/>
      <c r="CL79" s="873"/>
      <c r="CM79" s="871"/>
      <c r="CN79" s="872"/>
      <c r="CO79" s="872"/>
      <c r="CP79" s="872"/>
      <c r="CQ79" s="873"/>
      <c r="CR79" s="871"/>
      <c r="CS79" s="872"/>
      <c r="CT79" s="872"/>
      <c r="CU79" s="872"/>
      <c r="CV79" s="873"/>
      <c r="CW79" s="871"/>
      <c r="CX79" s="872"/>
      <c r="CY79" s="872"/>
      <c r="CZ79" s="872"/>
      <c r="DA79" s="873"/>
      <c r="DB79" s="871"/>
      <c r="DC79" s="872"/>
      <c r="DD79" s="872"/>
      <c r="DE79" s="872"/>
      <c r="DF79" s="873"/>
      <c r="DG79" s="871"/>
      <c r="DH79" s="872"/>
      <c r="DI79" s="872"/>
      <c r="DJ79" s="872"/>
      <c r="DK79" s="873"/>
      <c r="DL79" s="871"/>
      <c r="DM79" s="872"/>
      <c r="DN79" s="872"/>
      <c r="DO79" s="872"/>
      <c r="DP79" s="873"/>
      <c r="DQ79" s="871"/>
      <c r="DR79" s="872"/>
      <c r="DS79" s="872"/>
      <c r="DT79" s="872"/>
      <c r="DU79" s="873"/>
      <c r="DV79" s="868"/>
      <c r="DW79" s="869"/>
      <c r="DX79" s="869"/>
      <c r="DY79" s="869"/>
      <c r="DZ79" s="870"/>
      <c r="EA79" s="221"/>
    </row>
    <row r="80" spans="1:131" ht="26.25" customHeight="1" x14ac:dyDescent="0.15">
      <c r="A80" s="229">
        <v>13</v>
      </c>
      <c r="B80" s="882"/>
      <c r="C80" s="883"/>
      <c r="D80" s="883"/>
      <c r="E80" s="883"/>
      <c r="F80" s="883"/>
      <c r="G80" s="883"/>
      <c r="H80" s="883"/>
      <c r="I80" s="883"/>
      <c r="J80" s="883"/>
      <c r="K80" s="883"/>
      <c r="L80" s="883"/>
      <c r="M80" s="883"/>
      <c r="N80" s="883"/>
      <c r="O80" s="883"/>
      <c r="P80" s="884"/>
      <c r="Q80" s="885"/>
      <c r="R80" s="839"/>
      <c r="S80" s="839"/>
      <c r="T80" s="839"/>
      <c r="U80" s="839"/>
      <c r="V80" s="839"/>
      <c r="W80" s="839"/>
      <c r="X80" s="839"/>
      <c r="Y80" s="839"/>
      <c r="Z80" s="839"/>
      <c r="AA80" s="839"/>
      <c r="AB80" s="839"/>
      <c r="AC80" s="839"/>
      <c r="AD80" s="839"/>
      <c r="AE80" s="839"/>
      <c r="AF80" s="839"/>
      <c r="AG80" s="839"/>
      <c r="AH80" s="839"/>
      <c r="AI80" s="839"/>
      <c r="AJ80" s="839"/>
      <c r="AK80" s="839"/>
      <c r="AL80" s="839"/>
      <c r="AM80" s="839"/>
      <c r="AN80" s="839"/>
      <c r="AO80" s="839"/>
      <c r="AP80" s="839"/>
      <c r="AQ80" s="839"/>
      <c r="AR80" s="839"/>
      <c r="AS80" s="839"/>
      <c r="AT80" s="839"/>
      <c r="AU80" s="839"/>
      <c r="AV80" s="839"/>
      <c r="AW80" s="839"/>
      <c r="AX80" s="839"/>
      <c r="AY80" s="839"/>
      <c r="AZ80" s="841"/>
      <c r="BA80" s="841"/>
      <c r="BB80" s="841"/>
      <c r="BC80" s="841"/>
      <c r="BD80" s="842"/>
      <c r="BE80" s="232"/>
      <c r="BF80" s="232"/>
      <c r="BG80" s="232"/>
      <c r="BH80" s="232"/>
      <c r="BI80" s="232"/>
      <c r="BJ80" s="232"/>
      <c r="BK80" s="232"/>
      <c r="BL80" s="232"/>
      <c r="BM80" s="232"/>
      <c r="BN80" s="232"/>
      <c r="BO80" s="232"/>
      <c r="BP80" s="232"/>
      <c r="BQ80" s="229">
        <v>74</v>
      </c>
      <c r="BR80" s="234"/>
      <c r="BS80" s="868"/>
      <c r="BT80" s="869"/>
      <c r="BU80" s="869"/>
      <c r="BV80" s="869"/>
      <c r="BW80" s="869"/>
      <c r="BX80" s="869"/>
      <c r="BY80" s="869"/>
      <c r="BZ80" s="869"/>
      <c r="CA80" s="869"/>
      <c r="CB80" s="869"/>
      <c r="CC80" s="869"/>
      <c r="CD80" s="869"/>
      <c r="CE80" s="869"/>
      <c r="CF80" s="869"/>
      <c r="CG80" s="874"/>
      <c r="CH80" s="871"/>
      <c r="CI80" s="872"/>
      <c r="CJ80" s="872"/>
      <c r="CK80" s="872"/>
      <c r="CL80" s="873"/>
      <c r="CM80" s="871"/>
      <c r="CN80" s="872"/>
      <c r="CO80" s="872"/>
      <c r="CP80" s="872"/>
      <c r="CQ80" s="873"/>
      <c r="CR80" s="871"/>
      <c r="CS80" s="872"/>
      <c r="CT80" s="872"/>
      <c r="CU80" s="872"/>
      <c r="CV80" s="873"/>
      <c r="CW80" s="871"/>
      <c r="CX80" s="872"/>
      <c r="CY80" s="872"/>
      <c r="CZ80" s="872"/>
      <c r="DA80" s="873"/>
      <c r="DB80" s="871"/>
      <c r="DC80" s="872"/>
      <c r="DD80" s="872"/>
      <c r="DE80" s="872"/>
      <c r="DF80" s="873"/>
      <c r="DG80" s="871"/>
      <c r="DH80" s="872"/>
      <c r="DI80" s="872"/>
      <c r="DJ80" s="872"/>
      <c r="DK80" s="873"/>
      <c r="DL80" s="871"/>
      <c r="DM80" s="872"/>
      <c r="DN80" s="872"/>
      <c r="DO80" s="872"/>
      <c r="DP80" s="873"/>
      <c r="DQ80" s="871"/>
      <c r="DR80" s="872"/>
      <c r="DS80" s="872"/>
      <c r="DT80" s="872"/>
      <c r="DU80" s="873"/>
      <c r="DV80" s="868"/>
      <c r="DW80" s="869"/>
      <c r="DX80" s="869"/>
      <c r="DY80" s="869"/>
      <c r="DZ80" s="870"/>
      <c r="EA80" s="221"/>
    </row>
    <row r="81" spans="1:131" ht="26.25" customHeight="1" x14ac:dyDescent="0.15">
      <c r="A81" s="229">
        <v>14</v>
      </c>
      <c r="B81" s="882"/>
      <c r="C81" s="883"/>
      <c r="D81" s="883"/>
      <c r="E81" s="883"/>
      <c r="F81" s="883"/>
      <c r="G81" s="883"/>
      <c r="H81" s="883"/>
      <c r="I81" s="883"/>
      <c r="J81" s="883"/>
      <c r="K81" s="883"/>
      <c r="L81" s="883"/>
      <c r="M81" s="883"/>
      <c r="N81" s="883"/>
      <c r="O81" s="883"/>
      <c r="P81" s="884"/>
      <c r="Q81" s="885"/>
      <c r="R81" s="839"/>
      <c r="S81" s="839"/>
      <c r="T81" s="839"/>
      <c r="U81" s="839"/>
      <c r="V81" s="839"/>
      <c r="W81" s="839"/>
      <c r="X81" s="839"/>
      <c r="Y81" s="839"/>
      <c r="Z81" s="839"/>
      <c r="AA81" s="839"/>
      <c r="AB81" s="839"/>
      <c r="AC81" s="839"/>
      <c r="AD81" s="839"/>
      <c r="AE81" s="839"/>
      <c r="AF81" s="839"/>
      <c r="AG81" s="839"/>
      <c r="AH81" s="839"/>
      <c r="AI81" s="839"/>
      <c r="AJ81" s="839"/>
      <c r="AK81" s="839"/>
      <c r="AL81" s="839"/>
      <c r="AM81" s="839"/>
      <c r="AN81" s="839"/>
      <c r="AO81" s="839"/>
      <c r="AP81" s="839"/>
      <c r="AQ81" s="839"/>
      <c r="AR81" s="839"/>
      <c r="AS81" s="839"/>
      <c r="AT81" s="839"/>
      <c r="AU81" s="839"/>
      <c r="AV81" s="839"/>
      <c r="AW81" s="839"/>
      <c r="AX81" s="839"/>
      <c r="AY81" s="839"/>
      <c r="AZ81" s="841"/>
      <c r="BA81" s="841"/>
      <c r="BB81" s="841"/>
      <c r="BC81" s="841"/>
      <c r="BD81" s="842"/>
      <c r="BE81" s="232"/>
      <c r="BF81" s="232"/>
      <c r="BG81" s="232"/>
      <c r="BH81" s="232"/>
      <c r="BI81" s="232"/>
      <c r="BJ81" s="232"/>
      <c r="BK81" s="232"/>
      <c r="BL81" s="232"/>
      <c r="BM81" s="232"/>
      <c r="BN81" s="232"/>
      <c r="BO81" s="232"/>
      <c r="BP81" s="232"/>
      <c r="BQ81" s="229">
        <v>75</v>
      </c>
      <c r="BR81" s="234"/>
      <c r="BS81" s="868"/>
      <c r="BT81" s="869"/>
      <c r="BU81" s="869"/>
      <c r="BV81" s="869"/>
      <c r="BW81" s="869"/>
      <c r="BX81" s="869"/>
      <c r="BY81" s="869"/>
      <c r="BZ81" s="869"/>
      <c r="CA81" s="869"/>
      <c r="CB81" s="869"/>
      <c r="CC81" s="869"/>
      <c r="CD81" s="869"/>
      <c r="CE81" s="869"/>
      <c r="CF81" s="869"/>
      <c r="CG81" s="874"/>
      <c r="CH81" s="871"/>
      <c r="CI81" s="872"/>
      <c r="CJ81" s="872"/>
      <c r="CK81" s="872"/>
      <c r="CL81" s="873"/>
      <c r="CM81" s="871"/>
      <c r="CN81" s="872"/>
      <c r="CO81" s="872"/>
      <c r="CP81" s="872"/>
      <c r="CQ81" s="873"/>
      <c r="CR81" s="871"/>
      <c r="CS81" s="872"/>
      <c r="CT81" s="872"/>
      <c r="CU81" s="872"/>
      <c r="CV81" s="873"/>
      <c r="CW81" s="871"/>
      <c r="CX81" s="872"/>
      <c r="CY81" s="872"/>
      <c r="CZ81" s="872"/>
      <c r="DA81" s="873"/>
      <c r="DB81" s="871"/>
      <c r="DC81" s="872"/>
      <c r="DD81" s="872"/>
      <c r="DE81" s="872"/>
      <c r="DF81" s="873"/>
      <c r="DG81" s="871"/>
      <c r="DH81" s="872"/>
      <c r="DI81" s="872"/>
      <c r="DJ81" s="872"/>
      <c r="DK81" s="873"/>
      <c r="DL81" s="871"/>
      <c r="DM81" s="872"/>
      <c r="DN81" s="872"/>
      <c r="DO81" s="872"/>
      <c r="DP81" s="873"/>
      <c r="DQ81" s="871"/>
      <c r="DR81" s="872"/>
      <c r="DS81" s="872"/>
      <c r="DT81" s="872"/>
      <c r="DU81" s="873"/>
      <c r="DV81" s="868"/>
      <c r="DW81" s="869"/>
      <c r="DX81" s="869"/>
      <c r="DY81" s="869"/>
      <c r="DZ81" s="870"/>
      <c r="EA81" s="221"/>
    </row>
    <row r="82" spans="1:131" ht="26.25" customHeight="1" x14ac:dyDescent="0.15">
      <c r="A82" s="229">
        <v>15</v>
      </c>
      <c r="B82" s="882"/>
      <c r="C82" s="883"/>
      <c r="D82" s="883"/>
      <c r="E82" s="883"/>
      <c r="F82" s="883"/>
      <c r="G82" s="883"/>
      <c r="H82" s="883"/>
      <c r="I82" s="883"/>
      <c r="J82" s="883"/>
      <c r="K82" s="883"/>
      <c r="L82" s="883"/>
      <c r="M82" s="883"/>
      <c r="N82" s="883"/>
      <c r="O82" s="883"/>
      <c r="P82" s="884"/>
      <c r="Q82" s="885"/>
      <c r="R82" s="839"/>
      <c r="S82" s="839"/>
      <c r="T82" s="839"/>
      <c r="U82" s="839"/>
      <c r="V82" s="839"/>
      <c r="W82" s="839"/>
      <c r="X82" s="839"/>
      <c r="Y82" s="839"/>
      <c r="Z82" s="839"/>
      <c r="AA82" s="839"/>
      <c r="AB82" s="839"/>
      <c r="AC82" s="839"/>
      <c r="AD82" s="839"/>
      <c r="AE82" s="839"/>
      <c r="AF82" s="839"/>
      <c r="AG82" s="839"/>
      <c r="AH82" s="839"/>
      <c r="AI82" s="839"/>
      <c r="AJ82" s="839"/>
      <c r="AK82" s="839"/>
      <c r="AL82" s="839"/>
      <c r="AM82" s="839"/>
      <c r="AN82" s="839"/>
      <c r="AO82" s="839"/>
      <c r="AP82" s="839"/>
      <c r="AQ82" s="839"/>
      <c r="AR82" s="839"/>
      <c r="AS82" s="839"/>
      <c r="AT82" s="839"/>
      <c r="AU82" s="839"/>
      <c r="AV82" s="839"/>
      <c r="AW82" s="839"/>
      <c r="AX82" s="839"/>
      <c r="AY82" s="839"/>
      <c r="AZ82" s="841"/>
      <c r="BA82" s="841"/>
      <c r="BB82" s="841"/>
      <c r="BC82" s="841"/>
      <c r="BD82" s="842"/>
      <c r="BE82" s="232"/>
      <c r="BF82" s="232"/>
      <c r="BG82" s="232"/>
      <c r="BH82" s="232"/>
      <c r="BI82" s="232"/>
      <c r="BJ82" s="232"/>
      <c r="BK82" s="232"/>
      <c r="BL82" s="232"/>
      <c r="BM82" s="232"/>
      <c r="BN82" s="232"/>
      <c r="BO82" s="232"/>
      <c r="BP82" s="232"/>
      <c r="BQ82" s="229">
        <v>76</v>
      </c>
      <c r="BR82" s="234"/>
      <c r="BS82" s="868"/>
      <c r="BT82" s="869"/>
      <c r="BU82" s="869"/>
      <c r="BV82" s="869"/>
      <c r="BW82" s="869"/>
      <c r="BX82" s="869"/>
      <c r="BY82" s="869"/>
      <c r="BZ82" s="869"/>
      <c r="CA82" s="869"/>
      <c r="CB82" s="869"/>
      <c r="CC82" s="869"/>
      <c r="CD82" s="869"/>
      <c r="CE82" s="869"/>
      <c r="CF82" s="869"/>
      <c r="CG82" s="874"/>
      <c r="CH82" s="871"/>
      <c r="CI82" s="872"/>
      <c r="CJ82" s="872"/>
      <c r="CK82" s="872"/>
      <c r="CL82" s="873"/>
      <c r="CM82" s="871"/>
      <c r="CN82" s="872"/>
      <c r="CO82" s="872"/>
      <c r="CP82" s="872"/>
      <c r="CQ82" s="873"/>
      <c r="CR82" s="871"/>
      <c r="CS82" s="872"/>
      <c r="CT82" s="872"/>
      <c r="CU82" s="872"/>
      <c r="CV82" s="873"/>
      <c r="CW82" s="871"/>
      <c r="CX82" s="872"/>
      <c r="CY82" s="872"/>
      <c r="CZ82" s="872"/>
      <c r="DA82" s="873"/>
      <c r="DB82" s="871"/>
      <c r="DC82" s="872"/>
      <c r="DD82" s="872"/>
      <c r="DE82" s="872"/>
      <c r="DF82" s="873"/>
      <c r="DG82" s="871"/>
      <c r="DH82" s="872"/>
      <c r="DI82" s="872"/>
      <c r="DJ82" s="872"/>
      <c r="DK82" s="873"/>
      <c r="DL82" s="871"/>
      <c r="DM82" s="872"/>
      <c r="DN82" s="872"/>
      <c r="DO82" s="872"/>
      <c r="DP82" s="873"/>
      <c r="DQ82" s="871"/>
      <c r="DR82" s="872"/>
      <c r="DS82" s="872"/>
      <c r="DT82" s="872"/>
      <c r="DU82" s="873"/>
      <c r="DV82" s="868"/>
      <c r="DW82" s="869"/>
      <c r="DX82" s="869"/>
      <c r="DY82" s="869"/>
      <c r="DZ82" s="870"/>
      <c r="EA82" s="221"/>
    </row>
    <row r="83" spans="1:131" ht="26.25" customHeight="1" x14ac:dyDescent="0.15">
      <c r="A83" s="229">
        <v>16</v>
      </c>
      <c r="B83" s="882"/>
      <c r="C83" s="883"/>
      <c r="D83" s="883"/>
      <c r="E83" s="883"/>
      <c r="F83" s="883"/>
      <c r="G83" s="883"/>
      <c r="H83" s="883"/>
      <c r="I83" s="883"/>
      <c r="J83" s="883"/>
      <c r="K83" s="883"/>
      <c r="L83" s="883"/>
      <c r="M83" s="883"/>
      <c r="N83" s="883"/>
      <c r="O83" s="883"/>
      <c r="P83" s="884"/>
      <c r="Q83" s="885"/>
      <c r="R83" s="839"/>
      <c r="S83" s="839"/>
      <c r="T83" s="839"/>
      <c r="U83" s="839"/>
      <c r="V83" s="839"/>
      <c r="W83" s="839"/>
      <c r="X83" s="839"/>
      <c r="Y83" s="839"/>
      <c r="Z83" s="839"/>
      <c r="AA83" s="839"/>
      <c r="AB83" s="839"/>
      <c r="AC83" s="839"/>
      <c r="AD83" s="839"/>
      <c r="AE83" s="839"/>
      <c r="AF83" s="839"/>
      <c r="AG83" s="839"/>
      <c r="AH83" s="839"/>
      <c r="AI83" s="839"/>
      <c r="AJ83" s="839"/>
      <c r="AK83" s="839"/>
      <c r="AL83" s="839"/>
      <c r="AM83" s="839"/>
      <c r="AN83" s="839"/>
      <c r="AO83" s="839"/>
      <c r="AP83" s="839"/>
      <c r="AQ83" s="839"/>
      <c r="AR83" s="839"/>
      <c r="AS83" s="839"/>
      <c r="AT83" s="839"/>
      <c r="AU83" s="839"/>
      <c r="AV83" s="839"/>
      <c r="AW83" s="839"/>
      <c r="AX83" s="839"/>
      <c r="AY83" s="839"/>
      <c r="AZ83" s="841"/>
      <c r="BA83" s="841"/>
      <c r="BB83" s="841"/>
      <c r="BC83" s="841"/>
      <c r="BD83" s="842"/>
      <c r="BE83" s="232"/>
      <c r="BF83" s="232"/>
      <c r="BG83" s="232"/>
      <c r="BH83" s="232"/>
      <c r="BI83" s="232"/>
      <c r="BJ83" s="232"/>
      <c r="BK83" s="232"/>
      <c r="BL83" s="232"/>
      <c r="BM83" s="232"/>
      <c r="BN83" s="232"/>
      <c r="BO83" s="232"/>
      <c r="BP83" s="232"/>
      <c r="BQ83" s="229">
        <v>77</v>
      </c>
      <c r="BR83" s="234"/>
      <c r="BS83" s="868"/>
      <c r="BT83" s="869"/>
      <c r="BU83" s="869"/>
      <c r="BV83" s="869"/>
      <c r="BW83" s="869"/>
      <c r="BX83" s="869"/>
      <c r="BY83" s="869"/>
      <c r="BZ83" s="869"/>
      <c r="CA83" s="869"/>
      <c r="CB83" s="869"/>
      <c r="CC83" s="869"/>
      <c r="CD83" s="869"/>
      <c r="CE83" s="869"/>
      <c r="CF83" s="869"/>
      <c r="CG83" s="874"/>
      <c r="CH83" s="871"/>
      <c r="CI83" s="872"/>
      <c r="CJ83" s="872"/>
      <c r="CK83" s="872"/>
      <c r="CL83" s="873"/>
      <c r="CM83" s="871"/>
      <c r="CN83" s="872"/>
      <c r="CO83" s="872"/>
      <c r="CP83" s="872"/>
      <c r="CQ83" s="873"/>
      <c r="CR83" s="871"/>
      <c r="CS83" s="872"/>
      <c r="CT83" s="872"/>
      <c r="CU83" s="872"/>
      <c r="CV83" s="873"/>
      <c r="CW83" s="871"/>
      <c r="CX83" s="872"/>
      <c r="CY83" s="872"/>
      <c r="CZ83" s="872"/>
      <c r="DA83" s="873"/>
      <c r="DB83" s="871"/>
      <c r="DC83" s="872"/>
      <c r="DD83" s="872"/>
      <c r="DE83" s="872"/>
      <c r="DF83" s="873"/>
      <c r="DG83" s="871"/>
      <c r="DH83" s="872"/>
      <c r="DI83" s="872"/>
      <c r="DJ83" s="872"/>
      <c r="DK83" s="873"/>
      <c r="DL83" s="871"/>
      <c r="DM83" s="872"/>
      <c r="DN83" s="872"/>
      <c r="DO83" s="872"/>
      <c r="DP83" s="873"/>
      <c r="DQ83" s="871"/>
      <c r="DR83" s="872"/>
      <c r="DS83" s="872"/>
      <c r="DT83" s="872"/>
      <c r="DU83" s="873"/>
      <c r="DV83" s="868"/>
      <c r="DW83" s="869"/>
      <c r="DX83" s="869"/>
      <c r="DY83" s="869"/>
      <c r="DZ83" s="870"/>
      <c r="EA83" s="221"/>
    </row>
    <row r="84" spans="1:131" ht="26.25" customHeight="1" x14ac:dyDescent="0.15">
      <c r="A84" s="229">
        <v>17</v>
      </c>
      <c r="B84" s="882"/>
      <c r="C84" s="883"/>
      <c r="D84" s="883"/>
      <c r="E84" s="883"/>
      <c r="F84" s="883"/>
      <c r="G84" s="883"/>
      <c r="H84" s="883"/>
      <c r="I84" s="883"/>
      <c r="J84" s="883"/>
      <c r="K84" s="883"/>
      <c r="L84" s="883"/>
      <c r="M84" s="883"/>
      <c r="N84" s="883"/>
      <c r="O84" s="883"/>
      <c r="P84" s="884"/>
      <c r="Q84" s="885"/>
      <c r="R84" s="839"/>
      <c r="S84" s="839"/>
      <c r="T84" s="839"/>
      <c r="U84" s="839"/>
      <c r="V84" s="839"/>
      <c r="W84" s="839"/>
      <c r="X84" s="839"/>
      <c r="Y84" s="839"/>
      <c r="Z84" s="839"/>
      <c r="AA84" s="839"/>
      <c r="AB84" s="839"/>
      <c r="AC84" s="839"/>
      <c r="AD84" s="839"/>
      <c r="AE84" s="839"/>
      <c r="AF84" s="839"/>
      <c r="AG84" s="839"/>
      <c r="AH84" s="839"/>
      <c r="AI84" s="839"/>
      <c r="AJ84" s="839"/>
      <c r="AK84" s="839"/>
      <c r="AL84" s="839"/>
      <c r="AM84" s="839"/>
      <c r="AN84" s="839"/>
      <c r="AO84" s="839"/>
      <c r="AP84" s="839"/>
      <c r="AQ84" s="839"/>
      <c r="AR84" s="839"/>
      <c r="AS84" s="839"/>
      <c r="AT84" s="839"/>
      <c r="AU84" s="839"/>
      <c r="AV84" s="839"/>
      <c r="AW84" s="839"/>
      <c r="AX84" s="839"/>
      <c r="AY84" s="839"/>
      <c r="AZ84" s="841"/>
      <c r="BA84" s="841"/>
      <c r="BB84" s="841"/>
      <c r="BC84" s="841"/>
      <c r="BD84" s="842"/>
      <c r="BE84" s="232"/>
      <c r="BF84" s="232"/>
      <c r="BG84" s="232"/>
      <c r="BH84" s="232"/>
      <c r="BI84" s="232"/>
      <c r="BJ84" s="232"/>
      <c r="BK84" s="232"/>
      <c r="BL84" s="232"/>
      <c r="BM84" s="232"/>
      <c r="BN84" s="232"/>
      <c r="BO84" s="232"/>
      <c r="BP84" s="232"/>
      <c r="BQ84" s="229">
        <v>78</v>
      </c>
      <c r="BR84" s="234"/>
      <c r="BS84" s="868"/>
      <c r="BT84" s="869"/>
      <c r="BU84" s="869"/>
      <c r="BV84" s="869"/>
      <c r="BW84" s="869"/>
      <c r="BX84" s="869"/>
      <c r="BY84" s="869"/>
      <c r="BZ84" s="869"/>
      <c r="CA84" s="869"/>
      <c r="CB84" s="869"/>
      <c r="CC84" s="869"/>
      <c r="CD84" s="869"/>
      <c r="CE84" s="869"/>
      <c r="CF84" s="869"/>
      <c r="CG84" s="874"/>
      <c r="CH84" s="871"/>
      <c r="CI84" s="872"/>
      <c r="CJ84" s="872"/>
      <c r="CK84" s="872"/>
      <c r="CL84" s="873"/>
      <c r="CM84" s="871"/>
      <c r="CN84" s="872"/>
      <c r="CO84" s="872"/>
      <c r="CP84" s="872"/>
      <c r="CQ84" s="873"/>
      <c r="CR84" s="871"/>
      <c r="CS84" s="872"/>
      <c r="CT84" s="872"/>
      <c r="CU84" s="872"/>
      <c r="CV84" s="873"/>
      <c r="CW84" s="871"/>
      <c r="CX84" s="872"/>
      <c r="CY84" s="872"/>
      <c r="CZ84" s="872"/>
      <c r="DA84" s="873"/>
      <c r="DB84" s="871"/>
      <c r="DC84" s="872"/>
      <c r="DD84" s="872"/>
      <c r="DE84" s="872"/>
      <c r="DF84" s="873"/>
      <c r="DG84" s="871"/>
      <c r="DH84" s="872"/>
      <c r="DI84" s="872"/>
      <c r="DJ84" s="872"/>
      <c r="DK84" s="873"/>
      <c r="DL84" s="871"/>
      <c r="DM84" s="872"/>
      <c r="DN84" s="872"/>
      <c r="DO84" s="872"/>
      <c r="DP84" s="873"/>
      <c r="DQ84" s="871"/>
      <c r="DR84" s="872"/>
      <c r="DS84" s="872"/>
      <c r="DT84" s="872"/>
      <c r="DU84" s="873"/>
      <c r="DV84" s="868"/>
      <c r="DW84" s="869"/>
      <c r="DX84" s="869"/>
      <c r="DY84" s="869"/>
      <c r="DZ84" s="870"/>
      <c r="EA84" s="221"/>
    </row>
    <row r="85" spans="1:131" ht="26.25" customHeight="1" x14ac:dyDescent="0.15">
      <c r="A85" s="229">
        <v>18</v>
      </c>
      <c r="B85" s="882"/>
      <c r="C85" s="883"/>
      <c r="D85" s="883"/>
      <c r="E85" s="883"/>
      <c r="F85" s="883"/>
      <c r="G85" s="883"/>
      <c r="H85" s="883"/>
      <c r="I85" s="883"/>
      <c r="J85" s="883"/>
      <c r="K85" s="883"/>
      <c r="L85" s="883"/>
      <c r="M85" s="883"/>
      <c r="N85" s="883"/>
      <c r="O85" s="883"/>
      <c r="P85" s="884"/>
      <c r="Q85" s="885"/>
      <c r="R85" s="839"/>
      <c r="S85" s="839"/>
      <c r="T85" s="839"/>
      <c r="U85" s="839"/>
      <c r="V85" s="839"/>
      <c r="W85" s="839"/>
      <c r="X85" s="839"/>
      <c r="Y85" s="839"/>
      <c r="Z85" s="839"/>
      <c r="AA85" s="839"/>
      <c r="AB85" s="839"/>
      <c r="AC85" s="839"/>
      <c r="AD85" s="839"/>
      <c r="AE85" s="839"/>
      <c r="AF85" s="839"/>
      <c r="AG85" s="839"/>
      <c r="AH85" s="839"/>
      <c r="AI85" s="839"/>
      <c r="AJ85" s="839"/>
      <c r="AK85" s="839"/>
      <c r="AL85" s="839"/>
      <c r="AM85" s="839"/>
      <c r="AN85" s="839"/>
      <c r="AO85" s="839"/>
      <c r="AP85" s="839"/>
      <c r="AQ85" s="839"/>
      <c r="AR85" s="839"/>
      <c r="AS85" s="839"/>
      <c r="AT85" s="839"/>
      <c r="AU85" s="839"/>
      <c r="AV85" s="839"/>
      <c r="AW85" s="839"/>
      <c r="AX85" s="839"/>
      <c r="AY85" s="839"/>
      <c r="AZ85" s="841"/>
      <c r="BA85" s="841"/>
      <c r="BB85" s="841"/>
      <c r="BC85" s="841"/>
      <c r="BD85" s="842"/>
      <c r="BE85" s="232"/>
      <c r="BF85" s="232"/>
      <c r="BG85" s="232"/>
      <c r="BH85" s="232"/>
      <c r="BI85" s="232"/>
      <c r="BJ85" s="232"/>
      <c r="BK85" s="232"/>
      <c r="BL85" s="232"/>
      <c r="BM85" s="232"/>
      <c r="BN85" s="232"/>
      <c r="BO85" s="232"/>
      <c r="BP85" s="232"/>
      <c r="BQ85" s="229">
        <v>79</v>
      </c>
      <c r="BR85" s="234"/>
      <c r="BS85" s="868"/>
      <c r="BT85" s="869"/>
      <c r="BU85" s="869"/>
      <c r="BV85" s="869"/>
      <c r="BW85" s="869"/>
      <c r="BX85" s="869"/>
      <c r="BY85" s="869"/>
      <c r="BZ85" s="869"/>
      <c r="CA85" s="869"/>
      <c r="CB85" s="869"/>
      <c r="CC85" s="869"/>
      <c r="CD85" s="869"/>
      <c r="CE85" s="869"/>
      <c r="CF85" s="869"/>
      <c r="CG85" s="874"/>
      <c r="CH85" s="871"/>
      <c r="CI85" s="872"/>
      <c r="CJ85" s="872"/>
      <c r="CK85" s="872"/>
      <c r="CL85" s="873"/>
      <c r="CM85" s="871"/>
      <c r="CN85" s="872"/>
      <c r="CO85" s="872"/>
      <c r="CP85" s="872"/>
      <c r="CQ85" s="873"/>
      <c r="CR85" s="871"/>
      <c r="CS85" s="872"/>
      <c r="CT85" s="872"/>
      <c r="CU85" s="872"/>
      <c r="CV85" s="873"/>
      <c r="CW85" s="871"/>
      <c r="CX85" s="872"/>
      <c r="CY85" s="872"/>
      <c r="CZ85" s="872"/>
      <c r="DA85" s="873"/>
      <c r="DB85" s="871"/>
      <c r="DC85" s="872"/>
      <c r="DD85" s="872"/>
      <c r="DE85" s="872"/>
      <c r="DF85" s="873"/>
      <c r="DG85" s="871"/>
      <c r="DH85" s="872"/>
      <c r="DI85" s="872"/>
      <c r="DJ85" s="872"/>
      <c r="DK85" s="873"/>
      <c r="DL85" s="871"/>
      <c r="DM85" s="872"/>
      <c r="DN85" s="872"/>
      <c r="DO85" s="872"/>
      <c r="DP85" s="873"/>
      <c r="DQ85" s="871"/>
      <c r="DR85" s="872"/>
      <c r="DS85" s="872"/>
      <c r="DT85" s="872"/>
      <c r="DU85" s="873"/>
      <c r="DV85" s="868"/>
      <c r="DW85" s="869"/>
      <c r="DX85" s="869"/>
      <c r="DY85" s="869"/>
      <c r="DZ85" s="870"/>
      <c r="EA85" s="221"/>
    </row>
    <row r="86" spans="1:131" ht="26.25" customHeight="1" x14ac:dyDescent="0.15">
      <c r="A86" s="229">
        <v>19</v>
      </c>
      <c r="B86" s="882"/>
      <c r="C86" s="883"/>
      <c r="D86" s="883"/>
      <c r="E86" s="883"/>
      <c r="F86" s="883"/>
      <c r="G86" s="883"/>
      <c r="H86" s="883"/>
      <c r="I86" s="883"/>
      <c r="J86" s="883"/>
      <c r="K86" s="883"/>
      <c r="L86" s="883"/>
      <c r="M86" s="883"/>
      <c r="N86" s="883"/>
      <c r="O86" s="883"/>
      <c r="P86" s="884"/>
      <c r="Q86" s="885"/>
      <c r="R86" s="839"/>
      <c r="S86" s="839"/>
      <c r="T86" s="839"/>
      <c r="U86" s="839"/>
      <c r="V86" s="839"/>
      <c r="W86" s="839"/>
      <c r="X86" s="839"/>
      <c r="Y86" s="839"/>
      <c r="Z86" s="839"/>
      <c r="AA86" s="839"/>
      <c r="AB86" s="839"/>
      <c r="AC86" s="839"/>
      <c r="AD86" s="839"/>
      <c r="AE86" s="839"/>
      <c r="AF86" s="839"/>
      <c r="AG86" s="839"/>
      <c r="AH86" s="839"/>
      <c r="AI86" s="839"/>
      <c r="AJ86" s="839"/>
      <c r="AK86" s="839"/>
      <c r="AL86" s="839"/>
      <c r="AM86" s="839"/>
      <c r="AN86" s="839"/>
      <c r="AO86" s="839"/>
      <c r="AP86" s="839"/>
      <c r="AQ86" s="839"/>
      <c r="AR86" s="839"/>
      <c r="AS86" s="839"/>
      <c r="AT86" s="839"/>
      <c r="AU86" s="839"/>
      <c r="AV86" s="839"/>
      <c r="AW86" s="839"/>
      <c r="AX86" s="839"/>
      <c r="AY86" s="839"/>
      <c r="AZ86" s="841"/>
      <c r="BA86" s="841"/>
      <c r="BB86" s="841"/>
      <c r="BC86" s="841"/>
      <c r="BD86" s="842"/>
      <c r="BE86" s="232"/>
      <c r="BF86" s="232"/>
      <c r="BG86" s="232"/>
      <c r="BH86" s="232"/>
      <c r="BI86" s="232"/>
      <c r="BJ86" s="232"/>
      <c r="BK86" s="232"/>
      <c r="BL86" s="232"/>
      <c r="BM86" s="232"/>
      <c r="BN86" s="232"/>
      <c r="BO86" s="232"/>
      <c r="BP86" s="232"/>
      <c r="BQ86" s="229">
        <v>80</v>
      </c>
      <c r="BR86" s="234"/>
      <c r="BS86" s="868"/>
      <c r="BT86" s="869"/>
      <c r="BU86" s="869"/>
      <c r="BV86" s="869"/>
      <c r="BW86" s="869"/>
      <c r="BX86" s="869"/>
      <c r="BY86" s="869"/>
      <c r="BZ86" s="869"/>
      <c r="CA86" s="869"/>
      <c r="CB86" s="869"/>
      <c r="CC86" s="869"/>
      <c r="CD86" s="869"/>
      <c r="CE86" s="869"/>
      <c r="CF86" s="869"/>
      <c r="CG86" s="874"/>
      <c r="CH86" s="871"/>
      <c r="CI86" s="872"/>
      <c r="CJ86" s="872"/>
      <c r="CK86" s="872"/>
      <c r="CL86" s="873"/>
      <c r="CM86" s="871"/>
      <c r="CN86" s="872"/>
      <c r="CO86" s="872"/>
      <c r="CP86" s="872"/>
      <c r="CQ86" s="873"/>
      <c r="CR86" s="871"/>
      <c r="CS86" s="872"/>
      <c r="CT86" s="872"/>
      <c r="CU86" s="872"/>
      <c r="CV86" s="873"/>
      <c r="CW86" s="871"/>
      <c r="CX86" s="872"/>
      <c r="CY86" s="872"/>
      <c r="CZ86" s="872"/>
      <c r="DA86" s="873"/>
      <c r="DB86" s="871"/>
      <c r="DC86" s="872"/>
      <c r="DD86" s="872"/>
      <c r="DE86" s="872"/>
      <c r="DF86" s="873"/>
      <c r="DG86" s="871"/>
      <c r="DH86" s="872"/>
      <c r="DI86" s="872"/>
      <c r="DJ86" s="872"/>
      <c r="DK86" s="873"/>
      <c r="DL86" s="871"/>
      <c r="DM86" s="872"/>
      <c r="DN86" s="872"/>
      <c r="DO86" s="872"/>
      <c r="DP86" s="873"/>
      <c r="DQ86" s="871"/>
      <c r="DR86" s="872"/>
      <c r="DS86" s="872"/>
      <c r="DT86" s="872"/>
      <c r="DU86" s="873"/>
      <c r="DV86" s="868"/>
      <c r="DW86" s="869"/>
      <c r="DX86" s="869"/>
      <c r="DY86" s="869"/>
      <c r="DZ86" s="870"/>
      <c r="EA86" s="221"/>
    </row>
    <row r="87" spans="1:131" ht="26.25" customHeight="1" x14ac:dyDescent="0.15">
      <c r="A87" s="235">
        <v>20</v>
      </c>
      <c r="B87" s="889"/>
      <c r="C87" s="890"/>
      <c r="D87" s="890"/>
      <c r="E87" s="890"/>
      <c r="F87" s="890"/>
      <c r="G87" s="890"/>
      <c r="H87" s="890"/>
      <c r="I87" s="890"/>
      <c r="J87" s="890"/>
      <c r="K87" s="890"/>
      <c r="L87" s="890"/>
      <c r="M87" s="890"/>
      <c r="N87" s="890"/>
      <c r="O87" s="890"/>
      <c r="P87" s="891"/>
      <c r="Q87" s="892"/>
      <c r="R87" s="893"/>
      <c r="S87" s="893"/>
      <c r="T87" s="893"/>
      <c r="U87" s="893"/>
      <c r="V87" s="893"/>
      <c r="W87" s="893"/>
      <c r="X87" s="893"/>
      <c r="Y87" s="893"/>
      <c r="Z87" s="893"/>
      <c r="AA87" s="893"/>
      <c r="AB87" s="893"/>
      <c r="AC87" s="893"/>
      <c r="AD87" s="893"/>
      <c r="AE87" s="893"/>
      <c r="AF87" s="893"/>
      <c r="AG87" s="893"/>
      <c r="AH87" s="893"/>
      <c r="AI87" s="893"/>
      <c r="AJ87" s="893"/>
      <c r="AK87" s="893"/>
      <c r="AL87" s="893"/>
      <c r="AM87" s="893"/>
      <c r="AN87" s="893"/>
      <c r="AO87" s="893"/>
      <c r="AP87" s="893"/>
      <c r="AQ87" s="893"/>
      <c r="AR87" s="893"/>
      <c r="AS87" s="893"/>
      <c r="AT87" s="893"/>
      <c r="AU87" s="893"/>
      <c r="AV87" s="893"/>
      <c r="AW87" s="893"/>
      <c r="AX87" s="893"/>
      <c r="AY87" s="893"/>
      <c r="AZ87" s="894"/>
      <c r="BA87" s="894"/>
      <c r="BB87" s="894"/>
      <c r="BC87" s="894"/>
      <c r="BD87" s="895"/>
      <c r="BE87" s="232"/>
      <c r="BF87" s="232"/>
      <c r="BG87" s="232"/>
      <c r="BH87" s="232"/>
      <c r="BI87" s="232"/>
      <c r="BJ87" s="232"/>
      <c r="BK87" s="232"/>
      <c r="BL87" s="232"/>
      <c r="BM87" s="232"/>
      <c r="BN87" s="232"/>
      <c r="BO87" s="232"/>
      <c r="BP87" s="232"/>
      <c r="BQ87" s="229">
        <v>81</v>
      </c>
      <c r="BR87" s="234"/>
      <c r="BS87" s="868"/>
      <c r="BT87" s="869"/>
      <c r="BU87" s="869"/>
      <c r="BV87" s="869"/>
      <c r="BW87" s="869"/>
      <c r="BX87" s="869"/>
      <c r="BY87" s="869"/>
      <c r="BZ87" s="869"/>
      <c r="CA87" s="869"/>
      <c r="CB87" s="869"/>
      <c r="CC87" s="869"/>
      <c r="CD87" s="869"/>
      <c r="CE87" s="869"/>
      <c r="CF87" s="869"/>
      <c r="CG87" s="874"/>
      <c r="CH87" s="871"/>
      <c r="CI87" s="872"/>
      <c r="CJ87" s="872"/>
      <c r="CK87" s="872"/>
      <c r="CL87" s="873"/>
      <c r="CM87" s="871"/>
      <c r="CN87" s="872"/>
      <c r="CO87" s="872"/>
      <c r="CP87" s="872"/>
      <c r="CQ87" s="873"/>
      <c r="CR87" s="871"/>
      <c r="CS87" s="872"/>
      <c r="CT87" s="872"/>
      <c r="CU87" s="872"/>
      <c r="CV87" s="873"/>
      <c r="CW87" s="871"/>
      <c r="CX87" s="872"/>
      <c r="CY87" s="872"/>
      <c r="CZ87" s="872"/>
      <c r="DA87" s="873"/>
      <c r="DB87" s="871"/>
      <c r="DC87" s="872"/>
      <c r="DD87" s="872"/>
      <c r="DE87" s="872"/>
      <c r="DF87" s="873"/>
      <c r="DG87" s="871"/>
      <c r="DH87" s="872"/>
      <c r="DI87" s="872"/>
      <c r="DJ87" s="872"/>
      <c r="DK87" s="873"/>
      <c r="DL87" s="871"/>
      <c r="DM87" s="872"/>
      <c r="DN87" s="872"/>
      <c r="DO87" s="872"/>
      <c r="DP87" s="873"/>
      <c r="DQ87" s="871"/>
      <c r="DR87" s="872"/>
      <c r="DS87" s="872"/>
      <c r="DT87" s="872"/>
      <c r="DU87" s="873"/>
      <c r="DV87" s="868"/>
      <c r="DW87" s="869"/>
      <c r="DX87" s="869"/>
      <c r="DY87" s="869"/>
      <c r="DZ87" s="870"/>
      <c r="EA87" s="221"/>
    </row>
    <row r="88" spans="1:131" ht="26.25" customHeight="1" thickBot="1" x14ac:dyDescent="0.2">
      <c r="A88" s="231" t="s">
        <v>393</v>
      </c>
      <c r="B88" s="798" t="s">
        <v>421</v>
      </c>
      <c r="C88" s="799"/>
      <c r="D88" s="799"/>
      <c r="E88" s="799"/>
      <c r="F88" s="799"/>
      <c r="G88" s="799"/>
      <c r="H88" s="799"/>
      <c r="I88" s="799"/>
      <c r="J88" s="799"/>
      <c r="K88" s="799"/>
      <c r="L88" s="799"/>
      <c r="M88" s="799"/>
      <c r="N88" s="799"/>
      <c r="O88" s="799"/>
      <c r="P88" s="800"/>
      <c r="Q88" s="849"/>
      <c r="R88" s="850"/>
      <c r="S88" s="850"/>
      <c r="T88" s="850"/>
      <c r="U88" s="850"/>
      <c r="V88" s="850"/>
      <c r="W88" s="850"/>
      <c r="X88" s="850"/>
      <c r="Y88" s="850"/>
      <c r="Z88" s="850"/>
      <c r="AA88" s="850"/>
      <c r="AB88" s="850"/>
      <c r="AC88" s="850"/>
      <c r="AD88" s="850"/>
      <c r="AE88" s="850"/>
      <c r="AF88" s="853"/>
      <c r="AG88" s="853"/>
      <c r="AH88" s="853"/>
      <c r="AI88" s="853"/>
      <c r="AJ88" s="853"/>
      <c r="AK88" s="850"/>
      <c r="AL88" s="850"/>
      <c r="AM88" s="850"/>
      <c r="AN88" s="850"/>
      <c r="AO88" s="850"/>
      <c r="AP88" s="853"/>
      <c r="AQ88" s="853"/>
      <c r="AR88" s="853"/>
      <c r="AS88" s="853"/>
      <c r="AT88" s="853"/>
      <c r="AU88" s="853"/>
      <c r="AV88" s="853"/>
      <c r="AW88" s="853"/>
      <c r="AX88" s="853"/>
      <c r="AY88" s="853"/>
      <c r="AZ88" s="858"/>
      <c r="BA88" s="858"/>
      <c r="BB88" s="858"/>
      <c r="BC88" s="858"/>
      <c r="BD88" s="859"/>
      <c r="BE88" s="232"/>
      <c r="BF88" s="232"/>
      <c r="BG88" s="232"/>
      <c r="BH88" s="232"/>
      <c r="BI88" s="232"/>
      <c r="BJ88" s="232"/>
      <c r="BK88" s="232"/>
      <c r="BL88" s="232"/>
      <c r="BM88" s="232"/>
      <c r="BN88" s="232"/>
      <c r="BO88" s="232"/>
      <c r="BP88" s="232"/>
      <c r="BQ88" s="229">
        <v>82</v>
      </c>
      <c r="BR88" s="234"/>
      <c r="BS88" s="868"/>
      <c r="BT88" s="869"/>
      <c r="BU88" s="869"/>
      <c r="BV88" s="869"/>
      <c r="BW88" s="869"/>
      <c r="BX88" s="869"/>
      <c r="BY88" s="869"/>
      <c r="BZ88" s="869"/>
      <c r="CA88" s="869"/>
      <c r="CB88" s="869"/>
      <c r="CC88" s="869"/>
      <c r="CD88" s="869"/>
      <c r="CE88" s="869"/>
      <c r="CF88" s="869"/>
      <c r="CG88" s="874"/>
      <c r="CH88" s="871"/>
      <c r="CI88" s="872"/>
      <c r="CJ88" s="872"/>
      <c r="CK88" s="872"/>
      <c r="CL88" s="873"/>
      <c r="CM88" s="871"/>
      <c r="CN88" s="872"/>
      <c r="CO88" s="872"/>
      <c r="CP88" s="872"/>
      <c r="CQ88" s="873"/>
      <c r="CR88" s="871"/>
      <c r="CS88" s="872"/>
      <c r="CT88" s="872"/>
      <c r="CU88" s="872"/>
      <c r="CV88" s="873"/>
      <c r="CW88" s="871"/>
      <c r="CX88" s="872"/>
      <c r="CY88" s="872"/>
      <c r="CZ88" s="872"/>
      <c r="DA88" s="873"/>
      <c r="DB88" s="871"/>
      <c r="DC88" s="872"/>
      <c r="DD88" s="872"/>
      <c r="DE88" s="872"/>
      <c r="DF88" s="873"/>
      <c r="DG88" s="871"/>
      <c r="DH88" s="872"/>
      <c r="DI88" s="872"/>
      <c r="DJ88" s="872"/>
      <c r="DK88" s="873"/>
      <c r="DL88" s="871"/>
      <c r="DM88" s="872"/>
      <c r="DN88" s="872"/>
      <c r="DO88" s="872"/>
      <c r="DP88" s="873"/>
      <c r="DQ88" s="871"/>
      <c r="DR88" s="872"/>
      <c r="DS88" s="872"/>
      <c r="DT88" s="872"/>
      <c r="DU88" s="873"/>
      <c r="DV88" s="868"/>
      <c r="DW88" s="869"/>
      <c r="DX88" s="869"/>
      <c r="DY88" s="869"/>
      <c r="DZ88" s="870"/>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68"/>
      <c r="BT89" s="869"/>
      <c r="BU89" s="869"/>
      <c r="BV89" s="869"/>
      <c r="BW89" s="869"/>
      <c r="BX89" s="869"/>
      <c r="BY89" s="869"/>
      <c r="BZ89" s="869"/>
      <c r="CA89" s="869"/>
      <c r="CB89" s="869"/>
      <c r="CC89" s="869"/>
      <c r="CD89" s="869"/>
      <c r="CE89" s="869"/>
      <c r="CF89" s="869"/>
      <c r="CG89" s="874"/>
      <c r="CH89" s="871"/>
      <c r="CI89" s="872"/>
      <c r="CJ89" s="872"/>
      <c r="CK89" s="872"/>
      <c r="CL89" s="873"/>
      <c r="CM89" s="871"/>
      <c r="CN89" s="872"/>
      <c r="CO89" s="872"/>
      <c r="CP89" s="872"/>
      <c r="CQ89" s="873"/>
      <c r="CR89" s="871"/>
      <c r="CS89" s="872"/>
      <c r="CT89" s="872"/>
      <c r="CU89" s="872"/>
      <c r="CV89" s="873"/>
      <c r="CW89" s="871"/>
      <c r="CX89" s="872"/>
      <c r="CY89" s="872"/>
      <c r="CZ89" s="872"/>
      <c r="DA89" s="873"/>
      <c r="DB89" s="871"/>
      <c r="DC89" s="872"/>
      <c r="DD89" s="872"/>
      <c r="DE89" s="872"/>
      <c r="DF89" s="873"/>
      <c r="DG89" s="871"/>
      <c r="DH89" s="872"/>
      <c r="DI89" s="872"/>
      <c r="DJ89" s="872"/>
      <c r="DK89" s="873"/>
      <c r="DL89" s="871"/>
      <c r="DM89" s="872"/>
      <c r="DN89" s="872"/>
      <c r="DO89" s="872"/>
      <c r="DP89" s="873"/>
      <c r="DQ89" s="871"/>
      <c r="DR89" s="872"/>
      <c r="DS89" s="872"/>
      <c r="DT89" s="872"/>
      <c r="DU89" s="873"/>
      <c r="DV89" s="868"/>
      <c r="DW89" s="869"/>
      <c r="DX89" s="869"/>
      <c r="DY89" s="869"/>
      <c r="DZ89" s="870"/>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68"/>
      <c r="BT90" s="869"/>
      <c r="BU90" s="869"/>
      <c r="BV90" s="869"/>
      <c r="BW90" s="869"/>
      <c r="BX90" s="869"/>
      <c r="BY90" s="869"/>
      <c r="BZ90" s="869"/>
      <c r="CA90" s="869"/>
      <c r="CB90" s="869"/>
      <c r="CC90" s="869"/>
      <c r="CD90" s="869"/>
      <c r="CE90" s="869"/>
      <c r="CF90" s="869"/>
      <c r="CG90" s="874"/>
      <c r="CH90" s="871"/>
      <c r="CI90" s="872"/>
      <c r="CJ90" s="872"/>
      <c r="CK90" s="872"/>
      <c r="CL90" s="873"/>
      <c r="CM90" s="871"/>
      <c r="CN90" s="872"/>
      <c r="CO90" s="872"/>
      <c r="CP90" s="872"/>
      <c r="CQ90" s="873"/>
      <c r="CR90" s="871"/>
      <c r="CS90" s="872"/>
      <c r="CT90" s="872"/>
      <c r="CU90" s="872"/>
      <c r="CV90" s="873"/>
      <c r="CW90" s="871"/>
      <c r="CX90" s="872"/>
      <c r="CY90" s="872"/>
      <c r="CZ90" s="872"/>
      <c r="DA90" s="873"/>
      <c r="DB90" s="871"/>
      <c r="DC90" s="872"/>
      <c r="DD90" s="872"/>
      <c r="DE90" s="872"/>
      <c r="DF90" s="873"/>
      <c r="DG90" s="871"/>
      <c r="DH90" s="872"/>
      <c r="DI90" s="872"/>
      <c r="DJ90" s="872"/>
      <c r="DK90" s="873"/>
      <c r="DL90" s="871"/>
      <c r="DM90" s="872"/>
      <c r="DN90" s="872"/>
      <c r="DO90" s="872"/>
      <c r="DP90" s="873"/>
      <c r="DQ90" s="871"/>
      <c r="DR90" s="872"/>
      <c r="DS90" s="872"/>
      <c r="DT90" s="872"/>
      <c r="DU90" s="873"/>
      <c r="DV90" s="868"/>
      <c r="DW90" s="869"/>
      <c r="DX90" s="869"/>
      <c r="DY90" s="869"/>
      <c r="DZ90" s="870"/>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68"/>
      <c r="BT91" s="869"/>
      <c r="BU91" s="869"/>
      <c r="BV91" s="869"/>
      <c r="BW91" s="869"/>
      <c r="BX91" s="869"/>
      <c r="BY91" s="869"/>
      <c r="BZ91" s="869"/>
      <c r="CA91" s="869"/>
      <c r="CB91" s="869"/>
      <c r="CC91" s="869"/>
      <c r="CD91" s="869"/>
      <c r="CE91" s="869"/>
      <c r="CF91" s="869"/>
      <c r="CG91" s="874"/>
      <c r="CH91" s="871"/>
      <c r="CI91" s="872"/>
      <c r="CJ91" s="872"/>
      <c r="CK91" s="872"/>
      <c r="CL91" s="873"/>
      <c r="CM91" s="871"/>
      <c r="CN91" s="872"/>
      <c r="CO91" s="872"/>
      <c r="CP91" s="872"/>
      <c r="CQ91" s="873"/>
      <c r="CR91" s="871"/>
      <c r="CS91" s="872"/>
      <c r="CT91" s="872"/>
      <c r="CU91" s="872"/>
      <c r="CV91" s="873"/>
      <c r="CW91" s="871"/>
      <c r="CX91" s="872"/>
      <c r="CY91" s="872"/>
      <c r="CZ91" s="872"/>
      <c r="DA91" s="873"/>
      <c r="DB91" s="871"/>
      <c r="DC91" s="872"/>
      <c r="DD91" s="872"/>
      <c r="DE91" s="872"/>
      <c r="DF91" s="873"/>
      <c r="DG91" s="871"/>
      <c r="DH91" s="872"/>
      <c r="DI91" s="872"/>
      <c r="DJ91" s="872"/>
      <c r="DK91" s="873"/>
      <c r="DL91" s="871"/>
      <c r="DM91" s="872"/>
      <c r="DN91" s="872"/>
      <c r="DO91" s="872"/>
      <c r="DP91" s="873"/>
      <c r="DQ91" s="871"/>
      <c r="DR91" s="872"/>
      <c r="DS91" s="872"/>
      <c r="DT91" s="872"/>
      <c r="DU91" s="873"/>
      <c r="DV91" s="868"/>
      <c r="DW91" s="869"/>
      <c r="DX91" s="869"/>
      <c r="DY91" s="869"/>
      <c r="DZ91" s="870"/>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68"/>
      <c r="BT92" s="869"/>
      <c r="BU92" s="869"/>
      <c r="BV92" s="869"/>
      <c r="BW92" s="869"/>
      <c r="BX92" s="869"/>
      <c r="BY92" s="869"/>
      <c r="BZ92" s="869"/>
      <c r="CA92" s="869"/>
      <c r="CB92" s="869"/>
      <c r="CC92" s="869"/>
      <c r="CD92" s="869"/>
      <c r="CE92" s="869"/>
      <c r="CF92" s="869"/>
      <c r="CG92" s="874"/>
      <c r="CH92" s="871"/>
      <c r="CI92" s="872"/>
      <c r="CJ92" s="872"/>
      <c r="CK92" s="872"/>
      <c r="CL92" s="873"/>
      <c r="CM92" s="871"/>
      <c r="CN92" s="872"/>
      <c r="CO92" s="872"/>
      <c r="CP92" s="872"/>
      <c r="CQ92" s="873"/>
      <c r="CR92" s="871"/>
      <c r="CS92" s="872"/>
      <c r="CT92" s="872"/>
      <c r="CU92" s="872"/>
      <c r="CV92" s="873"/>
      <c r="CW92" s="871"/>
      <c r="CX92" s="872"/>
      <c r="CY92" s="872"/>
      <c r="CZ92" s="872"/>
      <c r="DA92" s="873"/>
      <c r="DB92" s="871"/>
      <c r="DC92" s="872"/>
      <c r="DD92" s="872"/>
      <c r="DE92" s="872"/>
      <c r="DF92" s="873"/>
      <c r="DG92" s="871"/>
      <c r="DH92" s="872"/>
      <c r="DI92" s="872"/>
      <c r="DJ92" s="872"/>
      <c r="DK92" s="873"/>
      <c r="DL92" s="871"/>
      <c r="DM92" s="872"/>
      <c r="DN92" s="872"/>
      <c r="DO92" s="872"/>
      <c r="DP92" s="873"/>
      <c r="DQ92" s="871"/>
      <c r="DR92" s="872"/>
      <c r="DS92" s="872"/>
      <c r="DT92" s="872"/>
      <c r="DU92" s="873"/>
      <c r="DV92" s="868"/>
      <c r="DW92" s="869"/>
      <c r="DX92" s="869"/>
      <c r="DY92" s="869"/>
      <c r="DZ92" s="870"/>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68"/>
      <c r="BT93" s="869"/>
      <c r="BU93" s="869"/>
      <c r="BV93" s="869"/>
      <c r="BW93" s="869"/>
      <c r="BX93" s="869"/>
      <c r="BY93" s="869"/>
      <c r="BZ93" s="869"/>
      <c r="CA93" s="869"/>
      <c r="CB93" s="869"/>
      <c r="CC93" s="869"/>
      <c r="CD93" s="869"/>
      <c r="CE93" s="869"/>
      <c r="CF93" s="869"/>
      <c r="CG93" s="874"/>
      <c r="CH93" s="871"/>
      <c r="CI93" s="872"/>
      <c r="CJ93" s="872"/>
      <c r="CK93" s="872"/>
      <c r="CL93" s="873"/>
      <c r="CM93" s="871"/>
      <c r="CN93" s="872"/>
      <c r="CO93" s="872"/>
      <c r="CP93" s="872"/>
      <c r="CQ93" s="873"/>
      <c r="CR93" s="871"/>
      <c r="CS93" s="872"/>
      <c r="CT93" s="872"/>
      <c r="CU93" s="872"/>
      <c r="CV93" s="873"/>
      <c r="CW93" s="871"/>
      <c r="CX93" s="872"/>
      <c r="CY93" s="872"/>
      <c r="CZ93" s="872"/>
      <c r="DA93" s="873"/>
      <c r="DB93" s="871"/>
      <c r="DC93" s="872"/>
      <c r="DD93" s="872"/>
      <c r="DE93" s="872"/>
      <c r="DF93" s="873"/>
      <c r="DG93" s="871"/>
      <c r="DH93" s="872"/>
      <c r="DI93" s="872"/>
      <c r="DJ93" s="872"/>
      <c r="DK93" s="873"/>
      <c r="DL93" s="871"/>
      <c r="DM93" s="872"/>
      <c r="DN93" s="872"/>
      <c r="DO93" s="872"/>
      <c r="DP93" s="873"/>
      <c r="DQ93" s="871"/>
      <c r="DR93" s="872"/>
      <c r="DS93" s="872"/>
      <c r="DT93" s="872"/>
      <c r="DU93" s="873"/>
      <c r="DV93" s="868"/>
      <c r="DW93" s="869"/>
      <c r="DX93" s="869"/>
      <c r="DY93" s="869"/>
      <c r="DZ93" s="870"/>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68"/>
      <c r="BT94" s="869"/>
      <c r="BU94" s="869"/>
      <c r="BV94" s="869"/>
      <c r="BW94" s="869"/>
      <c r="BX94" s="869"/>
      <c r="BY94" s="869"/>
      <c r="BZ94" s="869"/>
      <c r="CA94" s="869"/>
      <c r="CB94" s="869"/>
      <c r="CC94" s="869"/>
      <c r="CD94" s="869"/>
      <c r="CE94" s="869"/>
      <c r="CF94" s="869"/>
      <c r="CG94" s="874"/>
      <c r="CH94" s="871"/>
      <c r="CI94" s="872"/>
      <c r="CJ94" s="872"/>
      <c r="CK94" s="872"/>
      <c r="CL94" s="873"/>
      <c r="CM94" s="871"/>
      <c r="CN94" s="872"/>
      <c r="CO94" s="872"/>
      <c r="CP94" s="872"/>
      <c r="CQ94" s="873"/>
      <c r="CR94" s="871"/>
      <c r="CS94" s="872"/>
      <c r="CT94" s="872"/>
      <c r="CU94" s="872"/>
      <c r="CV94" s="873"/>
      <c r="CW94" s="871"/>
      <c r="CX94" s="872"/>
      <c r="CY94" s="872"/>
      <c r="CZ94" s="872"/>
      <c r="DA94" s="873"/>
      <c r="DB94" s="871"/>
      <c r="DC94" s="872"/>
      <c r="DD94" s="872"/>
      <c r="DE94" s="872"/>
      <c r="DF94" s="873"/>
      <c r="DG94" s="871"/>
      <c r="DH94" s="872"/>
      <c r="DI94" s="872"/>
      <c r="DJ94" s="872"/>
      <c r="DK94" s="873"/>
      <c r="DL94" s="871"/>
      <c r="DM94" s="872"/>
      <c r="DN94" s="872"/>
      <c r="DO94" s="872"/>
      <c r="DP94" s="873"/>
      <c r="DQ94" s="871"/>
      <c r="DR94" s="872"/>
      <c r="DS94" s="872"/>
      <c r="DT94" s="872"/>
      <c r="DU94" s="873"/>
      <c r="DV94" s="868"/>
      <c r="DW94" s="869"/>
      <c r="DX94" s="869"/>
      <c r="DY94" s="869"/>
      <c r="DZ94" s="870"/>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68"/>
      <c r="BT95" s="869"/>
      <c r="BU95" s="869"/>
      <c r="BV95" s="869"/>
      <c r="BW95" s="869"/>
      <c r="BX95" s="869"/>
      <c r="BY95" s="869"/>
      <c r="BZ95" s="869"/>
      <c r="CA95" s="869"/>
      <c r="CB95" s="869"/>
      <c r="CC95" s="869"/>
      <c r="CD95" s="869"/>
      <c r="CE95" s="869"/>
      <c r="CF95" s="869"/>
      <c r="CG95" s="874"/>
      <c r="CH95" s="871"/>
      <c r="CI95" s="872"/>
      <c r="CJ95" s="872"/>
      <c r="CK95" s="872"/>
      <c r="CL95" s="873"/>
      <c r="CM95" s="871"/>
      <c r="CN95" s="872"/>
      <c r="CO95" s="872"/>
      <c r="CP95" s="872"/>
      <c r="CQ95" s="873"/>
      <c r="CR95" s="871"/>
      <c r="CS95" s="872"/>
      <c r="CT95" s="872"/>
      <c r="CU95" s="872"/>
      <c r="CV95" s="873"/>
      <c r="CW95" s="871"/>
      <c r="CX95" s="872"/>
      <c r="CY95" s="872"/>
      <c r="CZ95" s="872"/>
      <c r="DA95" s="873"/>
      <c r="DB95" s="871"/>
      <c r="DC95" s="872"/>
      <c r="DD95" s="872"/>
      <c r="DE95" s="872"/>
      <c r="DF95" s="873"/>
      <c r="DG95" s="871"/>
      <c r="DH95" s="872"/>
      <c r="DI95" s="872"/>
      <c r="DJ95" s="872"/>
      <c r="DK95" s="873"/>
      <c r="DL95" s="871"/>
      <c r="DM95" s="872"/>
      <c r="DN95" s="872"/>
      <c r="DO95" s="872"/>
      <c r="DP95" s="873"/>
      <c r="DQ95" s="871"/>
      <c r="DR95" s="872"/>
      <c r="DS95" s="872"/>
      <c r="DT95" s="872"/>
      <c r="DU95" s="873"/>
      <c r="DV95" s="868"/>
      <c r="DW95" s="869"/>
      <c r="DX95" s="869"/>
      <c r="DY95" s="869"/>
      <c r="DZ95" s="870"/>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68"/>
      <c r="BT96" s="869"/>
      <c r="BU96" s="869"/>
      <c r="BV96" s="869"/>
      <c r="BW96" s="869"/>
      <c r="BX96" s="869"/>
      <c r="BY96" s="869"/>
      <c r="BZ96" s="869"/>
      <c r="CA96" s="869"/>
      <c r="CB96" s="869"/>
      <c r="CC96" s="869"/>
      <c r="CD96" s="869"/>
      <c r="CE96" s="869"/>
      <c r="CF96" s="869"/>
      <c r="CG96" s="874"/>
      <c r="CH96" s="871"/>
      <c r="CI96" s="872"/>
      <c r="CJ96" s="872"/>
      <c r="CK96" s="872"/>
      <c r="CL96" s="873"/>
      <c r="CM96" s="871"/>
      <c r="CN96" s="872"/>
      <c r="CO96" s="872"/>
      <c r="CP96" s="872"/>
      <c r="CQ96" s="873"/>
      <c r="CR96" s="871"/>
      <c r="CS96" s="872"/>
      <c r="CT96" s="872"/>
      <c r="CU96" s="872"/>
      <c r="CV96" s="873"/>
      <c r="CW96" s="871"/>
      <c r="CX96" s="872"/>
      <c r="CY96" s="872"/>
      <c r="CZ96" s="872"/>
      <c r="DA96" s="873"/>
      <c r="DB96" s="871"/>
      <c r="DC96" s="872"/>
      <c r="DD96" s="872"/>
      <c r="DE96" s="872"/>
      <c r="DF96" s="873"/>
      <c r="DG96" s="871"/>
      <c r="DH96" s="872"/>
      <c r="DI96" s="872"/>
      <c r="DJ96" s="872"/>
      <c r="DK96" s="873"/>
      <c r="DL96" s="871"/>
      <c r="DM96" s="872"/>
      <c r="DN96" s="872"/>
      <c r="DO96" s="872"/>
      <c r="DP96" s="873"/>
      <c r="DQ96" s="871"/>
      <c r="DR96" s="872"/>
      <c r="DS96" s="872"/>
      <c r="DT96" s="872"/>
      <c r="DU96" s="873"/>
      <c r="DV96" s="868"/>
      <c r="DW96" s="869"/>
      <c r="DX96" s="869"/>
      <c r="DY96" s="869"/>
      <c r="DZ96" s="870"/>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68"/>
      <c r="BT97" s="869"/>
      <c r="BU97" s="869"/>
      <c r="BV97" s="869"/>
      <c r="BW97" s="869"/>
      <c r="BX97" s="869"/>
      <c r="BY97" s="869"/>
      <c r="BZ97" s="869"/>
      <c r="CA97" s="869"/>
      <c r="CB97" s="869"/>
      <c r="CC97" s="869"/>
      <c r="CD97" s="869"/>
      <c r="CE97" s="869"/>
      <c r="CF97" s="869"/>
      <c r="CG97" s="874"/>
      <c r="CH97" s="871"/>
      <c r="CI97" s="872"/>
      <c r="CJ97" s="872"/>
      <c r="CK97" s="872"/>
      <c r="CL97" s="873"/>
      <c r="CM97" s="871"/>
      <c r="CN97" s="872"/>
      <c r="CO97" s="872"/>
      <c r="CP97" s="872"/>
      <c r="CQ97" s="873"/>
      <c r="CR97" s="871"/>
      <c r="CS97" s="872"/>
      <c r="CT97" s="872"/>
      <c r="CU97" s="872"/>
      <c r="CV97" s="873"/>
      <c r="CW97" s="871"/>
      <c r="CX97" s="872"/>
      <c r="CY97" s="872"/>
      <c r="CZ97" s="872"/>
      <c r="DA97" s="873"/>
      <c r="DB97" s="871"/>
      <c r="DC97" s="872"/>
      <c r="DD97" s="872"/>
      <c r="DE97" s="872"/>
      <c r="DF97" s="873"/>
      <c r="DG97" s="871"/>
      <c r="DH97" s="872"/>
      <c r="DI97" s="872"/>
      <c r="DJ97" s="872"/>
      <c r="DK97" s="873"/>
      <c r="DL97" s="871"/>
      <c r="DM97" s="872"/>
      <c r="DN97" s="872"/>
      <c r="DO97" s="872"/>
      <c r="DP97" s="873"/>
      <c r="DQ97" s="871"/>
      <c r="DR97" s="872"/>
      <c r="DS97" s="872"/>
      <c r="DT97" s="872"/>
      <c r="DU97" s="873"/>
      <c r="DV97" s="868"/>
      <c r="DW97" s="869"/>
      <c r="DX97" s="869"/>
      <c r="DY97" s="869"/>
      <c r="DZ97" s="870"/>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68"/>
      <c r="BT98" s="869"/>
      <c r="BU98" s="869"/>
      <c r="BV98" s="869"/>
      <c r="BW98" s="869"/>
      <c r="BX98" s="869"/>
      <c r="BY98" s="869"/>
      <c r="BZ98" s="869"/>
      <c r="CA98" s="869"/>
      <c r="CB98" s="869"/>
      <c r="CC98" s="869"/>
      <c r="CD98" s="869"/>
      <c r="CE98" s="869"/>
      <c r="CF98" s="869"/>
      <c r="CG98" s="874"/>
      <c r="CH98" s="871"/>
      <c r="CI98" s="872"/>
      <c r="CJ98" s="872"/>
      <c r="CK98" s="872"/>
      <c r="CL98" s="873"/>
      <c r="CM98" s="871"/>
      <c r="CN98" s="872"/>
      <c r="CO98" s="872"/>
      <c r="CP98" s="872"/>
      <c r="CQ98" s="873"/>
      <c r="CR98" s="871"/>
      <c r="CS98" s="872"/>
      <c r="CT98" s="872"/>
      <c r="CU98" s="872"/>
      <c r="CV98" s="873"/>
      <c r="CW98" s="871"/>
      <c r="CX98" s="872"/>
      <c r="CY98" s="872"/>
      <c r="CZ98" s="872"/>
      <c r="DA98" s="873"/>
      <c r="DB98" s="871"/>
      <c r="DC98" s="872"/>
      <c r="DD98" s="872"/>
      <c r="DE98" s="872"/>
      <c r="DF98" s="873"/>
      <c r="DG98" s="871"/>
      <c r="DH98" s="872"/>
      <c r="DI98" s="872"/>
      <c r="DJ98" s="872"/>
      <c r="DK98" s="873"/>
      <c r="DL98" s="871"/>
      <c r="DM98" s="872"/>
      <c r="DN98" s="872"/>
      <c r="DO98" s="872"/>
      <c r="DP98" s="873"/>
      <c r="DQ98" s="871"/>
      <c r="DR98" s="872"/>
      <c r="DS98" s="872"/>
      <c r="DT98" s="872"/>
      <c r="DU98" s="873"/>
      <c r="DV98" s="868"/>
      <c r="DW98" s="869"/>
      <c r="DX98" s="869"/>
      <c r="DY98" s="869"/>
      <c r="DZ98" s="870"/>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68"/>
      <c r="BT99" s="869"/>
      <c r="BU99" s="869"/>
      <c r="BV99" s="869"/>
      <c r="BW99" s="869"/>
      <c r="BX99" s="869"/>
      <c r="BY99" s="869"/>
      <c r="BZ99" s="869"/>
      <c r="CA99" s="869"/>
      <c r="CB99" s="869"/>
      <c r="CC99" s="869"/>
      <c r="CD99" s="869"/>
      <c r="CE99" s="869"/>
      <c r="CF99" s="869"/>
      <c r="CG99" s="874"/>
      <c r="CH99" s="871"/>
      <c r="CI99" s="872"/>
      <c r="CJ99" s="872"/>
      <c r="CK99" s="872"/>
      <c r="CL99" s="873"/>
      <c r="CM99" s="871"/>
      <c r="CN99" s="872"/>
      <c r="CO99" s="872"/>
      <c r="CP99" s="872"/>
      <c r="CQ99" s="873"/>
      <c r="CR99" s="871"/>
      <c r="CS99" s="872"/>
      <c r="CT99" s="872"/>
      <c r="CU99" s="872"/>
      <c r="CV99" s="873"/>
      <c r="CW99" s="871"/>
      <c r="CX99" s="872"/>
      <c r="CY99" s="872"/>
      <c r="CZ99" s="872"/>
      <c r="DA99" s="873"/>
      <c r="DB99" s="871"/>
      <c r="DC99" s="872"/>
      <c r="DD99" s="872"/>
      <c r="DE99" s="872"/>
      <c r="DF99" s="873"/>
      <c r="DG99" s="871"/>
      <c r="DH99" s="872"/>
      <c r="DI99" s="872"/>
      <c r="DJ99" s="872"/>
      <c r="DK99" s="873"/>
      <c r="DL99" s="871"/>
      <c r="DM99" s="872"/>
      <c r="DN99" s="872"/>
      <c r="DO99" s="872"/>
      <c r="DP99" s="873"/>
      <c r="DQ99" s="871"/>
      <c r="DR99" s="872"/>
      <c r="DS99" s="872"/>
      <c r="DT99" s="872"/>
      <c r="DU99" s="873"/>
      <c r="DV99" s="868"/>
      <c r="DW99" s="869"/>
      <c r="DX99" s="869"/>
      <c r="DY99" s="869"/>
      <c r="DZ99" s="870"/>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68"/>
      <c r="BT100" s="869"/>
      <c r="BU100" s="869"/>
      <c r="BV100" s="869"/>
      <c r="BW100" s="869"/>
      <c r="BX100" s="869"/>
      <c r="BY100" s="869"/>
      <c r="BZ100" s="869"/>
      <c r="CA100" s="869"/>
      <c r="CB100" s="869"/>
      <c r="CC100" s="869"/>
      <c r="CD100" s="869"/>
      <c r="CE100" s="869"/>
      <c r="CF100" s="869"/>
      <c r="CG100" s="874"/>
      <c r="CH100" s="871"/>
      <c r="CI100" s="872"/>
      <c r="CJ100" s="872"/>
      <c r="CK100" s="872"/>
      <c r="CL100" s="873"/>
      <c r="CM100" s="871"/>
      <c r="CN100" s="872"/>
      <c r="CO100" s="872"/>
      <c r="CP100" s="872"/>
      <c r="CQ100" s="873"/>
      <c r="CR100" s="871"/>
      <c r="CS100" s="872"/>
      <c r="CT100" s="872"/>
      <c r="CU100" s="872"/>
      <c r="CV100" s="873"/>
      <c r="CW100" s="871"/>
      <c r="CX100" s="872"/>
      <c r="CY100" s="872"/>
      <c r="CZ100" s="872"/>
      <c r="DA100" s="873"/>
      <c r="DB100" s="871"/>
      <c r="DC100" s="872"/>
      <c r="DD100" s="872"/>
      <c r="DE100" s="872"/>
      <c r="DF100" s="873"/>
      <c r="DG100" s="871"/>
      <c r="DH100" s="872"/>
      <c r="DI100" s="872"/>
      <c r="DJ100" s="872"/>
      <c r="DK100" s="873"/>
      <c r="DL100" s="871"/>
      <c r="DM100" s="872"/>
      <c r="DN100" s="872"/>
      <c r="DO100" s="872"/>
      <c r="DP100" s="873"/>
      <c r="DQ100" s="871"/>
      <c r="DR100" s="872"/>
      <c r="DS100" s="872"/>
      <c r="DT100" s="872"/>
      <c r="DU100" s="873"/>
      <c r="DV100" s="868"/>
      <c r="DW100" s="869"/>
      <c r="DX100" s="869"/>
      <c r="DY100" s="869"/>
      <c r="DZ100" s="870"/>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68"/>
      <c r="BT101" s="869"/>
      <c r="BU101" s="869"/>
      <c r="BV101" s="869"/>
      <c r="BW101" s="869"/>
      <c r="BX101" s="869"/>
      <c r="BY101" s="869"/>
      <c r="BZ101" s="869"/>
      <c r="CA101" s="869"/>
      <c r="CB101" s="869"/>
      <c r="CC101" s="869"/>
      <c r="CD101" s="869"/>
      <c r="CE101" s="869"/>
      <c r="CF101" s="869"/>
      <c r="CG101" s="874"/>
      <c r="CH101" s="871"/>
      <c r="CI101" s="872"/>
      <c r="CJ101" s="872"/>
      <c r="CK101" s="872"/>
      <c r="CL101" s="873"/>
      <c r="CM101" s="871"/>
      <c r="CN101" s="872"/>
      <c r="CO101" s="872"/>
      <c r="CP101" s="872"/>
      <c r="CQ101" s="873"/>
      <c r="CR101" s="871"/>
      <c r="CS101" s="872"/>
      <c r="CT101" s="872"/>
      <c r="CU101" s="872"/>
      <c r="CV101" s="873"/>
      <c r="CW101" s="871"/>
      <c r="CX101" s="872"/>
      <c r="CY101" s="872"/>
      <c r="CZ101" s="872"/>
      <c r="DA101" s="873"/>
      <c r="DB101" s="871"/>
      <c r="DC101" s="872"/>
      <c r="DD101" s="872"/>
      <c r="DE101" s="872"/>
      <c r="DF101" s="873"/>
      <c r="DG101" s="871"/>
      <c r="DH101" s="872"/>
      <c r="DI101" s="872"/>
      <c r="DJ101" s="872"/>
      <c r="DK101" s="873"/>
      <c r="DL101" s="871"/>
      <c r="DM101" s="872"/>
      <c r="DN101" s="872"/>
      <c r="DO101" s="872"/>
      <c r="DP101" s="873"/>
      <c r="DQ101" s="871"/>
      <c r="DR101" s="872"/>
      <c r="DS101" s="872"/>
      <c r="DT101" s="872"/>
      <c r="DU101" s="873"/>
      <c r="DV101" s="868"/>
      <c r="DW101" s="869"/>
      <c r="DX101" s="869"/>
      <c r="DY101" s="869"/>
      <c r="DZ101" s="870"/>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393</v>
      </c>
      <c r="BR102" s="798" t="s">
        <v>422</v>
      </c>
      <c r="BS102" s="799"/>
      <c r="BT102" s="799"/>
      <c r="BU102" s="799"/>
      <c r="BV102" s="799"/>
      <c r="BW102" s="799"/>
      <c r="BX102" s="799"/>
      <c r="BY102" s="799"/>
      <c r="BZ102" s="799"/>
      <c r="CA102" s="799"/>
      <c r="CB102" s="799"/>
      <c r="CC102" s="799"/>
      <c r="CD102" s="799"/>
      <c r="CE102" s="799"/>
      <c r="CF102" s="799"/>
      <c r="CG102" s="800"/>
      <c r="CH102" s="896"/>
      <c r="CI102" s="897"/>
      <c r="CJ102" s="897"/>
      <c r="CK102" s="897"/>
      <c r="CL102" s="898"/>
      <c r="CM102" s="896"/>
      <c r="CN102" s="897"/>
      <c r="CO102" s="897"/>
      <c r="CP102" s="897"/>
      <c r="CQ102" s="898"/>
      <c r="CR102" s="899"/>
      <c r="CS102" s="861"/>
      <c r="CT102" s="861"/>
      <c r="CU102" s="861"/>
      <c r="CV102" s="900"/>
      <c r="CW102" s="899"/>
      <c r="CX102" s="861"/>
      <c r="CY102" s="861"/>
      <c r="CZ102" s="861"/>
      <c r="DA102" s="900"/>
      <c r="DB102" s="899"/>
      <c r="DC102" s="861"/>
      <c r="DD102" s="861"/>
      <c r="DE102" s="861"/>
      <c r="DF102" s="900"/>
      <c r="DG102" s="899"/>
      <c r="DH102" s="861"/>
      <c r="DI102" s="861"/>
      <c r="DJ102" s="861"/>
      <c r="DK102" s="900"/>
      <c r="DL102" s="899"/>
      <c r="DM102" s="861"/>
      <c r="DN102" s="861"/>
      <c r="DO102" s="861"/>
      <c r="DP102" s="900"/>
      <c r="DQ102" s="899"/>
      <c r="DR102" s="861"/>
      <c r="DS102" s="861"/>
      <c r="DT102" s="861"/>
      <c r="DU102" s="900"/>
      <c r="DV102" s="798"/>
      <c r="DW102" s="799"/>
      <c r="DX102" s="799"/>
      <c r="DY102" s="799"/>
      <c r="DZ102" s="923"/>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24" t="s">
        <v>423</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25" t="s">
        <v>424</v>
      </c>
      <c r="BR104" s="925"/>
      <c r="BS104" s="925"/>
      <c r="BT104" s="925"/>
      <c r="BU104" s="925"/>
      <c r="BV104" s="925"/>
      <c r="BW104" s="925"/>
      <c r="BX104" s="925"/>
      <c r="BY104" s="925"/>
      <c r="BZ104" s="925"/>
      <c r="CA104" s="925"/>
      <c r="CB104" s="925"/>
      <c r="CC104" s="925"/>
      <c r="CD104" s="925"/>
      <c r="CE104" s="925"/>
      <c r="CF104" s="925"/>
      <c r="CG104" s="925"/>
      <c r="CH104" s="925"/>
      <c r="CI104" s="925"/>
      <c r="CJ104" s="925"/>
      <c r="CK104" s="925"/>
      <c r="CL104" s="925"/>
      <c r="CM104" s="925"/>
      <c r="CN104" s="925"/>
      <c r="CO104" s="925"/>
      <c r="CP104" s="925"/>
      <c r="CQ104" s="925"/>
      <c r="CR104" s="925"/>
      <c r="CS104" s="925"/>
      <c r="CT104" s="925"/>
      <c r="CU104" s="925"/>
      <c r="CV104" s="925"/>
      <c r="CW104" s="925"/>
      <c r="CX104" s="925"/>
      <c r="CY104" s="925"/>
      <c r="CZ104" s="925"/>
      <c r="DA104" s="925"/>
      <c r="DB104" s="925"/>
      <c r="DC104" s="925"/>
      <c r="DD104" s="925"/>
      <c r="DE104" s="925"/>
      <c r="DF104" s="925"/>
      <c r="DG104" s="925"/>
      <c r="DH104" s="925"/>
      <c r="DI104" s="925"/>
      <c r="DJ104" s="925"/>
      <c r="DK104" s="925"/>
      <c r="DL104" s="925"/>
      <c r="DM104" s="925"/>
      <c r="DN104" s="925"/>
      <c r="DO104" s="925"/>
      <c r="DP104" s="925"/>
      <c r="DQ104" s="925"/>
      <c r="DR104" s="925"/>
      <c r="DS104" s="925"/>
      <c r="DT104" s="925"/>
      <c r="DU104" s="925"/>
      <c r="DV104" s="925"/>
      <c r="DW104" s="925"/>
      <c r="DX104" s="925"/>
      <c r="DY104" s="925"/>
      <c r="DZ104" s="925"/>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425</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426</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26" t="s">
        <v>427</v>
      </c>
      <c r="B108" s="927"/>
      <c r="C108" s="927"/>
      <c r="D108" s="927"/>
      <c r="E108" s="927"/>
      <c r="F108" s="927"/>
      <c r="G108" s="927"/>
      <c r="H108" s="927"/>
      <c r="I108" s="927"/>
      <c r="J108" s="927"/>
      <c r="K108" s="927"/>
      <c r="L108" s="927"/>
      <c r="M108" s="927"/>
      <c r="N108" s="927"/>
      <c r="O108" s="927"/>
      <c r="P108" s="927"/>
      <c r="Q108" s="927"/>
      <c r="R108" s="927"/>
      <c r="S108" s="927"/>
      <c r="T108" s="927"/>
      <c r="U108" s="927"/>
      <c r="V108" s="927"/>
      <c r="W108" s="927"/>
      <c r="X108" s="927"/>
      <c r="Y108" s="927"/>
      <c r="Z108" s="927"/>
      <c r="AA108" s="927"/>
      <c r="AB108" s="927"/>
      <c r="AC108" s="927"/>
      <c r="AD108" s="927"/>
      <c r="AE108" s="927"/>
      <c r="AF108" s="927"/>
      <c r="AG108" s="927"/>
      <c r="AH108" s="927"/>
      <c r="AI108" s="927"/>
      <c r="AJ108" s="927"/>
      <c r="AK108" s="927"/>
      <c r="AL108" s="927"/>
      <c r="AM108" s="927"/>
      <c r="AN108" s="927"/>
      <c r="AO108" s="927"/>
      <c r="AP108" s="927"/>
      <c r="AQ108" s="927"/>
      <c r="AR108" s="927"/>
      <c r="AS108" s="927"/>
      <c r="AT108" s="928"/>
      <c r="AU108" s="926" t="s">
        <v>428</v>
      </c>
      <c r="AV108" s="927"/>
      <c r="AW108" s="927"/>
      <c r="AX108" s="927"/>
      <c r="AY108" s="927"/>
      <c r="AZ108" s="927"/>
      <c r="BA108" s="927"/>
      <c r="BB108" s="927"/>
      <c r="BC108" s="927"/>
      <c r="BD108" s="927"/>
      <c r="BE108" s="927"/>
      <c r="BF108" s="927"/>
      <c r="BG108" s="927"/>
      <c r="BH108" s="927"/>
      <c r="BI108" s="927"/>
      <c r="BJ108" s="927"/>
      <c r="BK108" s="927"/>
      <c r="BL108" s="927"/>
      <c r="BM108" s="927"/>
      <c r="BN108" s="927"/>
      <c r="BO108" s="927"/>
      <c r="BP108" s="927"/>
      <c r="BQ108" s="927"/>
      <c r="BR108" s="927"/>
      <c r="BS108" s="927"/>
      <c r="BT108" s="927"/>
      <c r="BU108" s="927"/>
      <c r="BV108" s="927"/>
      <c r="BW108" s="927"/>
      <c r="BX108" s="927"/>
      <c r="BY108" s="927"/>
      <c r="BZ108" s="927"/>
      <c r="CA108" s="927"/>
      <c r="CB108" s="927"/>
      <c r="CC108" s="927"/>
      <c r="CD108" s="927"/>
      <c r="CE108" s="927"/>
      <c r="CF108" s="927"/>
      <c r="CG108" s="927"/>
      <c r="CH108" s="927"/>
      <c r="CI108" s="927"/>
      <c r="CJ108" s="927"/>
      <c r="CK108" s="927"/>
      <c r="CL108" s="927"/>
      <c r="CM108" s="927"/>
      <c r="CN108" s="927"/>
      <c r="CO108" s="927"/>
      <c r="CP108" s="927"/>
      <c r="CQ108" s="927"/>
      <c r="CR108" s="927"/>
      <c r="CS108" s="927"/>
      <c r="CT108" s="927"/>
      <c r="CU108" s="927"/>
      <c r="CV108" s="927"/>
      <c r="CW108" s="927"/>
      <c r="CX108" s="927"/>
      <c r="CY108" s="927"/>
      <c r="CZ108" s="927"/>
      <c r="DA108" s="927"/>
      <c r="DB108" s="927"/>
      <c r="DC108" s="927"/>
      <c r="DD108" s="927"/>
      <c r="DE108" s="927"/>
      <c r="DF108" s="927"/>
      <c r="DG108" s="927"/>
      <c r="DH108" s="927"/>
      <c r="DI108" s="927"/>
      <c r="DJ108" s="927"/>
      <c r="DK108" s="927"/>
      <c r="DL108" s="927"/>
      <c r="DM108" s="927"/>
      <c r="DN108" s="927"/>
      <c r="DO108" s="927"/>
      <c r="DP108" s="927"/>
      <c r="DQ108" s="927"/>
      <c r="DR108" s="927"/>
      <c r="DS108" s="927"/>
      <c r="DT108" s="927"/>
      <c r="DU108" s="927"/>
      <c r="DV108" s="927"/>
      <c r="DW108" s="927"/>
      <c r="DX108" s="927"/>
      <c r="DY108" s="927"/>
      <c r="DZ108" s="928"/>
    </row>
    <row r="109" spans="1:131" s="221" customFormat="1" ht="26.25" customHeight="1" x14ac:dyDescent="0.15">
      <c r="A109" s="921" t="s">
        <v>429</v>
      </c>
      <c r="B109" s="902"/>
      <c r="C109" s="902"/>
      <c r="D109" s="902"/>
      <c r="E109" s="902"/>
      <c r="F109" s="902"/>
      <c r="G109" s="902"/>
      <c r="H109" s="902"/>
      <c r="I109" s="902"/>
      <c r="J109" s="902"/>
      <c r="K109" s="902"/>
      <c r="L109" s="902"/>
      <c r="M109" s="902"/>
      <c r="N109" s="902"/>
      <c r="O109" s="902"/>
      <c r="P109" s="902"/>
      <c r="Q109" s="902"/>
      <c r="R109" s="902"/>
      <c r="S109" s="902"/>
      <c r="T109" s="902"/>
      <c r="U109" s="902"/>
      <c r="V109" s="902"/>
      <c r="W109" s="902"/>
      <c r="X109" s="902"/>
      <c r="Y109" s="902"/>
      <c r="Z109" s="903"/>
      <c r="AA109" s="901" t="s">
        <v>430</v>
      </c>
      <c r="AB109" s="902"/>
      <c r="AC109" s="902"/>
      <c r="AD109" s="902"/>
      <c r="AE109" s="903"/>
      <c r="AF109" s="901" t="s">
        <v>431</v>
      </c>
      <c r="AG109" s="902"/>
      <c r="AH109" s="902"/>
      <c r="AI109" s="902"/>
      <c r="AJ109" s="903"/>
      <c r="AK109" s="901" t="s">
        <v>308</v>
      </c>
      <c r="AL109" s="902"/>
      <c r="AM109" s="902"/>
      <c r="AN109" s="902"/>
      <c r="AO109" s="903"/>
      <c r="AP109" s="901" t="s">
        <v>432</v>
      </c>
      <c r="AQ109" s="902"/>
      <c r="AR109" s="902"/>
      <c r="AS109" s="902"/>
      <c r="AT109" s="904"/>
      <c r="AU109" s="921" t="s">
        <v>429</v>
      </c>
      <c r="AV109" s="902"/>
      <c r="AW109" s="902"/>
      <c r="AX109" s="902"/>
      <c r="AY109" s="902"/>
      <c r="AZ109" s="902"/>
      <c r="BA109" s="902"/>
      <c r="BB109" s="902"/>
      <c r="BC109" s="902"/>
      <c r="BD109" s="902"/>
      <c r="BE109" s="902"/>
      <c r="BF109" s="902"/>
      <c r="BG109" s="902"/>
      <c r="BH109" s="902"/>
      <c r="BI109" s="902"/>
      <c r="BJ109" s="902"/>
      <c r="BK109" s="902"/>
      <c r="BL109" s="902"/>
      <c r="BM109" s="902"/>
      <c r="BN109" s="902"/>
      <c r="BO109" s="902"/>
      <c r="BP109" s="903"/>
      <c r="BQ109" s="901" t="s">
        <v>430</v>
      </c>
      <c r="BR109" s="902"/>
      <c r="BS109" s="902"/>
      <c r="BT109" s="902"/>
      <c r="BU109" s="903"/>
      <c r="BV109" s="901" t="s">
        <v>431</v>
      </c>
      <c r="BW109" s="902"/>
      <c r="BX109" s="902"/>
      <c r="BY109" s="902"/>
      <c r="BZ109" s="903"/>
      <c r="CA109" s="901" t="s">
        <v>308</v>
      </c>
      <c r="CB109" s="902"/>
      <c r="CC109" s="902"/>
      <c r="CD109" s="902"/>
      <c r="CE109" s="903"/>
      <c r="CF109" s="922" t="s">
        <v>432</v>
      </c>
      <c r="CG109" s="922"/>
      <c r="CH109" s="922"/>
      <c r="CI109" s="922"/>
      <c r="CJ109" s="922"/>
      <c r="CK109" s="901" t="s">
        <v>433</v>
      </c>
      <c r="CL109" s="902"/>
      <c r="CM109" s="902"/>
      <c r="CN109" s="902"/>
      <c r="CO109" s="902"/>
      <c r="CP109" s="902"/>
      <c r="CQ109" s="902"/>
      <c r="CR109" s="902"/>
      <c r="CS109" s="902"/>
      <c r="CT109" s="902"/>
      <c r="CU109" s="902"/>
      <c r="CV109" s="902"/>
      <c r="CW109" s="902"/>
      <c r="CX109" s="902"/>
      <c r="CY109" s="902"/>
      <c r="CZ109" s="902"/>
      <c r="DA109" s="902"/>
      <c r="DB109" s="902"/>
      <c r="DC109" s="902"/>
      <c r="DD109" s="902"/>
      <c r="DE109" s="902"/>
      <c r="DF109" s="903"/>
      <c r="DG109" s="901" t="s">
        <v>430</v>
      </c>
      <c r="DH109" s="902"/>
      <c r="DI109" s="902"/>
      <c r="DJ109" s="902"/>
      <c r="DK109" s="903"/>
      <c r="DL109" s="901" t="s">
        <v>431</v>
      </c>
      <c r="DM109" s="902"/>
      <c r="DN109" s="902"/>
      <c r="DO109" s="902"/>
      <c r="DP109" s="903"/>
      <c r="DQ109" s="901" t="s">
        <v>308</v>
      </c>
      <c r="DR109" s="902"/>
      <c r="DS109" s="902"/>
      <c r="DT109" s="902"/>
      <c r="DU109" s="903"/>
      <c r="DV109" s="901" t="s">
        <v>432</v>
      </c>
      <c r="DW109" s="902"/>
      <c r="DX109" s="902"/>
      <c r="DY109" s="902"/>
      <c r="DZ109" s="904"/>
    </row>
    <row r="110" spans="1:131" s="221" customFormat="1" ht="26.25" customHeight="1" x14ac:dyDescent="0.15">
      <c r="A110" s="905" t="s">
        <v>434</v>
      </c>
      <c r="B110" s="906"/>
      <c r="C110" s="906"/>
      <c r="D110" s="906"/>
      <c r="E110" s="906"/>
      <c r="F110" s="906"/>
      <c r="G110" s="906"/>
      <c r="H110" s="906"/>
      <c r="I110" s="906"/>
      <c r="J110" s="906"/>
      <c r="K110" s="906"/>
      <c r="L110" s="906"/>
      <c r="M110" s="906"/>
      <c r="N110" s="906"/>
      <c r="O110" s="906"/>
      <c r="P110" s="906"/>
      <c r="Q110" s="906"/>
      <c r="R110" s="906"/>
      <c r="S110" s="906"/>
      <c r="T110" s="906"/>
      <c r="U110" s="906"/>
      <c r="V110" s="906"/>
      <c r="W110" s="906"/>
      <c r="X110" s="906"/>
      <c r="Y110" s="906"/>
      <c r="Z110" s="907"/>
      <c r="AA110" s="908">
        <v>208291</v>
      </c>
      <c r="AB110" s="909"/>
      <c r="AC110" s="909"/>
      <c r="AD110" s="909"/>
      <c r="AE110" s="910"/>
      <c r="AF110" s="911">
        <v>258474</v>
      </c>
      <c r="AG110" s="909"/>
      <c r="AH110" s="909"/>
      <c r="AI110" s="909"/>
      <c r="AJ110" s="910"/>
      <c r="AK110" s="911">
        <v>248012</v>
      </c>
      <c r="AL110" s="909"/>
      <c r="AM110" s="909"/>
      <c r="AN110" s="909"/>
      <c r="AO110" s="910"/>
      <c r="AP110" s="912">
        <v>23.4</v>
      </c>
      <c r="AQ110" s="913"/>
      <c r="AR110" s="913"/>
      <c r="AS110" s="913"/>
      <c r="AT110" s="914"/>
      <c r="AU110" s="915" t="s">
        <v>74</v>
      </c>
      <c r="AV110" s="916"/>
      <c r="AW110" s="916"/>
      <c r="AX110" s="916"/>
      <c r="AY110" s="916"/>
      <c r="AZ110" s="938" t="s">
        <v>435</v>
      </c>
      <c r="BA110" s="906"/>
      <c r="BB110" s="906"/>
      <c r="BC110" s="906"/>
      <c r="BD110" s="906"/>
      <c r="BE110" s="906"/>
      <c r="BF110" s="906"/>
      <c r="BG110" s="906"/>
      <c r="BH110" s="906"/>
      <c r="BI110" s="906"/>
      <c r="BJ110" s="906"/>
      <c r="BK110" s="906"/>
      <c r="BL110" s="906"/>
      <c r="BM110" s="906"/>
      <c r="BN110" s="906"/>
      <c r="BO110" s="906"/>
      <c r="BP110" s="907"/>
      <c r="BQ110" s="939">
        <v>1942795</v>
      </c>
      <c r="BR110" s="940"/>
      <c r="BS110" s="940"/>
      <c r="BT110" s="940"/>
      <c r="BU110" s="940"/>
      <c r="BV110" s="940">
        <v>1929971</v>
      </c>
      <c r="BW110" s="940"/>
      <c r="BX110" s="940"/>
      <c r="BY110" s="940"/>
      <c r="BZ110" s="940"/>
      <c r="CA110" s="940">
        <v>1878328</v>
      </c>
      <c r="CB110" s="940"/>
      <c r="CC110" s="940"/>
      <c r="CD110" s="940"/>
      <c r="CE110" s="940"/>
      <c r="CF110" s="953">
        <v>177.2</v>
      </c>
      <c r="CG110" s="954"/>
      <c r="CH110" s="954"/>
      <c r="CI110" s="954"/>
      <c r="CJ110" s="954"/>
      <c r="CK110" s="955" t="s">
        <v>436</v>
      </c>
      <c r="CL110" s="956"/>
      <c r="CM110" s="938" t="s">
        <v>437</v>
      </c>
      <c r="CN110" s="906"/>
      <c r="CO110" s="906"/>
      <c r="CP110" s="906"/>
      <c r="CQ110" s="906"/>
      <c r="CR110" s="906"/>
      <c r="CS110" s="906"/>
      <c r="CT110" s="906"/>
      <c r="CU110" s="906"/>
      <c r="CV110" s="906"/>
      <c r="CW110" s="906"/>
      <c r="CX110" s="906"/>
      <c r="CY110" s="906"/>
      <c r="CZ110" s="906"/>
      <c r="DA110" s="906"/>
      <c r="DB110" s="906"/>
      <c r="DC110" s="906"/>
      <c r="DD110" s="906"/>
      <c r="DE110" s="906"/>
      <c r="DF110" s="907"/>
      <c r="DG110" s="939" t="s">
        <v>395</v>
      </c>
      <c r="DH110" s="940"/>
      <c r="DI110" s="940"/>
      <c r="DJ110" s="940"/>
      <c r="DK110" s="940"/>
      <c r="DL110" s="940" t="s">
        <v>395</v>
      </c>
      <c r="DM110" s="940"/>
      <c r="DN110" s="940"/>
      <c r="DO110" s="940"/>
      <c r="DP110" s="940"/>
      <c r="DQ110" s="940" t="s">
        <v>395</v>
      </c>
      <c r="DR110" s="940"/>
      <c r="DS110" s="940"/>
      <c r="DT110" s="940"/>
      <c r="DU110" s="940"/>
      <c r="DV110" s="941" t="s">
        <v>412</v>
      </c>
      <c r="DW110" s="941"/>
      <c r="DX110" s="941"/>
      <c r="DY110" s="941"/>
      <c r="DZ110" s="942"/>
    </row>
    <row r="111" spans="1:131" s="221" customFormat="1" ht="26.25" customHeight="1" x14ac:dyDescent="0.15">
      <c r="A111" s="943" t="s">
        <v>438</v>
      </c>
      <c r="B111" s="944"/>
      <c r="C111" s="944"/>
      <c r="D111" s="944"/>
      <c r="E111" s="944"/>
      <c r="F111" s="944"/>
      <c r="G111" s="944"/>
      <c r="H111" s="944"/>
      <c r="I111" s="944"/>
      <c r="J111" s="944"/>
      <c r="K111" s="944"/>
      <c r="L111" s="944"/>
      <c r="M111" s="944"/>
      <c r="N111" s="944"/>
      <c r="O111" s="944"/>
      <c r="P111" s="944"/>
      <c r="Q111" s="944"/>
      <c r="R111" s="944"/>
      <c r="S111" s="944"/>
      <c r="T111" s="944"/>
      <c r="U111" s="944"/>
      <c r="V111" s="944"/>
      <c r="W111" s="944"/>
      <c r="X111" s="944"/>
      <c r="Y111" s="944"/>
      <c r="Z111" s="945"/>
      <c r="AA111" s="946" t="s">
        <v>412</v>
      </c>
      <c r="AB111" s="947"/>
      <c r="AC111" s="947"/>
      <c r="AD111" s="947"/>
      <c r="AE111" s="948"/>
      <c r="AF111" s="949" t="s">
        <v>395</v>
      </c>
      <c r="AG111" s="947"/>
      <c r="AH111" s="947"/>
      <c r="AI111" s="947"/>
      <c r="AJ111" s="948"/>
      <c r="AK111" s="949" t="s">
        <v>412</v>
      </c>
      <c r="AL111" s="947"/>
      <c r="AM111" s="947"/>
      <c r="AN111" s="947"/>
      <c r="AO111" s="948"/>
      <c r="AP111" s="950" t="s">
        <v>395</v>
      </c>
      <c r="AQ111" s="951"/>
      <c r="AR111" s="951"/>
      <c r="AS111" s="951"/>
      <c r="AT111" s="952"/>
      <c r="AU111" s="917"/>
      <c r="AV111" s="918"/>
      <c r="AW111" s="918"/>
      <c r="AX111" s="918"/>
      <c r="AY111" s="918"/>
      <c r="AZ111" s="931" t="s">
        <v>439</v>
      </c>
      <c r="BA111" s="932"/>
      <c r="BB111" s="932"/>
      <c r="BC111" s="932"/>
      <c r="BD111" s="932"/>
      <c r="BE111" s="932"/>
      <c r="BF111" s="932"/>
      <c r="BG111" s="932"/>
      <c r="BH111" s="932"/>
      <c r="BI111" s="932"/>
      <c r="BJ111" s="932"/>
      <c r="BK111" s="932"/>
      <c r="BL111" s="932"/>
      <c r="BM111" s="932"/>
      <c r="BN111" s="932"/>
      <c r="BO111" s="932"/>
      <c r="BP111" s="933"/>
      <c r="BQ111" s="934" t="s">
        <v>440</v>
      </c>
      <c r="BR111" s="935"/>
      <c r="BS111" s="935"/>
      <c r="BT111" s="935"/>
      <c r="BU111" s="935"/>
      <c r="BV111" s="935" t="s">
        <v>395</v>
      </c>
      <c r="BW111" s="935"/>
      <c r="BX111" s="935"/>
      <c r="BY111" s="935"/>
      <c r="BZ111" s="935"/>
      <c r="CA111" s="935" t="s">
        <v>395</v>
      </c>
      <c r="CB111" s="935"/>
      <c r="CC111" s="935"/>
      <c r="CD111" s="935"/>
      <c r="CE111" s="935"/>
      <c r="CF111" s="929" t="s">
        <v>440</v>
      </c>
      <c r="CG111" s="930"/>
      <c r="CH111" s="930"/>
      <c r="CI111" s="930"/>
      <c r="CJ111" s="930"/>
      <c r="CK111" s="957"/>
      <c r="CL111" s="958"/>
      <c r="CM111" s="931" t="s">
        <v>441</v>
      </c>
      <c r="CN111" s="932"/>
      <c r="CO111" s="932"/>
      <c r="CP111" s="932"/>
      <c r="CQ111" s="932"/>
      <c r="CR111" s="932"/>
      <c r="CS111" s="932"/>
      <c r="CT111" s="932"/>
      <c r="CU111" s="932"/>
      <c r="CV111" s="932"/>
      <c r="CW111" s="932"/>
      <c r="CX111" s="932"/>
      <c r="CY111" s="932"/>
      <c r="CZ111" s="932"/>
      <c r="DA111" s="932"/>
      <c r="DB111" s="932"/>
      <c r="DC111" s="932"/>
      <c r="DD111" s="932"/>
      <c r="DE111" s="932"/>
      <c r="DF111" s="933"/>
      <c r="DG111" s="934" t="s">
        <v>412</v>
      </c>
      <c r="DH111" s="935"/>
      <c r="DI111" s="935"/>
      <c r="DJ111" s="935"/>
      <c r="DK111" s="935"/>
      <c r="DL111" s="935" t="s">
        <v>395</v>
      </c>
      <c r="DM111" s="935"/>
      <c r="DN111" s="935"/>
      <c r="DO111" s="935"/>
      <c r="DP111" s="935"/>
      <c r="DQ111" s="935" t="s">
        <v>440</v>
      </c>
      <c r="DR111" s="935"/>
      <c r="DS111" s="935"/>
      <c r="DT111" s="935"/>
      <c r="DU111" s="935"/>
      <c r="DV111" s="936" t="s">
        <v>395</v>
      </c>
      <c r="DW111" s="936"/>
      <c r="DX111" s="936"/>
      <c r="DY111" s="936"/>
      <c r="DZ111" s="937"/>
    </row>
    <row r="112" spans="1:131" s="221" customFormat="1" ht="26.25" customHeight="1" x14ac:dyDescent="0.15">
      <c r="A112" s="961" t="s">
        <v>442</v>
      </c>
      <c r="B112" s="962"/>
      <c r="C112" s="932" t="s">
        <v>443</v>
      </c>
      <c r="D112" s="932"/>
      <c r="E112" s="932"/>
      <c r="F112" s="932"/>
      <c r="G112" s="932"/>
      <c r="H112" s="932"/>
      <c r="I112" s="932"/>
      <c r="J112" s="932"/>
      <c r="K112" s="932"/>
      <c r="L112" s="932"/>
      <c r="M112" s="932"/>
      <c r="N112" s="932"/>
      <c r="O112" s="932"/>
      <c r="P112" s="932"/>
      <c r="Q112" s="932"/>
      <c r="R112" s="932"/>
      <c r="S112" s="932"/>
      <c r="T112" s="932"/>
      <c r="U112" s="932"/>
      <c r="V112" s="932"/>
      <c r="W112" s="932"/>
      <c r="X112" s="932"/>
      <c r="Y112" s="932"/>
      <c r="Z112" s="933"/>
      <c r="AA112" s="967" t="s">
        <v>444</v>
      </c>
      <c r="AB112" s="968"/>
      <c r="AC112" s="968"/>
      <c r="AD112" s="968"/>
      <c r="AE112" s="969"/>
      <c r="AF112" s="970" t="s">
        <v>445</v>
      </c>
      <c r="AG112" s="968"/>
      <c r="AH112" s="968"/>
      <c r="AI112" s="968"/>
      <c r="AJ112" s="969"/>
      <c r="AK112" s="970" t="s">
        <v>395</v>
      </c>
      <c r="AL112" s="968"/>
      <c r="AM112" s="968"/>
      <c r="AN112" s="968"/>
      <c r="AO112" s="969"/>
      <c r="AP112" s="971" t="s">
        <v>445</v>
      </c>
      <c r="AQ112" s="972"/>
      <c r="AR112" s="972"/>
      <c r="AS112" s="972"/>
      <c r="AT112" s="973"/>
      <c r="AU112" s="917"/>
      <c r="AV112" s="918"/>
      <c r="AW112" s="918"/>
      <c r="AX112" s="918"/>
      <c r="AY112" s="918"/>
      <c r="AZ112" s="931" t="s">
        <v>446</v>
      </c>
      <c r="BA112" s="932"/>
      <c r="BB112" s="932"/>
      <c r="BC112" s="932"/>
      <c r="BD112" s="932"/>
      <c r="BE112" s="932"/>
      <c r="BF112" s="932"/>
      <c r="BG112" s="932"/>
      <c r="BH112" s="932"/>
      <c r="BI112" s="932"/>
      <c r="BJ112" s="932"/>
      <c r="BK112" s="932"/>
      <c r="BL112" s="932"/>
      <c r="BM112" s="932"/>
      <c r="BN112" s="932"/>
      <c r="BO112" s="932"/>
      <c r="BP112" s="933"/>
      <c r="BQ112" s="934">
        <v>67673</v>
      </c>
      <c r="BR112" s="935"/>
      <c r="BS112" s="935"/>
      <c r="BT112" s="935"/>
      <c r="BU112" s="935"/>
      <c r="BV112" s="935">
        <v>56071</v>
      </c>
      <c r="BW112" s="935"/>
      <c r="BX112" s="935"/>
      <c r="BY112" s="935"/>
      <c r="BZ112" s="935"/>
      <c r="CA112" s="935">
        <v>53281</v>
      </c>
      <c r="CB112" s="935"/>
      <c r="CC112" s="935"/>
      <c r="CD112" s="935"/>
      <c r="CE112" s="935"/>
      <c r="CF112" s="929">
        <v>5</v>
      </c>
      <c r="CG112" s="930"/>
      <c r="CH112" s="930"/>
      <c r="CI112" s="930"/>
      <c r="CJ112" s="930"/>
      <c r="CK112" s="957"/>
      <c r="CL112" s="958"/>
      <c r="CM112" s="931" t="s">
        <v>447</v>
      </c>
      <c r="CN112" s="932"/>
      <c r="CO112" s="932"/>
      <c r="CP112" s="932"/>
      <c r="CQ112" s="932"/>
      <c r="CR112" s="932"/>
      <c r="CS112" s="932"/>
      <c r="CT112" s="932"/>
      <c r="CU112" s="932"/>
      <c r="CV112" s="932"/>
      <c r="CW112" s="932"/>
      <c r="CX112" s="932"/>
      <c r="CY112" s="932"/>
      <c r="CZ112" s="932"/>
      <c r="DA112" s="932"/>
      <c r="DB112" s="932"/>
      <c r="DC112" s="932"/>
      <c r="DD112" s="932"/>
      <c r="DE112" s="932"/>
      <c r="DF112" s="933"/>
      <c r="DG112" s="934" t="s">
        <v>445</v>
      </c>
      <c r="DH112" s="935"/>
      <c r="DI112" s="935"/>
      <c r="DJ112" s="935"/>
      <c r="DK112" s="935"/>
      <c r="DL112" s="935" t="s">
        <v>445</v>
      </c>
      <c r="DM112" s="935"/>
      <c r="DN112" s="935"/>
      <c r="DO112" s="935"/>
      <c r="DP112" s="935"/>
      <c r="DQ112" s="935" t="s">
        <v>395</v>
      </c>
      <c r="DR112" s="935"/>
      <c r="DS112" s="935"/>
      <c r="DT112" s="935"/>
      <c r="DU112" s="935"/>
      <c r="DV112" s="936" t="s">
        <v>445</v>
      </c>
      <c r="DW112" s="936"/>
      <c r="DX112" s="936"/>
      <c r="DY112" s="936"/>
      <c r="DZ112" s="937"/>
    </row>
    <row r="113" spans="1:130" s="221" customFormat="1" ht="26.25" customHeight="1" x14ac:dyDescent="0.15">
      <c r="A113" s="963"/>
      <c r="B113" s="964"/>
      <c r="C113" s="932" t="s">
        <v>448</v>
      </c>
      <c r="D113" s="932"/>
      <c r="E113" s="932"/>
      <c r="F113" s="932"/>
      <c r="G113" s="932"/>
      <c r="H113" s="932"/>
      <c r="I113" s="932"/>
      <c r="J113" s="932"/>
      <c r="K113" s="932"/>
      <c r="L113" s="932"/>
      <c r="M113" s="932"/>
      <c r="N113" s="932"/>
      <c r="O113" s="932"/>
      <c r="P113" s="932"/>
      <c r="Q113" s="932"/>
      <c r="R113" s="932"/>
      <c r="S113" s="932"/>
      <c r="T113" s="932"/>
      <c r="U113" s="932"/>
      <c r="V113" s="932"/>
      <c r="W113" s="932"/>
      <c r="X113" s="932"/>
      <c r="Y113" s="932"/>
      <c r="Z113" s="933"/>
      <c r="AA113" s="946">
        <v>9550</v>
      </c>
      <c r="AB113" s="947"/>
      <c r="AC113" s="947"/>
      <c r="AD113" s="947"/>
      <c r="AE113" s="948"/>
      <c r="AF113" s="949">
        <v>9096</v>
      </c>
      <c r="AG113" s="947"/>
      <c r="AH113" s="947"/>
      <c r="AI113" s="947"/>
      <c r="AJ113" s="948"/>
      <c r="AK113" s="949">
        <v>8998</v>
      </c>
      <c r="AL113" s="947"/>
      <c r="AM113" s="947"/>
      <c r="AN113" s="947"/>
      <c r="AO113" s="948"/>
      <c r="AP113" s="950">
        <v>0.8</v>
      </c>
      <c r="AQ113" s="951"/>
      <c r="AR113" s="951"/>
      <c r="AS113" s="951"/>
      <c r="AT113" s="952"/>
      <c r="AU113" s="917"/>
      <c r="AV113" s="918"/>
      <c r="AW113" s="918"/>
      <c r="AX113" s="918"/>
      <c r="AY113" s="918"/>
      <c r="AZ113" s="931" t="s">
        <v>449</v>
      </c>
      <c r="BA113" s="932"/>
      <c r="BB113" s="932"/>
      <c r="BC113" s="932"/>
      <c r="BD113" s="932"/>
      <c r="BE113" s="932"/>
      <c r="BF113" s="932"/>
      <c r="BG113" s="932"/>
      <c r="BH113" s="932"/>
      <c r="BI113" s="932"/>
      <c r="BJ113" s="932"/>
      <c r="BK113" s="932"/>
      <c r="BL113" s="932"/>
      <c r="BM113" s="932"/>
      <c r="BN113" s="932"/>
      <c r="BO113" s="932"/>
      <c r="BP113" s="933"/>
      <c r="BQ113" s="934" t="s">
        <v>412</v>
      </c>
      <c r="BR113" s="935"/>
      <c r="BS113" s="935"/>
      <c r="BT113" s="935"/>
      <c r="BU113" s="935"/>
      <c r="BV113" s="935" t="s">
        <v>395</v>
      </c>
      <c r="BW113" s="935"/>
      <c r="BX113" s="935"/>
      <c r="BY113" s="935"/>
      <c r="BZ113" s="935"/>
      <c r="CA113" s="935" t="s">
        <v>440</v>
      </c>
      <c r="CB113" s="935"/>
      <c r="CC113" s="935"/>
      <c r="CD113" s="935"/>
      <c r="CE113" s="935"/>
      <c r="CF113" s="929" t="s">
        <v>395</v>
      </c>
      <c r="CG113" s="930"/>
      <c r="CH113" s="930"/>
      <c r="CI113" s="930"/>
      <c r="CJ113" s="930"/>
      <c r="CK113" s="957"/>
      <c r="CL113" s="958"/>
      <c r="CM113" s="931" t="s">
        <v>450</v>
      </c>
      <c r="CN113" s="932"/>
      <c r="CO113" s="932"/>
      <c r="CP113" s="932"/>
      <c r="CQ113" s="932"/>
      <c r="CR113" s="932"/>
      <c r="CS113" s="932"/>
      <c r="CT113" s="932"/>
      <c r="CU113" s="932"/>
      <c r="CV113" s="932"/>
      <c r="CW113" s="932"/>
      <c r="CX113" s="932"/>
      <c r="CY113" s="932"/>
      <c r="CZ113" s="932"/>
      <c r="DA113" s="932"/>
      <c r="DB113" s="932"/>
      <c r="DC113" s="932"/>
      <c r="DD113" s="932"/>
      <c r="DE113" s="932"/>
      <c r="DF113" s="933"/>
      <c r="DG113" s="967" t="s">
        <v>444</v>
      </c>
      <c r="DH113" s="968"/>
      <c r="DI113" s="968"/>
      <c r="DJ113" s="968"/>
      <c r="DK113" s="969"/>
      <c r="DL113" s="970" t="s">
        <v>440</v>
      </c>
      <c r="DM113" s="968"/>
      <c r="DN113" s="968"/>
      <c r="DO113" s="968"/>
      <c r="DP113" s="969"/>
      <c r="DQ113" s="970" t="s">
        <v>445</v>
      </c>
      <c r="DR113" s="968"/>
      <c r="DS113" s="968"/>
      <c r="DT113" s="968"/>
      <c r="DU113" s="969"/>
      <c r="DV113" s="971" t="s">
        <v>412</v>
      </c>
      <c r="DW113" s="972"/>
      <c r="DX113" s="972"/>
      <c r="DY113" s="972"/>
      <c r="DZ113" s="973"/>
    </row>
    <row r="114" spans="1:130" s="221" customFormat="1" ht="26.25" customHeight="1" x14ac:dyDescent="0.15">
      <c r="A114" s="963"/>
      <c r="B114" s="964"/>
      <c r="C114" s="932" t="s">
        <v>451</v>
      </c>
      <c r="D114" s="932"/>
      <c r="E114" s="932"/>
      <c r="F114" s="932"/>
      <c r="G114" s="932"/>
      <c r="H114" s="932"/>
      <c r="I114" s="932"/>
      <c r="J114" s="932"/>
      <c r="K114" s="932"/>
      <c r="L114" s="932"/>
      <c r="M114" s="932"/>
      <c r="N114" s="932"/>
      <c r="O114" s="932"/>
      <c r="P114" s="932"/>
      <c r="Q114" s="932"/>
      <c r="R114" s="932"/>
      <c r="S114" s="932"/>
      <c r="T114" s="932"/>
      <c r="U114" s="932"/>
      <c r="V114" s="932"/>
      <c r="W114" s="932"/>
      <c r="X114" s="932"/>
      <c r="Y114" s="932"/>
      <c r="Z114" s="933"/>
      <c r="AA114" s="967" t="s">
        <v>440</v>
      </c>
      <c r="AB114" s="968"/>
      <c r="AC114" s="968"/>
      <c r="AD114" s="968"/>
      <c r="AE114" s="969"/>
      <c r="AF114" s="970" t="s">
        <v>412</v>
      </c>
      <c r="AG114" s="968"/>
      <c r="AH114" s="968"/>
      <c r="AI114" s="968"/>
      <c r="AJ114" s="969"/>
      <c r="AK114" s="970" t="s">
        <v>445</v>
      </c>
      <c r="AL114" s="968"/>
      <c r="AM114" s="968"/>
      <c r="AN114" s="968"/>
      <c r="AO114" s="969"/>
      <c r="AP114" s="971" t="s">
        <v>412</v>
      </c>
      <c r="AQ114" s="972"/>
      <c r="AR114" s="972"/>
      <c r="AS114" s="972"/>
      <c r="AT114" s="973"/>
      <c r="AU114" s="917"/>
      <c r="AV114" s="918"/>
      <c r="AW114" s="918"/>
      <c r="AX114" s="918"/>
      <c r="AY114" s="918"/>
      <c r="AZ114" s="931" t="s">
        <v>452</v>
      </c>
      <c r="BA114" s="932"/>
      <c r="BB114" s="932"/>
      <c r="BC114" s="932"/>
      <c r="BD114" s="932"/>
      <c r="BE114" s="932"/>
      <c r="BF114" s="932"/>
      <c r="BG114" s="932"/>
      <c r="BH114" s="932"/>
      <c r="BI114" s="932"/>
      <c r="BJ114" s="932"/>
      <c r="BK114" s="932"/>
      <c r="BL114" s="932"/>
      <c r="BM114" s="932"/>
      <c r="BN114" s="932"/>
      <c r="BO114" s="932"/>
      <c r="BP114" s="933"/>
      <c r="BQ114" s="934">
        <v>54592</v>
      </c>
      <c r="BR114" s="935"/>
      <c r="BS114" s="935"/>
      <c r="BT114" s="935"/>
      <c r="BU114" s="935"/>
      <c r="BV114" s="935">
        <v>9026</v>
      </c>
      <c r="BW114" s="935"/>
      <c r="BX114" s="935"/>
      <c r="BY114" s="935"/>
      <c r="BZ114" s="935"/>
      <c r="CA114" s="935" t="s">
        <v>412</v>
      </c>
      <c r="CB114" s="935"/>
      <c r="CC114" s="935"/>
      <c r="CD114" s="935"/>
      <c r="CE114" s="935"/>
      <c r="CF114" s="929" t="s">
        <v>412</v>
      </c>
      <c r="CG114" s="930"/>
      <c r="CH114" s="930"/>
      <c r="CI114" s="930"/>
      <c r="CJ114" s="930"/>
      <c r="CK114" s="957"/>
      <c r="CL114" s="958"/>
      <c r="CM114" s="931" t="s">
        <v>453</v>
      </c>
      <c r="CN114" s="932"/>
      <c r="CO114" s="932"/>
      <c r="CP114" s="932"/>
      <c r="CQ114" s="932"/>
      <c r="CR114" s="932"/>
      <c r="CS114" s="932"/>
      <c r="CT114" s="932"/>
      <c r="CU114" s="932"/>
      <c r="CV114" s="932"/>
      <c r="CW114" s="932"/>
      <c r="CX114" s="932"/>
      <c r="CY114" s="932"/>
      <c r="CZ114" s="932"/>
      <c r="DA114" s="932"/>
      <c r="DB114" s="932"/>
      <c r="DC114" s="932"/>
      <c r="DD114" s="932"/>
      <c r="DE114" s="932"/>
      <c r="DF114" s="933"/>
      <c r="DG114" s="967" t="s">
        <v>395</v>
      </c>
      <c r="DH114" s="968"/>
      <c r="DI114" s="968"/>
      <c r="DJ114" s="968"/>
      <c r="DK114" s="969"/>
      <c r="DL114" s="970" t="s">
        <v>412</v>
      </c>
      <c r="DM114" s="968"/>
      <c r="DN114" s="968"/>
      <c r="DO114" s="968"/>
      <c r="DP114" s="969"/>
      <c r="DQ114" s="970" t="s">
        <v>395</v>
      </c>
      <c r="DR114" s="968"/>
      <c r="DS114" s="968"/>
      <c r="DT114" s="968"/>
      <c r="DU114" s="969"/>
      <c r="DV114" s="971" t="s">
        <v>395</v>
      </c>
      <c r="DW114" s="972"/>
      <c r="DX114" s="972"/>
      <c r="DY114" s="972"/>
      <c r="DZ114" s="973"/>
    </row>
    <row r="115" spans="1:130" s="221" customFormat="1" ht="26.25" customHeight="1" x14ac:dyDescent="0.15">
      <c r="A115" s="963"/>
      <c r="B115" s="964"/>
      <c r="C115" s="932" t="s">
        <v>454</v>
      </c>
      <c r="D115" s="932"/>
      <c r="E115" s="932"/>
      <c r="F115" s="932"/>
      <c r="G115" s="932"/>
      <c r="H115" s="932"/>
      <c r="I115" s="932"/>
      <c r="J115" s="932"/>
      <c r="K115" s="932"/>
      <c r="L115" s="932"/>
      <c r="M115" s="932"/>
      <c r="N115" s="932"/>
      <c r="O115" s="932"/>
      <c r="P115" s="932"/>
      <c r="Q115" s="932"/>
      <c r="R115" s="932"/>
      <c r="S115" s="932"/>
      <c r="T115" s="932"/>
      <c r="U115" s="932"/>
      <c r="V115" s="932"/>
      <c r="W115" s="932"/>
      <c r="X115" s="932"/>
      <c r="Y115" s="932"/>
      <c r="Z115" s="933"/>
      <c r="AA115" s="946" t="s">
        <v>440</v>
      </c>
      <c r="AB115" s="947"/>
      <c r="AC115" s="947"/>
      <c r="AD115" s="947"/>
      <c r="AE115" s="948"/>
      <c r="AF115" s="949" t="s">
        <v>412</v>
      </c>
      <c r="AG115" s="947"/>
      <c r="AH115" s="947"/>
      <c r="AI115" s="947"/>
      <c r="AJ115" s="948"/>
      <c r="AK115" s="949" t="s">
        <v>455</v>
      </c>
      <c r="AL115" s="947"/>
      <c r="AM115" s="947"/>
      <c r="AN115" s="947"/>
      <c r="AO115" s="948"/>
      <c r="AP115" s="950" t="s">
        <v>395</v>
      </c>
      <c r="AQ115" s="951"/>
      <c r="AR115" s="951"/>
      <c r="AS115" s="951"/>
      <c r="AT115" s="952"/>
      <c r="AU115" s="917"/>
      <c r="AV115" s="918"/>
      <c r="AW115" s="918"/>
      <c r="AX115" s="918"/>
      <c r="AY115" s="918"/>
      <c r="AZ115" s="931" t="s">
        <v>456</v>
      </c>
      <c r="BA115" s="932"/>
      <c r="BB115" s="932"/>
      <c r="BC115" s="932"/>
      <c r="BD115" s="932"/>
      <c r="BE115" s="932"/>
      <c r="BF115" s="932"/>
      <c r="BG115" s="932"/>
      <c r="BH115" s="932"/>
      <c r="BI115" s="932"/>
      <c r="BJ115" s="932"/>
      <c r="BK115" s="932"/>
      <c r="BL115" s="932"/>
      <c r="BM115" s="932"/>
      <c r="BN115" s="932"/>
      <c r="BO115" s="932"/>
      <c r="BP115" s="933"/>
      <c r="BQ115" s="934" t="s">
        <v>395</v>
      </c>
      <c r="BR115" s="935"/>
      <c r="BS115" s="935"/>
      <c r="BT115" s="935"/>
      <c r="BU115" s="935"/>
      <c r="BV115" s="935" t="s">
        <v>412</v>
      </c>
      <c r="BW115" s="935"/>
      <c r="BX115" s="935"/>
      <c r="BY115" s="935"/>
      <c r="BZ115" s="935"/>
      <c r="CA115" s="935" t="s">
        <v>412</v>
      </c>
      <c r="CB115" s="935"/>
      <c r="CC115" s="935"/>
      <c r="CD115" s="935"/>
      <c r="CE115" s="935"/>
      <c r="CF115" s="929" t="s">
        <v>395</v>
      </c>
      <c r="CG115" s="930"/>
      <c r="CH115" s="930"/>
      <c r="CI115" s="930"/>
      <c r="CJ115" s="930"/>
      <c r="CK115" s="957"/>
      <c r="CL115" s="958"/>
      <c r="CM115" s="931" t="s">
        <v>457</v>
      </c>
      <c r="CN115" s="932"/>
      <c r="CO115" s="932"/>
      <c r="CP115" s="932"/>
      <c r="CQ115" s="932"/>
      <c r="CR115" s="932"/>
      <c r="CS115" s="932"/>
      <c r="CT115" s="932"/>
      <c r="CU115" s="932"/>
      <c r="CV115" s="932"/>
      <c r="CW115" s="932"/>
      <c r="CX115" s="932"/>
      <c r="CY115" s="932"/>
      <c r="CZ115" s="932"/>
      <c r="DA115" s="932"/>
      <c r="DB115" s="932"/>
      <c r="DC115" s="932"/>
      <c r="DD115" s="932"/>
      <c r="DE115" s="932"/>
      <c r="DF115" s="933"/>
      <c r="DG115" s="967" t="s">
        <v>412</v>
      </c>
      <c r="DH115" s="968"/>
      <c r="DI115" s="968"/>
      <c r="DJ115" s="968"/>
      <c r="DK115" s="969"/>
      <c r="DL115" s="970" t="s">
        <v>395</v>
      </c>
      <c r="DM115" s="968"/>
      <c r="DN115" s="968"/>
      <c r="DO115" s="968"/>
      <c r="DP115" s="969"/>
      <c r="DQ115" s="970" t="s">
        <v>412</v>
      </c>
      <c r="DR115" s="968"/>
      <c r="DS115" s="968"/>
      <c r="DT115" s="968"/>
      <c r="DU115" s="969"/>
      <c r="DV115" s="971" t="s">
        <v>395</v>
      </c>
      <c r="DW115" s="972"/>
      <c r="DX115" s="972"/>
      <c r="DY115" s="972"/>
      <c r="DZ115" s="973"/>
    </row>
    <row r="116" spans="1:130" s="221" customFormat="1" ht="26.25" customHeight="1" x14ac:dyDescent="0.15">
      <c r="A116" s="965"/>
      <c r="B116" s="966"/>
      <c r="C116" s="974" t="s">
        <v>458</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7" t="s">
        <v>395</v>
      </c>
      <c r="AB116" s="968"/>
      <c r="AC116" s="968"/>
      <c r="AD116" s="968"/>
      <c r="AE116" s="969"/>
      <c r="AF116" s="970" t="s">
        <v>445</v>
      </c>
      <c r="AG116" s="968"/>
      <c r="AH116" s="968"/>
      <c r="AI116" s="968"/>
      <c r="AJ116" s="969"/>
      <c r="AK116" s="970" t="s">
        <v>440</v>
      </c>
      <c r="AL116" s="968"/>
      <c r="AM116" s="968"/>
      <c r="AN116" s="968"/>
      <c r="AO116" s="969"/>
      <c r="AP116" s="971" t="s">
        <v>395</v>
      </c>
      <c r="AQ116" s="972"/>
      <c r="AR116" s="972"/>
      <c r="AS116" s="972"/>
      <c r="AT116" s="973"/>
      <c r="AU116" s="917"/>
      <c r="AV116" s="918"/>
      <c r="AW116" s="918"/>
      <c r="AX116" s="918"/>
      <c r="AY116" s="918"/>
      <c r="AZ116" s="976" t="s">
        <v>459</v>
      </c>
      <c r="BA116" s="977"/>
      <c r="BB116" s="977"/>
      <c r="BC116" s="977"/>
      <c r="BD116" s="977"/>
      <c r="BE116" s="977"/>
      <c r="BF116" s="977"/>
      <c r="BG116" s="977"/>
      <c r="BH116" s="977"/>
      <c r="BI116" s="977"/>
      <c r="BJ116" s="977"/>
      <c r="BK116" s="977"/>
      <c r="BL116" s="977"/>
      <c r="BM116" s="977"/>
      <c r="BN116" s="977"/>
      <c r="BO116" s="977"/>
      <c r="BP116" s="978"/>
      <c r="BQ116" s="934" t="s">
        <v>440</v>
      </c>
      <c r="BR116" s="935"/>
      <c r="BS116" s="935"/>
      <c r="BT116" s="935"/>
      <c r="BU116" s="935"/>
      <c r="BV116" s="935" t="s">
        <v>440</v>
      </c>
      <c r="BW116" s="935"/>
      <c r="BX116" s="935"/>
      <c r="BY116" s="935"/>
      <c r="BZ116" s="935"/>
      <c r="CA116" s="935" t="s">
        <v>445</v>
      </c>
      <c r="CB116" s="935"/>
      <c r="CC116" s="935"/>
      <c r="CD116" s="935"/>
      <c r="CE116" s="935"/>
      <c r="CF116" s="929" t="s">
        <v>440</v>
      </c>
      <c r="CG116" s="930"/>
      <c r="CH116" s="930"/>
      <c r="CI116" s="930"/>
      <c r="CJ116" s="930"/>
      <c r="CK116" s="957"/>
      <c r="CL116" s="958"/>
      <c r="CM116" s="931" t="s">
        <v>460</v>
      </c>
      <c r="CN116" s="932"/>
      <c r="CO116" s="932"/>
      <c r="CP116" s="932"/>
      <c r="CQ116" s="932"/>
      <c r="CR116" s="932"/>
      <c r="CS116" s="932"/>
      <c r="CT116" s="932"/>
      <c r="CU116" s="932"/>
      <c r="CV116" s="932"/>
      <c r="CW116" s="932"/>
      <c r="CX116" s="932"/>
      <c r="CY116" s="932"/>
      <c r="CZ116" s="932"/>
      <c r="DA116" s="932"/>
      <c r="DB116" s="932"/>
      <c r="DC116" s="932"/>
      <c r="DD116" s="932"/>
      <c r="DE116" s="932"/>
      <c r="DF116" s="933"/>
      <c r="DG116" s="967" t="s">
        <v>395</v>
      </c>
      <c r="DH116" s="968"/>
      <c r="DI116" s="968"/>
      <c r="DJ116" s="968"/>
      <c r="DK116" s="969"/>
      <c r="DL116" s="970" t="s">
        <v>395</v>
      </c>
      <c r="DM116" s="968"/>
      <c r="DN116" s="968"/>
      <c r="DO116" s="968"/>
      <c r="DP116" s="969"/>
      <c r="DQ116" s="970" t="s">
        <v>440</v>
      </c>
      <c r="DR116" s="968"/>
      <c r="DS116" s="968"/>
      <c r="DT116" s="968"/>
      <c r="DU116" s="969"/>
      <c r="DV116" s="971" t="s">
        <v>440</v>
      </c>
      <c r="DW116" s="972"/>
      <c r="DX116" s="972"/>
      <c r="DY116" s="972"/>
      <c r="DZ116" s="973"/>
    </row>
    <row r="117" spans="1:130" s="221" customFormat="1" ht="26.25" customHeight="1" x14ac:dyDescent="0.15">
      <c r="A117" s="921" t="s">
        <v>188</v>
      </c>
      <c r="B117" s="902"/>
      <c r="C117" s="902"/>
      <c r="D117" s="902"/>
      <c r="E117" s="902"/>
      <c r="F117" s="902"/>
      <c r="G117" s="902"/>
      <c r="H117" s="902"/>
      <c r="I117" s="902"/>
      <c r="J117" s="902"/>
      <c r="K117" s="902"/>
      <c r="L117" s="902"/>
      <c r="M117" s="902"/>
      <c r="N117" s="902"/>
      <c r="O117" s="902"/>
      <c r="P117" s="902"/>
      <c r="Q117" s="902"/>
      <c r="R117" s="902"/>
      <c r="S117" s="902"/>
      <c r="T117" s="902"/>
      <c r="U117" s="902"/>
      <c r="V117" s="902"/>
      <c r="W117" s="902"/>
      <c r="X117" s="902"/>
      <c r="Y117" s="986" t="s">
        <v>461</v>
      </c>
      <c r="Z117" s="903"/>
      <c r="AA117" s="987">
        <v>217841</v>
      </c>
      <c r="AB117" s="988"/>
      <c r="AC117" s="988"/>
      <c r="AD117" s="988"/>
      <c r="AE117" s="989"/>
      <c r="AF117" s="990">
        <v>267570</v>
      </c>
      <c r="AG117" s="988"/>
      <c r="AH117" s="988"/>
      <c r="AI117" s="988"/>
      <c r="AJ117" s="989"/>
      <c r="AK117" s="990">
        <v>257010</v>
      </c>
      <c r="AL117" s="988"/>
      <c r="AM117" s="988"/>
      <c r="AN117" s="988"/>
      <c r="AO117" s="989"/>
      <c r="AP117" s="991"/>
      <c r="AQ117" s="992"/>
      <c r="AR117" s="992"/>
      <c r="AS117" s="992"/>
      <c r="AT117" s="993"/>
      <c r="AU117" s="917"/>
      <c r="AV117" s="918"/>
      <c r="AW117" s="918"/>
      <c r="AX117" s="918"/>
      <c r="AY117" s="918"/>
      <c r="AZ117" s="983" t="s">
        <v>462</v>
      </c>
      <c r="BA117" s="984"/>
      <c r="BB117" s="984"/>
      <c r="BC117" s="984"/>
      <c r="BD117" s="984"/>
      <c r="BE117" s="984"/>
      <c r="BF117" s="984"/>
      <c r="BG117" s="984"/>
      <c r="BH117" s="984"/>
      <c r="BI117" s="984"/>
      <c r="BJ117" s="984"/>
      <c r="BK117" s="984"/>
      <c r="BL117" s="984"/>
      <c r="BM117" s="984"/>
      <c r="BN117" s="984"/>
      <c r="BO117" s="984"/>
      <c r="BP117" s="985"/>
      <c r="BQ117" s="934" t="s">
        <v>440</v>
      </c>
      <c r="BR117" s="935"/>
      <c r="BS117" s="935"/>
      <c r="BT117" s="935"/>
      <c r="BU117" s="935"/>
      <c r="BV117" s="935" t="s">
        <v>440</v>
      </c>
      <c r="BW117" s="935"/>
      <c r="BX117" s="935"/>
      <c r="BY117" s="935"/>
      <c r="BZ117" s="935"/>
      <c r="CA117" s="935" t="s">
        <v>412</v>
      </c>
      <c r="CB117" s="935"/>
      <c r="CC117" s="935"/>
      <c r="CD117" s="935"/>
      <c r="CE117" s="935"/>
      <c r="CF117" s="929" t="s">
        <v>440</v>
      </c>
      <c r="CG117" s="930"/>
      <c r="CH117" s="930"/>
      <c r="CI117" s="930"/>
      <c r="CJ117" s="930"/>
      <c r="CK117" s="957"/>
      <c r="CL117" s="958"/>
      <c r="CM117" s="931" t="s">
        <v>463</v>
      </c>
      <c r="CN117" s="932"/>
      <c r="CO117" s="932"/>
      <c r="CP117" s="932"/>
      <c r="CQ117" s="932"/>
      <c r="CR117" s="932"/>
      <c r="CS117" s="932"/>
      <c r="CT117" s="932"/>
      <c r="CU117" s="932"/>
      <c r="CV117" s="932"/>
      <c r="CW117" s="932"/>
      <c r="CX117" s="932"/>
      <c r="CY117" s="932"/>
      <c r="CZ117" s="932"/>
      <c r="DA117" s="932"/>
      <c r="DB117" s="932"/>
      <c r="DC117" s="932"/>
      <c r="DD117" s="932"/>
      <c r="DE117" s="932"/>
      <c r="DF117" s="933"/>
      <c r="DG117" s="967" t="s">
        <v>412</v>
      </c>
      <c r="DH117" s="968"/>
      <c r="DI117" s="968"/>
      <c r="DJ117" s="968"/>
      <c r="DK117" s="969"/>
      <c r="DL117" s="970" t="s">
        <v>412</v>
      </c>
      <c r="DM117" s="968"/>
      <c r="DN117" s="968"/>
      <c r="DO117" s="968"/>
      <c r="DP117" s="969"/>
      <c r="DQ117" s="970" t="s">
        <v>440</v>
      </c>
      <c r="DR117" s="968"/>
      <c r="DS117" s="968"/>
      <c r="DT117" s="968"/>
      <c r="DU117" s="969"/>
      <c r="DV117" s="971" t="s">
        <v>395</v>
      </c>
      <c r="DW117" s="972"/>
      <c r="DX117" s="972"/>
      <c r="DY117" s="972"/>
      <c r="DZ117" s="973"/>
    </row>
    <row r="118" spans="1:130" s="221" customFormat="1" ht="26.25" customHeight="1" x14ac:dyDescent="0.15">
      <c r="A118" s="921" t="s">
        <v>433</v>
      </c>
      <c r="B118" s="902"/>
      <c r="C118" s="902"/>
      <c r="D118" s="902"/>
      <c r="E118" s="902"/>
      <c r="F118" s="902"/>
      <c r="G118" s="902"/>
      <c r="H118" s="902"/>
      <c r="I118" s="902"/>
      <c r="J118" s="902"/>
      <c r="K118" s="902"/>
      <c r="L118" s="902"/>
      <c r="M118" s="902"/>
      <c r="N118" s="902"/>
      <c r="O118" s="902"/>
      <c r="P118" s="902"/>
      <c r="Q118" s="902"/>
      <c r="R118" s="902"/>
      <c r="S118" s="902"/>
      <c r="T118" s="902"/>
      <c r="U118" s="902"/>
      <c r="V118" s="902"/>
      <c r="W118" s="902"/>
      <c r="X118" s="902"/>
      <c r="Y118" s="902"/>
      <c r="Z118" s="903"/>
      <c r="AA118" s="901" t="s">
        <v>430</v>
      </c>
      <c r="AB118" s="902"/>
      <c r="AC118" s="902"/>
      <c r="AD118" s="902"/>
      <c r="AE118" s="903"/>
      <c r="AF118" s="901" t="s">
        <v>431</v>
      </c>
      <c r="AG118" s="902"/>
      <c r="AH118" s="902"/>
      <c r="AI118" s="902"/>
      <c r="AJ118" s="903"/>
      <c r="AK118" s="901" t="s">
        <v>308</v>
      </c>
      <c r="AL118" s="902"/>
      <c r="AM118" s="902"/>
      <c r="AN118" s="902"/>
      <c r="AO118" s="903"/>
      <c r="AP118" s="979" t="s">
        <v>432</v>
      </c>
      <c r="AQ118" s="980"/>
      <c r="AR118" s="980"/>
      <c r="AS118" s="980"/>
      <c r="AT118" s="981"/>
      <c r="AU118" s="917"/>
      <c r="AV118" s="918"/>
      <c r="AW118" s="918"/>
      <c r="AX118" s="918"/>
      <c r="AY118" s="918"/>
      <c r="AZ118" s="982" t="s">
        <v>464</v>
      </c>
      <c r="BA118" s="974"/>
      <c r="BB118" s="974"/>
      <c r="BC118" s="974"/>
      <c r="BD118" s="974"/>
      <c r="BE118" s="974"/>
      <c r="BF118" s="974"/>
      <c r="BG118" s="974"/>
      <c r="BH118" s="974"/>
      <c r="BI118" s="974"/>
      <c r="BJ118" s="974"/>
      <c r="BK118" s="974"/>
      <c r="BL118" s="974"/>
      <c r="BM118" s="974"/>
      <c r="BN118" s="974"/>
      <c r="BO118" s="974"/>
      <c r="BP118" s="975"/>
      <c r="BQ118" s="1008" t="s">
        <v>395</v>
      </c>
      <c r="BR118" s="1009"/>
      <c r="BS118" s="1009"/>
      <c r="BT118" s="1009"/>
      <c r="BU118" s="1009"/>
      <c r="BV118" s="1009" t="s">
        <v>395</v>
      </c>
      <c r="BW118" s="1009"/>
      <c r="BX118" s="1009"/>
      <c r="BY118" s="1009"/>
      <c r="BZ118" s="1009"/>
      <c r="CA118" s="1009" t="s">
        <v>395</v>
      </c>
      <c r="CB118" s="1009"/>
      <c r="CC118" s="1009"/>
      <c r="CD118" s="1009"/>
      <c r="CE118" s="1009"/>
      <c r="CF118" s="929" t="s">
        <v>395</v>
      </c>
      <c r="CG118" s="930"/>
      <c r="CH118" s="930"/>
      <c r="CI118" s="930"/>
      <c r="CJ118" s="930"/>
      <c r="CK118" s="957"/>
      <c r="CL118" s="958"/>
      <c r="CM118" s="931" t="s">
        <v>465</v>
      </c>
      <c r="CN118" s="932"/>
      <c r="CO118" s="932"/>
      <c r="CP118" s="932"/>
      <c r="CQ118" s="932"/>
      <c r="CR118" s="932"/>
      <c r="CS118" s="932"/>
      <c r="CT118" s="932"/>
      <c r="CU118" s="932"/>
      <c r="CV118" s="932"/>
      <c r="CW118" s="932"/>
      <c r="CX118" s="932"/>
      <c r="CY118" s="932"/>
      <c r="CZ118" s="932"/>
      <c r="DA118" s="932"/>
      <c r="DB118" s="932"/>
      <c r="DC118" s="932"/>
      <c r="DD118" s="932"/>
      <c r="DE118" s="932"/>
      <c r="DF118" s="933"/>
      <c r="DG118" s="967" t="s">
        <v>444</v>
      </c>
      <c r="DH118" s="968"/>
      <c r="DI118" s="968"/>
      <c r="DJ118" s="968"/>
      <c r="DK118" s="969"/>
      <c r="DL118" s="970" t="s">
        <v>412</v>
      </c>
      <c r="DM118" s="968"/>
      <c r="DN118" s="968"/>
      <c r="DO118" s="968"/>
      <c r="DP118" s="969"/>
      <c r="DQ118" s="970" t="s">
        <v>395</v>
      </c>
      <c r="DR118" s="968"/>
      <c r="DS118" s="968"/>
      <c r="DT118" s="968"/>
      <c r="DU118" s="969"/>
      <c r="DV118" s="971" t="s">
        <v>440</v>
      </c>
      <c r="DW118" s="972"/>
      <c r="DX118" s="972"/>
      <c r="DY118" s="972"/>
      <c r="DZ118" s="973"/>
    </row>
    <row r="119" spans="1:130" s="221" customFormat="1" ht="26.25" customHeight="1" x14ac:dyDescent="0.15">
      <c r="A119" s="1065" t="s">
        <v>436</v>
      </c>
      <c r="B119" s="956"/>
      <c r="C119" s="938" t="s">
        <v>437</v>
      </c>
      <c r="D119" s="906"/>
      <c r="E119" s="906"/>
      <c r="F119" s="906"/>
      <c r="G119" s="906"/>
      <c r="H119" s="906"/>
      <c r="I119" s="906"/>
      <c r="J119" s="906"/>
      <c r="K119" s="906"/>
      <c r="L119" s="906"/>
      <c r="M119" s="906"/>
      <c r="N119" s="906"/>
      <c r="O119" s="906"/>
      <c r="P119" s="906"/>
      <c r="Q119" s="906"/>
      <c r="R119" s="906"/>
      <c r="S119" s="906"/>
      <c r="T119" s="906"/>
      <c r="U119" s="906"/>
      <c r="V119" s="906"/>
      <c r="W119" s="906"/>
      <c r="X119" s="906"/>
      <c r="Y119" s="906"/>
      <c r="Z119" s="907"/>
      <c r="AA119" s="908" t="s">
        <v>412</v>
      </c>
      <c r="AB119" s="909"/>
      <c r="AC119" s="909"/>
      <c r="AD119" s="909"/>
      <c r="AE119" s="910"/>
      <c r="AF119" s="911" t="s">
        <v>440</v>
      </c>
      <c r="AG119" s="909"/>
      <c r="AH119" s="909"/>
      <c r="AI119" s="909"/>
      <c r="AJ119" s="910"/>
      <c r="AK119" s="911" t="s">
        <v>395</v>
      </c>
      <c r="AL119" s="909"/>
      <c r="AM119" s="909"/>
      <c r="AN119" s="909"/>
      <c r="AO119" s="910"/>
      <c r="AP119" s="912" t="s">
        <v>395</v>
      </c>
      <c r="AQ119" s="913"/>
      <c r="AR119" s="913"/>
      <c r="AS119" s="913"/>
      <c r="AT119" s="914"/>
      <c r="AU119" s="919"/>
      <c r="AV119" s="920"/>
      <c r="AW119" s="920"/>
      <c r="AX119" s="920"/>
      <c r="AY119" s="920"/>
      <c r="AZ119" s="242" t="s">
        <v>188</v>
      </c>
      <c r="BA119" s="242"/>
      <c r="BB119" s="242"/>
      <c r="BC119" s="242"/>
      <c r="BD119" s="242"/>
      <c r="BE119" s="242"/>
      <c r="BF119" s="242"/>
      <c r="BG119" s="242"/>
      <c r="BH119" s="242"/>
      <c r="BI119" s="242"/>
      <c r="BJ119" s="242"/>
      <c r="BK119" s="242"/>
      <c r="BL119" s="242"/>
      <c r="BM119" s="242"/>
      <c r="BN119" s="242"/>
      <c r="BO119" s="986" t="s">
        <v>466</v>
      </c>
      <c r="BP119" s="1014"/>
      <c r="BQ119" s="1008">
        <v>2065060</v>
      </c>
      <c r="BR119" s="1009"/>
      <c r="BS119" s="1009"/>
      <c r="BT119" s="1009"/>
      <c r="BU119" s="1009"/>
      <c r="BV119" s="1009">
        <v>1995068</v>
      </c>
      <c r="BW119" s="1009"/>
      <c r="BX119" s="1009"/>
      <c r="BY119" s="1009"/>
      <c r="BZ119" s="1009"/>
      <c r="CA119" s="1009">
        <v>1931609</v>
      </c>
      <c r="CB119" s="1009"/>
      <c r="CC119" s="1009"/>
      <c r="CD119" s="1009"/>
      <c r="CE119" s="1009"/>
      <c r="CF119" s="1010"/>
      <c r="CG119" s="1011"/>
      <c r="CH119" s="1011"/>
      <c r="CI119" s="1011"/>
      <c r="CJ119" s="1012"/>
      <c r="CK119" s="959"/>
      <c r="CL119" s="960"/>
      <c r="CM119" s="982" t="s">
        <v>467</v>
      </c>
      <c r="CN119" s="974"/>
      <c r="CO119" s="974"/>
      <c r="CP119" s="974"/>
      <c r="CQ119" s="974"/>
      <c r="CR119" s="974"/>
      <c r="CS119" s="974"/>
      <c r="CT119" s="974"/>
      <c r="CU119" s="974"/>
      <c r="CV119" s="974"/>
      <c r="CW119" s="974"/>
      <c r="CX119" s="974"/>
      <c r="CY119" s="974"/>
      <c r="CZ119" s="974"/>
      <c r="DA119" s="974"/>
      <c r="DB119" s="974"/>
      <c r="DC119" s="974"/>
      <c r="DD119" s="974"/>
      <c r="DE119" s="974"/>
      <c r="DF119" s="975"/>
      <c r="DG119" s="1013" t="s">
        <v>440</v>
      </c>
      <c r="DH119" s="995"/>
      <c r="DI119" s="995"/>
      <c r="DJ119" s="995"/>
      <c r="DK119" s="996"/>
      <c r="DL119" s="994" t="s">
        <v>440</v>
      </c>
      <c r="DM119" s="995"/>
      <c r="DN119" s="995"/>
      <c r="DO119" s="995"/>
      <c r="DP119" s="996"/>
      <c r="DQ119" s="994" t="s">
        <v>412</v>
      </c>
      <c r="DR119" s="995"/>
      <c r="DS119" s="995"/>
      <c r="DT119" s="995"/>
      <c r="DU119" s="996"/>
      <c r="DV119" s="997" t="s">
        <v>440</v>
      </c>
      <c r="DW119" s="998"/>
      <c r="DX119" s="998"/>
      <c r="DY119" s="998"/>
      <c r="DZ119" s="999"/>
    </row>
    <row r="120" spans="1:130" s="221" customFormat="1" ht="26.25" customHeight="1" x14ac:dyDescent="0.15">
      <c r="A120" s="1066"/>
      <c r="B120" s="958"/>
      <c r="C120" s="931" t="s">
        <v>441</v>
      </c>
      <c r="D120" s="932"/>
      <c r="E120" s="932"/>
      <c r="F120" s="932"/>
      <c r="G120" s="932"/>
      <c r="H120" s="932"/>
      <c r="I120" s="932"/>
      <c r="J120" s="932"/>
      <c r="K120" s="932"/>
      <c r="L120" s="932"/>
      <c r="M120" s="932"/>
      <c r="N120" s="932"/>
      <c r="O120" s="932"/>
      <c r="P120" s="932"/>
      <c r="Q120" s="932"/>
      <c r="R120" s="932"/>
      <c r="S120" s="932"/>
      <c r="T120" s="932"/>
      <c r="U120" s="932"/>
      <c r="V120" s="932"/>
      <c r="W120" s="932"/>
      <c r="X120" s="932"/>
      <c r="Y120" s="932"/>
      <c r="Z120" s="933"/>
      <c r="AA120" s="967" t="s">
        <v>440</v>
      </c>
      <c r="AB120" s="968"/>
      <c r="AC120" s="968"/>
      <c r="AD120" s="968"/>
      <c r="AE120" s="969"/>
      <c r="AF120" s="970" t="s">
        <v>440</v>
      </c>
      <c r="AG120" s="968"/>
      <c r="AH120" s="968"/>
      <c r="AI120" s="968"/>
      <c r="AJ120" s="969"/>
      <c r="AK120" s="970" t="s">
        <v>440</v>
      </c>
      <c r="AL120" s="968"/>
      <c r="AM120" s="968"/>
      <c r="AN120" s="968"/>
      <c r="AO120" s="969"/>
      <c r="AP120" s="971" t="s">
        <v>440</v>
      </c>
      <c r="AQ120" s="972"/>
      <c r="AR120" s="972"/>
      <c r="AS120" s="972"/>
      <c r="AT120" s="973"/>
      <c r="AU120" s="1000" t="s">
        <v>468</v>
      </c>
      <c r="AV120" s="1001"/>
      <c r="AW120" s="1001"/>
      <c r="AX120" s="1001"/>
      <c r="AY120" s="1002"/>
      <c r="AZ120" s="938" t="s">
        <v>469</v>
      </c>
      <c r="BA120" s="906"/>
      <c r="BB120" s="906"/>
      <c r="BC120" s="906"/>
      <c r="BD120" s="906"/>
      <c r="BE120" s="906"/>
      <c r="BF120" s="906"/>
      <c r="BG120" s="906"/>
      <c r="BH120" s="906"/>
      <c r="BI120" s="906"/>
      <c r="BJ120" s="906"/>
      <c r="BK120" s="906"/>
      <c r="BL120" s="906"/>
      <c r="BM120" s="906"/>
      <c r="BN120" s="906"/>
      <c r="BO120" s="906"/>
      <c r="BP120" s="907"/>
      <c r="BQ120" s="939">
        <v>3043938</v>
      </c>
      <c r="BR120" s="940"/>
      <c r="BS120" s="940"/>
      <c r="BT120" s="940"/>
      <c r="BU120" s="940"/>
      <c r="BV120" s="940">
        <v>2750015</v>
      </c>
      <c r="BW120" s="940"/>
      <c r="BX120" s="940"/>
      <c r="BY120" s="940"/>
      <c r="BZ120" s="940"/>
      <c r="CA120" s="940">
        <v>2698311</v>
      </c>
      <c r="CB120" s="940"/>
      <c r="CC120" s="940"/>
      <c r="CD120" s="940"/>
      <c r="CE120" s="940"/>
      <c r="CF120" s="953">
        <v>254.6</v>
      </c>
      <c r="CG120" s="954"/>
      <c r="CH120" s="954"/>
      <c r="CI120" s="954"/>
      <c r="CJ120" s="954"/>
      <c r="CK120" s="1015" t="s">
        <v>470</v>
      </c>
      <c r="CL120" s="1016"/>
      <c r="CM120" s="1016"/>
      <c r="CN120" s="1016"/>
      <c r="CO120" s="1017"/>
      <c r="CP120" s="1023" t="s">
        <v>471</v>
      </c>
      <c r="CQ120" s="1024"/>
      <c r="CR120" s="1024"/>
      <c r="CS120" s="1024"/>
      <c r="CT120" s="1024"/>
      <c r="CU120" s="1024"/>
      <c r="CV120" s="1024"/>
      <c r="CW120" s="1024"/>
      <c r="CX120" s="1024"/>
      <c r="CY120" s="1024"/>
      <c r="CZ120" s="1024"/>
      <c r="DA120" s="1024"/>
      <c r="DB120" s="1024"/>
      <c r="DC120" s="1024"/>
      <c r="DD120" s="1024"/>
      <c r="DE120" s="1024"/>
      <c r="DF120" s="1025"/>
      <c r="DG120" s="939">
        <v>67673</v>
      </c>
      <c r="DH120" s="940"/>
      <c r="DI120" s="940"/>
      <c r="DJ120" s="940"/>
      <c r="DK120" s="940"/>
      <c r="DL120" s="940">
        <v>56071</v>
      </c>
      <c r="DM120" s="940"/>
      <c r="DN120" s="940"/>
      <c r="DO120" s="940"/>
      <c r="DP120" s="940"/>
      <c r="DQ120" s="940">
        <v>53281</v>
      </c>
      <c r="DR120" s="940"/>
      <c r="DS120" s="940"/>
      <c r="DT120" s="940"/>
      <c r="DU120" s="940"/>
      <c r="DV120" s="941">
        <v>5</v>
      </c>
      <c r="DW120" s="941"/>
      <c r="DX120" s="941"/>
      <c r="DY120" s="941"/>
      <c r="DZ120" s="942"/>
    </row>
    <row r="121" spans="1:130" s="221" customFormat="1" ht="26.25" customHeight="1" x14ac:dyDescent="0.15">
      <c r="A121" s="1066"/>
      <c r="B121" s="958"/>
      <c r="C121" s="983" t="s">
        <v>472</v>
      </c>
      <c r="D121" s="984"/>
      <c r="E121" s="984"/>
      <c r="F121" s="984"/>
      <c r="G121" s="984"/>
      <c r="H121" s="984"/>
      <c r="I121" s="984"/>
      <c r="J121" s="984"/>
      <c r="K121" s="984"/>
      <c r="L121" s="984"/>
      <c r="M121" s="984"/>
      <c r="N121" s="984"/>
      <c r="O121" s="984"/>
      <c r="P121" s="984"/>
      <c r="Q121" s="984"/>
      <c r="R121" s="984"/>
      <c r="S121" s="984"/>
      <c r="T121" s="984"/>
      <c r="U121" s="984"/>
      <c r="V121" s="984"/>
      <c r="W121" s="984"/>
      <c r="X121" s="984"/>
      <c r="Y121" s="984"/>
      <c r="Z121" s="985"/>
      <c r="AA121" s="967" t="s">
        <v>412</v>
      </c>
      <c r="AB121" s="968"/>
      <c r="AC121" s="968"/>
      <c r="AD121" s="968"/>
      <c r="AE121" s="969"/>
      <c r="AF121" s="970" t="s">
        <v>440</v>
      </c>
      <c r="AG121" s="968"/>
      <c r="AH121" s="968"/>
      <c r="AI121" s="968"/>
      <c r="AJ121" s="969"/>
      <c r="AK121" s="970" t="s">
        <v>440</v>
      </c>
      <c r="AL121" s="968"/>
      <c r="AM121" s="968"/>
      <c r="AN121" s="968"/>
      <c r="AO121" s="969"/>
      <c r="AP121" s="971" t="s">
        <v>440</v>
      </c>
      <c r="AQ121" s="972"/>
      <c r="AR121" s="972"/>
      <c r="AS121" s="972"/>
      <c r="AT121" s="973"/>
      <c r="AU121" s="1003"/>
      <c r="AV121" s="1004"/>
      <c r="AW121" s="1004"/>
      <c r="AX121" s="1004"/>
      <c r="AY121" s="1005"/>
      <c r="AZ121" s="931" t="s">
        <v>473</v>
      </c>
      <c r="BA121" s="932"/>
      <c r="BB121" s="932"/>
      <c r="BC121" s="932"/>
      <c r="BD121" s="932"/>
      <c r="BE121" s="932"/>
      <c r="BF121" s="932"/>
      <c r="BG121" s="932"/>
      <c r="BH121" s="932"/>
      <c r="BI121" s="932"/>
      <c r="BJ121" s="932"/>
      <c r="BK121" s="932"/>
      <c r="BL121" s="932"/>
      <c r="BM121" s="932"/>
      <c r="BN121" s="932"/>
      <c r="BO121" s="932"/>
      <c r="BP121" s="933"/>
      <c r="BQ121" s="934" t="s">
        <v>440</v>
      </c>
      <c r="BR121" s="935"/>
      <c r="BS121" s="935"/>
      <c r="BT121" s="935"/>
      <c r="BU121" s="935"/>
      <c r="BV121" s="935" t="s">
        <v>440</v>
      </c>
      <c r="BW121" s="935"/>
      <c r="BX121" s="935"/>
      <c r="BY121" s="935"/>
      <c r="BZ121" s="935"/>
      <c r="CA121" s="935" t="s">
        <v>395</v>
      </c>
      <c r="CB121" s="935"/>
      <c r="CC121" s="935"/>
      <c r="CD121" s="935"/>
      <c r="CE121" s="935"/>
      <c r="CF121" s="929" t="s">
        <v>395</v>
      </c>
      <c r="CG121" s="930"/>
      <c r="CH121" s="930"/>
      <c r="CI121" s="930"/>
      <c r="CJ121" s="930"/>
      <c r="CK121" s="1018"/>
      <c r="CL121" s="1019"/>
      <c r="CM121" s="1019"/>
      <c r="CN121" s="1019"/>
      <c r="CO121" s="1020"/>
      <c r="CP121" s="1028" t="s">
        <v>474</v>
      </c>
      <c r="CQ121" s="1029"/>
      <c r="CR121" s="1029"/>
      <c r="CS121" s="1029"/>
      <c r="CT121" s="1029"/>
      <c r="CU121" s="1029"/>
      <c r="CV121" s="1029"/>
      <c r="CW121" s="1029"/>
      <c r="CX121" s="1029"/>
      <c r="CY121" s="1029"/>
      <c r="CZ121" s="1029"/>
      <c r="DA121" s="1029"/>
      <c r="DB121" s="1029"/>
      <c r="DC121" s="1029"/>
      <c r="DD121" s="1029"/>
      <c r="DE121" s="1029"/>
      <c r="DF121" s="1030"/>
      <c r="DG121" s="934" t="s">
        <v>412</v>
      </c>
      <c r="DH121" s="935"/>
      <c r="DI121" s="935"/>
      <c r="DJ121" s="935"/>
      <c r="DK121" s="935"/>
      <c r="DL121" s="935" t="s">
        <v>440</v>
      </c>
      <c r="DM121" s="935"/>
      <c r="DN121" s="935"/>
      <c r="DO121" s="935"/>
      <c r="DP121" s="935"/>
      <c r="DQ121" s="935" t="s">
        <v>440</v>
      </c>
      <c r="DR121" s="935"/>
      <c r="DS121" s="935"/>
      <c r="DT121" s="935"/>
      <c r="DU121" s="935"/>
      <c r="DV121" s="936" t="s">
        <v>440</v>
      </c>
      <c r="DW121" s="936"/>
      <c r="DX121" s="936"/>
      <c r="DY121" s="936"/>
      <c r="DZ121" s="937"/>
    </row>
    <row r="122" spans="1:130" s="221" customFormat="1" ht="26.25" customHeight="1" x14ac:dyDescent="0.15">
      <c r="A122" s="1066"/>
      <c r="B122" s="958"/>
      <c r="C122" s="931" t="s">
        <v>453</v>
      </c>
      <c r="D122" s="932"/>
      <c r="E122" s="932"/>
      <c r="F122" s="932"/>
      <c r="G122" s="932"/>
      <c r="H122" s="932"/>
      <c r="I122" s="932"/>
      <c r="J122" s="932"/>
      <c r="K122" s="932"/>
      <c r="L122" s="932"/>
      <c r="M122" s="932"/>
      <c r="N122" s="932"/>
      <c r="O122" s="932"/>
      <c r="P122" s="932"/>
      <c r="Q122" s="932"/>
      <c r="R122" s="932"/>
      <c r="S122" s="932"/>
      <c r="T122" s="932"/>
      <c r="U122" s="932"/>
      <c r="V122" s="932"/>
      <c r="W122" s="932"/>
      <c r="X122" s="932"/>
      <c r="Y122" s="932"/>
      <c r="Z122" s="933"/>
      <c r="AA122" s="967" t="s">
        <v>440</v>
      </c>
      <c r="AB122" s="968"/>
      <c r="AC122" s="968"/>
      <c r="AD122" s="968"/>
      <c r="AE122" s="969"/>
      <c r="AF122" s="970" t="s">
        <v>440</v>
      </c>
      <c r="AG122" s="968"/>
      <c r="AH122" s="968"/>
      <c r="AI122" s="968"/>
      <c r="AJ122" s="969"/>
      <c r="AK122" s="970" t="s">
        <v>440</v>
      </c>
      <c r="AL122" s="968"/>
      <c r="AM122" s="968"/>
      <c r="AN122" s="968"/>
      <c r="AO122" s="969"/>
      <c r="AP122" s="971" t="s">
        <v>412</v>
      </c>
      <c r="AQ122" s="972"/>
      <c r="AR122" s="972"/>
      <c r="AS122" s="972"/>
      <c r="AT122" s="973"/>
      <c r="AU122" s="1003"/>
      <c r="AV122" s="1004"/>
      <c r="AW122" s="1004"/>
      <c r="AX122" s="1004"/>
      <c r="AY122" s="1005"/>
      <c r="AZ122" s="982" t="s">
        <v>475</v>
      </c>
      <c r="BA122" s="974"/>
      <c r="BB122" s="974"/>
      <c r="BC122" s="974"/>
      <c r="BD122" s="974"/>
      <c r="BE122" s="974"/>
      <c r="BF122" s="974"/>
      <c r="BG122" s="974"/>
      <c r="BH122" s="974"/>
      <c r="BI122" s="974"/>
      <c r="BJ122" s="974"/>
      <c r="BK122" s="974"/>
      <c r="BL122" s="974"/>
      <c r="BM122" s="974"/>
      <c r="BN122" s="974"/>
      <c r="BO122" s="974"/>
      <c r="BP122" s="975"/>
      <c r="BQ122" s="1008">
        <v>1498789</v>
      </c>
      <c r="BR122" s="1009"/>
      <c r="BS122" s="1009"/>
      <c r="BT122" s="1009"/>
      <c r="BU122" s="1009"/>
      <c r="BV122" s="1009">
        <v>1560804</v>
      </c>
      <c r="BW122" s="1009"/>
      <c r="BX122" s="1009"/>
      <c r="BY122" s="1009"/>
      <c r="BZ122" s="1009"/>
      <c r="CA122" s="1009">
        <v>599756</v>
      </c>
      <c r="CB122" s="1009"/>
      <c r="CC122" s="1009"/>
      <c r="CD122" s="1009"/>
      <c r="CE122" s="1009"/>
      <c r="CF122" s="1026">
        <v>56.6</v>
      </c>
      <c r="CG122" s="1027"/>
      <c r="CH122" s="1027"/>
      <c r="CI122" s="1027"/>
      <c r="CJ122" s="1027"/>
      <c r="CK122" s="1018"/>
      <c r="CL122" s="1019"/>
      <c r="CM122" s="1019"/>
      <c r="CN122" s="1019"/>
      <c r="CO122" s="1020"/>
      <c r="CP122" s="1028" t="s">
        <v>476</v>
      </c>
      <c r="CQ122" s="1029"/>
      <c r="CR122" s="1029"/>
      <c r="CS122" s="1029"/>
      <c r="CT122" s="1029"/>
      <c r="CU122" s="1029"/>
      <c r="CV122" s="1029"/>
      <c r="CW122" s="1029"/>
      <c r="CX122" s="1029"/>
      <c r="CY122" s="1029"/>
      <c r="CZ122" s="1029"/>
      <c r="DA122" s="1029"/>
      <c r="DB122" s="1029"/>
      <c r="DC122" s="1029"/>
      <c r="DD122" s="1029"/>
      <c r="DE122" s="1029"/>
      <c r="DF122" s="1030"/>
      <c r="DG122" s="934" t="s">
        <v>440</v>
      </c>
      <c r="DH122" s="935"/>
      <c r="DI122" s="935"/>
      <c r="DJ122" s="935"/>
      <c r="DK122" s="935"/>
      <c r="DL122" s="935" t="s">
        <v>412</v>
      </c>
      <c r="DM122" s="935"/>
      <c r="DN122" s="935"/>
      <c r="DO122" s="935"/>
      <c r="DP122" s="935"/>
      <c r="DQ122" s="935" t="s">
        <v>412</v>
      </c>
      <c r="DR122" s="935"/>
      <c r="DS122" s="935"/>
      <c r="DT122" s="935"/>
      <c r="DU122" s="935"/>
      <c r="DV122" s="936" t="s">
        <v>412</v>
      </c>
      <c r="DW122" s="936"/>
      <c r="DX122" s="936"/>
      <c r="DY122" s="936"/>
      <c r="DZ122" s="937"/>
    </row>
    <row r="123" spans="1:130" s="221" customFormat="1" ht="26.25" customHeight="1" x14ac:dyDescent="0.15">
      <c r="A123" s="1066"/>
      <c r="B123" s="958"/>
      <c r="C123" s="931" t="s">
        <v>460</v>
      </c>
      <c r="D123" s="932"/>
      <c r="E123" s="932"/>
      <c r="F123" s="932"/>
      <c r="G123" s="932"/>
      <c r="H123" s="932"/>
      <c r="I123" s="932"/>
      <c r="J123" s="932"/>
      <c r="K123" s="932"/>
      <c r="L123" s="932"/>
      <c r="M123" s="932"/>
      <c r="N123" s="932"/>
      <c r="O123" s="932"/>
      <c r="P123" s="932"/>
      <c r="Q123" s="932"/>
      <c r="R123" s="932"/>
      <c r="S123" s="932"/>
      <c r="T123" s="932"/>
      <c r="U123" s="932"/>
      <c r="V123" s="932"/>
      <c r="W123" s="932"/>
      <c r="X123" s="932"/>
      <c r="Y123" s="932"/>
      <c r="Z123" s="933"/>
      <c r="AA123" s="967" t="s">
        <v>412</v>
      </c>
      <c r="AB123" s="968"/>
      <c r="AC123" s="968"/>
      <c r="AD123" s="968"/>
      <c r="AE123" s="969"/>
      <c r="AF123" s="970" t="s">
        <v>412</v>
      </c>
      <c r="AG123" s="968"/>
      <c r="AH123" s="968"/>
      <c r="AI123" s="968"/>
      <c r="AJ123" s="969"/>
      <c r="AK123" s="970" t="s">
        <v>412</v>
      </c>
      <c r="AL123" s="968"/>
      <c r="AM123" s="968"/>
      <c r="AN123" s="968"/>
      <c r="AO123" s="969"/>
      <c r="AP123" s="971" t="s">
        <v>412</v>
      </c>
      <c r="AQ123" s="972"/>
      <c r="AR123" s="972"/>
      <c r="AS123" s="972"/>
      <c r="AT123" s="973"/>
      <c r="AU123" s="1006"/>
      <c r="AV123" s="1007"/>
      <c r="AW123" s="1007"/>
      <c r="AX123" s="1007"/>
      <c r="AY123" s="1007"/>
      <c r="AZ123" s="242" t="s">
        <v>188</v>
      </c>
      <c r="BA123" s="242"/>
      <c r="BB123" s="242"/>
      <c r="BC123" s="242"/>
      <c r="BD123" s="242"/>
      <c r="BE123" s="242"/>
      <c r="BF123" s="242"/>
      <c r="BG123" s="242"/>
      <c r="BH123" s="242"/>
      <c r="BI123" s="242"/>
      <c r="BJ123" s="242"/>
      <c r="BK123" s="242"/>
      <c r="BL123" s="242"/>
      <c r="BM123" s="242"/>
      <c r="BN123" s="242"/>
      <c r="BO123" s="986" t="s">
        <v>477</v>
      </c>
      <c r="BP123" s="1014"/>
      <c r="BQ123" s="1072">
        <v>4542727</v>
      </c>
      <c r="BR123" s="1073"/>
      <c r="BS123" s="1073"/>
      <c r="BT123" s="1073"/>
      <c r="BU123" s="1073"/>
      <c r="BV123" s="1073">
        <v>4310819</v>
      </c>
      <c r="BW123" s="1073"/>
      <c r="BX123" s="1073"/>
      <c r="BY123" s="1073"/>
      <c r="BZ123" s="1073"/>
      <c r="CA123" s="1073">
        <v>3298067</v>
      </c>
      <c r="CB123" s="1073"/>
      <c r="CC123" s="1073"/>
      <c r="CD123" s="1073"/>
      <c r="CE123" s="1073"/>
      <c r="CF123" s="1010"/>
      <c r="CG123" s="1011"/>
      <c r="CH123" s="1011"/>
      <c r="CI123" s="1011"/>
      <c r="CJ123" s="1012"/>
      <c r="CK123" s="1018"/>
      <c r="CL123" s="1019"/>
      <c r="CM123" s="1019"/>
      <c r="CN123" s="1019"/>
      <c r="CO123" s="1020"/>
      <c r="CP123" s="1028" t="s">
        <v>478</v>
      </c>
      <c r="CQ123" s="1029"/>
      <c r="CR123" s="1029"/>
      <c r="CS123" s="1029"/>
      <c r="CT123" s="1029"/>
      <c r="CU123" s="1029"/>
      <c r="CV123" s="1029"/>
      <c r="CW123" s="1029"/>
      <c r="CX123" s="1029"/>
      <c r="CY123" s="1029"/>
      <c r="CZ123" s="1029"/>
      <c r="DA123" s="1029"/>
      <c r="DB123" s="1029"/>
      <c r="DC123" s="1029"/>
      <c r="DD123" s="1029"/>
      <c r="DE123" s="1029"/>
      <c r="DF123" s="1030"/>
      <c r="DG123" s="967" t="s">
        <v>440</v>
      </c>
      <c r="DH123" s="968"/>
      <c r="DI123" s="968"/>
      <c r="DJ123" s="968"/>
      <c r="DK123" s="969"/>
      <c r="DL123" s="970" t="s">
        <v>479</v>
      </c>
      <c r="DM123" s="968"/>
      <c r="DN123" s="968"/>
      <c r="DO123" s="968"/>
      <c r="DP123" s="969"/>
      <c r="DQ123" s="970" t="s">
        <v>480</v>
      </c>
      <c r="DR123" s="968"/>
      <c r="DS123" s="968"/>
      <c r="DT123" s="968"/>
      <c r="DU123" s="969"/>
      <c r="DV123" s="971" t="s">
        <v>412</v>
      </c>
      <c r="DW123" s="972"/>
      <c r="DX123" s="972"/>
      <c r="DY123" s="972"/>
      <c r="DZ123" s="973"/>
    </row>
    <row r="124" spans="1:130" s="221" customFormat="1" ht="26.25" customHeight="1" thickBot="1" x14ac:dyDescent="0.2">
      <c r="A124" s="1066"/>
      <c r="B124" s="958"/>
      <c r="C124" s="931" t="s">
        <v>463</v>
      </c>
      <c r="D124" s="932"/>
      <c r="E124" s="932"/>
      <c r="F124" s="932"/>
      <c r="G124" s="932"/>
      <c r="H124" s="932"/>
      <c r="I124" s="932"/>
      <c r="J124" s="932"/>
      <c r="K124" s="932"/>
      <c r="L124" s="932"/>
      <c r="M124" s="932"/>
      <c r="N124" s="932"/>
      <c r="O124" s="932"/>
      <c r="P124" s="932"/>
      <c r="Q124" s="932"/>
      <c r="R124" s="932"/>
      <c r="S124" s="932"/>
      <c r="T124" s="932"/>
      <c r="U124" s="932"/>
      <c r="V124" s="932"/>
      <c r="W124" s="932"/>
      <c r="X124" s="932"/>
      <c r="Y124" s="932"/>
      <c r="Z124" s="933"/>
      <c r="AA124" s="967" t="s">
        <v>481</v>
      </c>
      <c r="AB124" s="968"/>
      <c r="AC124" s="968"/>
      <c r="AD124" s="968"/>
      <c r="AE124" s="969"/>
      <c r="AF124" s="970" t="s">
        <v>444</v>
      </c>
      <c r="AG124" s="968"/>
      <c r="AH124" s="968"/>
      <c r="AI124" s="968"/>
      <c r="AJ124" s="969"/>
      <c r="AK124" s="970" t="s">
        <v>479</v>
      </c>
      <c r="AL124" s="968"/>
      <c r="AM124" s="968"/>
      <c r="AN124" s="968"/>
      <c r="AO124" s="969"/>
      <c r="AP124" s="971" t="s">
        <v>440</v>
      </c>
      <c r="AQ124" s="972"/>
      <c r="AR124" s="972"/>
      <c r="AS124" s="972"/>
      <c r="AT124" s="973"/>
      <c r="AU124" s="1068" t="s">
        <v>482</v>
      </c>
      <c r="AV124" s="1069"/>
      <c r="AW124" s="1069"/>
      <c r="AX124" s="1069"/>
      <c r="AY124" s="1069"/>
      <c r="AZ124" s="1069"/>
      <c r="BA124" s="1069"/>
      <c r="BB124" s="1069"/>
      <c r="BC124" s="1069"/>
      <c r="BD124" s="1069"/>
      <c r="BE124" s="1069"/>
      <c r="BF124" s="1069"/>
      <c r="BG124" s="1069"/>
      <c r="BH124" s="1069"/>
      <c r="BI124" s="1069"/>
      <c r="BJ124" s="1069"/>
      <c r="BK124" s="1069"/>
      <c r="BL124" s="1069"/>
      <c r="BM124" s="1069"/>
      <c r="BN124" s="1069"/>
      <c r="BO124" s="1069"/>
      <c r="BP124" s="1070"/>
      <c r="BQ124" s="1071" t="s">
        <v>479</v>
      </c>
      <c r="BR124" s="1036"/>
      <c r="BS124" s="1036"/>
      <c r="BT124" s="1036"/>
      <c r="BU124" s="1036"/>
      <c r="BV124" s="1036" t="s">
        <v>481</v>
      </c>
      <c r="BW124" s="1036"/>
      <c r="BX124" s="1036"/>
      <c r="BY124" s="1036"/>
      <c r="BZ124" s="1036"/>
      <c r="CA124" s="1036" t="s">
        <v>480</v>
      </c>
      <c r="CB124" s="1036"/>
      <c r="CC124" s="1036"/>
      <c r="CD124" s="1036"/>
      <c r="CE124" s="1036"/>
      <c r="CF124" s="1037"/>
      <c r="CG124" s="1038"/>
      <c r="CH124" s="1038"/>
      <c r="CI124" s="1038"/>
      <c r="CJ124" s="1039"/>
      <c r="CK124" s="1021"/>
      <c r="CL124" s="1021"/>
      <c r="CM124" s="1021"/>
      <c r="CN124" s="1021"/>
      <c r="CO124" s="1022"/>
      <c r="CP124" s="1028" t="s">
        <v>483</v>
      </c>
      <c r="CQ124" s="1029"/>
      <c r="CR124" s="1029"/>
      <c r="CS124" s="1029"/>
      <c r="CT124" s="1029"/>
      <c r="CU124" s="1029"/>
      <c r="CV124" s="1029"/>
      <c r="CW124" s="1029"/>
      <c r="CX124" s="1029"/>
      <c r="CY124" s="1029"/>
      <c r="CZ124" s="1029"/>
      <c r="DA124" s="1029"/>
      <c r="DB124" s="1029"/>
      <c r="DC124" s="1029"/>
      <c r="DD124" s="1029"/>
      <c r="DE124" s="1029"/>
      <c r="DF124" s="1030"/>
      <c r="DG124" s="1013" t="s">
        <v>484</v>
      </c>
      <c r="DH124" s="995"/>
      <c r="DI124" s="995"/>
      <c r="DJ124" s="995"/>
      <c r="DK124" s="996"/>
      <c r="DL124" s="994" t="s">
        <v>412</v>
      </c>
      <c r="DM124" s="995"/>
      <c r="DN124" s="995"/>
      <c r="DO124" s="995"/>
      <c r="DP124" s="996"/>
      <c r="DQ124" s="994" t="s">
        <v>485</v>
      </c>
      <c r="DR124" s="995"/>
      <c r="DS124" s="995"/>
      <c r="DT124" s="995"/>
      <c r="DU124" s="996"/>
      <c r="DV124" s="997" t="s">
        <v>486</v>
      </c>
      <c r="DW124" s="998"/>
      <c r="DX124" s="998"/>
      <c r="DY124" s="998"/>
      <c r="DZ124" s="999"/>
    </row>
    <row r="125" spans="1:130" s="221" customFormat="1" ht="26.25" customHeight="1" x14ac:dyDescent="0.15">
      <c r="A125" s="1066"/>
      <c r="B125" s="958"/>
      <c r="C125" s="931" t="s">
        <v>465</v>
      </c>
      <c r="D125" s="932"/>
      <c r="E125" s="932"/>
      <c r="F125" s="932"/>
      <c r="G125" s="932"/>
      <c r="H125" s="932"/>
      <c r="I125" s="932"/>
      <c r="J125" s="932"/>
      <c r="K125" s="932"/>
      <c r="L125" s="932"/>
      <c r="M125" s="932"/>
      <c r="N125" s="932"/>
      <c r="O125" s="932"/>
      <c r="P125" s="932"/>
      <c r="Q125" s="932"/>
      <c r="R125" s="932"/>
      <c r="S125" s="932"/>
      <c r="T125" s="932"/>
      <c r="U125" s="932"/>
      <c r="V125" s="932"/>
      <c r="W125" s="932"/>
      <c r="X125" s="932"/>
      <c r="Y125" s="932"/>
      <c r="Z125" s="933"/>
      <c r="AA125" s="967" t="s">
        <v>479</v>
      </c>
      <c r="AB125" s="968"/>
      <c r="AC125" s="968"/>
      <c r="AD125" s="968"/>
      <c r="AE125" s="969"/>
      <c r="AF125" s="970" t="s">
        <v>412</v>
      </c>
      <c r="AG125" s="968"/>
      <c r="AH125" s="968"/>
      <c r="AI125" s="968"/>
      <c r="AJ125" s="969"/>
      <c r="AK125" s="970" t="s">
        <v>412</v>
      </c>
      <c r="AL125" s="968"/>
      <c r="AM125" s="968"/>
      <c r="AN125" s="968"/>
      <c r="AO125" s="969"/>
      <c r="AP125" s="971" t="s">
        <v>480</v>
      </c>
      <c r="AQ125" s="972"/>
      <c r="AR125" s="972"/>
      <c r="AS125" s="972"/>
      <c r="AT125" s="973"/>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31" t="s">
        <v>487</v>
      </c>
      <c r="CL125" s="1016"/>
      <c r="CM125" s="1016"/>
      <c r="CN125" s="1016"/>
      <c r="CO125" s="1017"/>
      <c r="CP125" s="938" t="s">
        <v>488</v>
      </c>
      <c r="CQ125" s="906"/>
      <c r="CR125" s="906"/>
      <c r="CS125" s="906"/>
      <c r="CT125" s="906"/>
      <c r="CU125" s="906"/>
      <c r="CV125" s="906"/>
      <c r="CW125" s="906"/>
      <c r="CX125" s="906"/>
      <c r="CY125" s="906"/>
      <c r="CZ125" s="906"/>
      <c r="DA125" s="906"/>
      <c r="DB125" s="906"/>
      <c r="DC125" s="906"/>
      <c r="DD125" s="906"/>
      <c r="DE125" s="906"/>
      <c r="DF125" s="907"/>
      <c r="DG125" s="939" t="s">
        <v>479</v>
      </c>
      <c r="DH125" s="940"/>
      <c r="DI125" s="940"/>
      <c r="DJ125" s="940"/>
      <c r="DK125" s="940"/>
      <c r="DL125" s="940" t="s">
        <v>444</v>
      </c>
      <c r="DM125" s="940"/>
      <c r="DN125" s="940"/>
      <c r="DO125" s="940"/>
      <c r="DP125" s="940"/>
      <c r="DQ125" s="940" t="s">
        <v>479</v>
      </c>
      <c r="DR125" s="940"/>
      <c r="DS125" s="940"/>
      <c r="DT125" s="940"/>
      <c r="DU125" s="940"/>
      <c r="DV125" s="941" t="s">
        <v>412</v>
      </c>
      <c r="DW125" s="941"/>
      <c r="DX125" s="941"/>
      <c r="DY125" s="941"/>
      <c r="DZ125" s="942"/>
    </row>
    <row r="126" spans="1:130" s="221" customFormat="1" ht="26.25" customHeight="1" thickBot="1" x14ac:dyDescent="0.2">
      <c r="A126" s="1066"/>
      <c r="B126" s="958"/>
      <c r="C126" s="931" t="s">
        <v>467</v>
      </c>
      <c r="D126" s="932"/>
      <c r="E126" s="932"/>
      <c r="F126" s="932"/>
      <c r="G126" s="932"/>
      <c r="H126" s="932"/>
      <c r="I126" s="932"/>
      <c r="J126" s="932"/>
      <c r="K126" s="932"/>
      <c r="L126" s="932"/>
      <c r="M126" s="932"/>
      <c r="N126" s="932"/>
      <c r="O126" s="932"/>
      <c r="P126" s="932"/>
      <c r="Q126" s="932"/>
      <c r="R126" s="932"/>
      <c r="S126" s="932"/>
      <c r="T126" s="932"/>
      <c r="U126" s="932"/>
      <c r="V126" s="932"/>
      <c r="W126" s="932"/>
      <c r="X126" s="932"/>
      <c r="Y126" s="932"/>
      <c r="Z126" s="933"/>
      <c r="AA126" s="967" t="s">
        <v>444</v>
      </c>
      <c r="AB126" s="968"/>
      <c r="AC126" s="968"/>
      <c r="AD126" s="968"/>
      <c r="AE126" s="969"/>
      <c r="AF126" s="970" t="s">
        <v>412</v>
      </c>
      <c r="AG126" s="968"/>
      <c r="AH126" s="968"/>
      <c r="AI126" s="968"/>
      <c r="AJ126" s="969"/>
      <c r="AK126" s="970" t="s">
        <v>444</v>
      </c>
      <c r="AL126" s="968"/>
      <c r="AM126" s="968"/>
      <c r="AN126" s="968"/>
      <c r="AO126" s="969"/>
      <c r="AP126" s="971" t="s">
        <v>479</v>
      </c>
      <c r="AQ126" s="972"/>
      <c r="AR126" s="972"/>
      <c r="AS126" s="972"/>
      <c r="AT126" s="973"/>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32"/>
      <c r="CL126" s="1019"/>
      <c r="CM126" s="1019"/>
      <c r="CN126" s="1019"/>
      <c r="CO126" s="1020"/>
      <c r="CP126" s="931" t="s">
        <v>489</v>
      </c>
      <c r="CQ126" s="932"/>
      <c r="CR126" s="932"/>
      <c r="CS126" s="932"/>
      <c r="CT126" s="932"/>
      <c r="CU126" s="932"/>
      <c r="CV126" s="932"/>
      <c r="CW126" s="932"/>
      <c r="CX126" s="932"/>
      <c r="CY126" s="932"/>
      <c r="CZ126" s="932"/>
      <c r="DA126" s="932"/>
      <c r="DB126" s="932"/>
      <c r="DC126" s="932"/>
      <c r="DD126" s="932"/>
      <c r="DE126" s="932"/>
      <c r="DF126" s="933"/>
      <c r="DG126" s="934" t="s">
        <v>412</v>
      </c>
      <c r="DH126" s="935"/>
      <c r="DI126" s="935"/>
      <c r="DJ126" s="935"/>
      <c r="DK126" s="935"/>
      <c r="DL126" s="935" t="s">
        <v>479</v>
      </c>
      <c r="DM126" s="935"/>
      <c r="DN126" s="935"/>
      <c r="DO126" s="935"/>
      <c r="DP126" s="935"/>
      <c r="DQ126" s="935" t="s">
        <v>412</v>
      </c>
      <c r="DR126" s="935"/>
      <c r="DS126" s="935"/>
      <c r="DT126" s="935"/>
      <c r="DU126" s="935"/>
      <c r="DV126" s="936" t="s">
        <v>481</v>
      </c>
      <c r="DW126" s="936"/>
      <c r="DX126" s="936"/>
      <c r="DY126" s="936"/>
      <c r="DZ126" s="937"/>
    </row>
    <row r="127" spans="1:130" s="221" customFormat="1" ht="26.25" customHeight="1" x14ac:dyDescent="0.15">
      <c r="A127" s="1067"/>
      <c r="B127" s="960"/>
      <c r="C127" s="982" t="s">
        <v>490</v>
      </c>
      <c r="D127" s="974"/>
      <c r="E127" s="974"/>
      <c r="F127" s="974"/>
      <c r="G127" s="974"/>
      <c r="H127" s="974"/>
      <c r="I127" s="974"/>
      <c r="J127" s="974"/>
      <c r="K127" s="974"/>
      <c r="L127" s="974"/>
      <c r="M127" s="974"/>
      <c r="N127" s="974"/>
      <c r="O127" s="974"/>
      <c r="P127" s="974"/>
      <c r="Q127" s="974"/>
      <c r="R127" s="974"/>
      <c r="S127" s="974"/>
      <c r="T127" s="974"/>
      <c r="U127" s="974"/>
      <c r="V127" s="974"/>
      <c r="W127" s="974"/>
      <c r="X127" s="974"/>
      <c r="Y127" s="974"/>
      <c r="Z127" s="975"/>
      <c r="AA127" s="967" t="s">
        <v>480</v>
      </c>
      <c r="AB127" s="968"/>
      <c r="AC127" s="968"/>
      <c r="AD127" s="968"/>
      <c r="AE127" s="969"/>
      <c r="AF127" s="970" t="s">
        <v>412</v>
      </c>
      <c r="AG127" s="968"/>
      <c r="AH127" s="968"/>
      <c r="AI127" s="968"/>
      <c r="AJ127" s="969"/>
      <c r="AK127" s="970" t="s">
        <v>412</v>
      </c>
      <c r="AL127" s="968"/>
      <c r="AM127" s="968"/>
      <c r="AN127" s="968"/>
      <c r="AO127" s="969"/>
      <c r="AP127" s="971" t="s">
        <v>479</v>
      </c>
      <c r="AQ127" s="972"/>
      <c r="AR127" s="972"/>
      <c r="AS127" s="972"/>
      <c r="AT127" s="973"/>
      <c r="AU127" s="223"/>
      <c r="AV127" s="223"/>
      <c r="AW127" s="223"/>
      <c r="AX127" s="1040" t="s">
        <v>491</v>
      </c>
      <c r="AY127" s="1041"/>
      <c r="AZ127" s="1041"/>
      <c r="BA127" s="1041"/>
      <c r="BB127" s="1041"/>
      <c r="BC127" s="1041"/>
      <c r="BD127" s="1041"/>
      <c r="BE127" s="1042"/>
      <c r="BF127" s="1043" t="s">
        <v>492</v>
      </c>
      <c r="BG127" s="1041"/>
      <c r="BH127" s="1041"/>
      <c r="BI127" s="1041"/>
      <c r="BJ127" s="1041"/>
      <c r="BK127" s="1041"/>
      <c r="BL127" s="1042"/>
      <c r="BM127" s="1043" t="s">
        <v>493</v>
      </c>
      <c r="BN127" s="1041"/>
      <c r="BO127" s="1041"/>
      <c r="BP127" s="1041"/>
      <c r="BQ127" s="1041"/>
      <c r="BR127" s="1041"/>
      <c r="BS127" s="1042"/>
      <c r="BT127" s="1043" t="s">
        <v>494</v>
      </c>
      <c r="BU127" s="1041"/>
      <c r="BV127" s="1041"/>
      <c r="BW127" s="1041"/>
      <c r="BX127" s="1041"/>
      <c r="BY127" s="1041"/>
      <c r="BZ127" s="1064"/>
      <c r="CA127" s="223"/>
      <c r="CB127" s="223"/>
      <c r="CC127" s="223"/>
      <c r="CD127" s="246"/>
      <c r="CE127" s="246"/>
      <c r="CF127" s="246"/>
      <c r="CG127" s="223"/>
      <c r="CH127" s="223"/>
      <c r="CI127" s="223"/>
      <c r="CJ127" s="245"/>
      <c r="CK127" s="1032"/>
      <c r="CL127" s="1019"/>
      <c r="CM127" s="1019"/>
      <c r="CN127" s="1019"/>
      <c r="CO127" s="1020"/>
      <c r="CP127" s="931" t="s">
        <v>495</v>
      </c>
      <c r="CQ127" s="932"/>
      <c r="CR127" s="932"/>
      <c r="CS127" s="932"/>
      <c r="CT127" s="932"/>
      <c r="CU127" s="932"/>
      <c r="CV127" s="932"/>
      <c r="CW127" s="932"/>
      <c r="CX127" s="932"/>
      <c r="CY127" s="932"/>
      <c r="CZ127" s="932"/>
      <c r="DA127" s="932"/>
      <c r="DB127" s="932"/>
      <c r="DC127" s="932"/>
      <c r="DD127" s="932"/>
      <c r="DE127" s="932"/>
      <c r="DF127" s="933"/>
      <c r="DG127" s="934" t="s">
        <v>444</v>
      </c>
      <c r="DH127" s="935"/>
      <c r="DI127" s="935"/>
      <c r="DJ127" s="935"/>
      <c r="DK127" s="935"/>
      <c r="DL127" s="935" t="s">
        <v>480</v>
      </c>
      <c r="DM127" s="935"/>
      <c r="DN127" s="935"/>
      <c r="DO127" s="935"/>
      <c r="DP127" s="935"/>
      <c r="DQ127" s="935" t="s">
        <v>440</v>
      </c>
      <c r="DR127" s="935"/>
      <c r="DS127" s="935"/>
      <c r="DT127" s="935"/>
      <c r="DU127" s="935"/>
      <c r="DV127" s="936" t="s">
        <v>444</v>
      </c>
      <c r="DW127" s="936"/>
      <c r="DX127" s="936"/>
      <c r="DY127" s="936"/>
      <c r="DZ127" s="937"/>
    </row>
    <row r="128" spans="1:130" s="221" customFormat="1" ht="26.25" customHeight="1" thickBot="1" x14ac:dyDescent="0.2">
      <c r="A128" s="1050" t="s">
        <v>496</v>
      </c>
      <c r="B128" s="1051"/>
      <c r="C128" s="1051"/>
      <c r="D128" s="1051"/>
      <c r="E128" s="1051"/>
      <c r="F128" s="1051"/>
      <c r="G128" s="1051"/>
      <c r="H128" s="1051"/>
      <c r="I128" s="1051"/>
      <c r="J128" s="1051"/>
      <c r="K128" s="1051"/>
      <c r="L128" s="1051"/>
      <c r="M128" s="1051"/>
      <c r="N128" s="1051"/>
      <c r="O128" s="1051"/>
      <c r="P128" s="1051"/>
      <c r="Q128" s="1051"/>
      <c r="R128" s="1051"/>
      <c r="S128" s="1051"/>
      <c r="T128" s="1051"/>
      <c r="U128" s="1051"/>
      <c r="V128" s="1051"/>
      <c r="W128" s="1052" t="s">
        <v>497</v>
      </c>
      <c r="X128" s="1052"/>
      <c r="Y128" s="1052"/>
      <c r="Z128" s="1053"/>
      <c r="AA128" s="1054" t="s">
        <v>480</v>
      </c>
      <c r="AB128" s="1055"/>
      <c r="AC128" s="1055"/>
      <c r="AD128" s="1055"/>
      <c r="AE128" s="1056"/>
      <c r="AF128" s="1057" t="s">
        <v>412</v>
      </c>
      <c r="AG128" s="1055"/>
      <c r="AH128" s="1055"/>
      <c r="AI128" s="1055"/>
      <c r="AJ128" s="1056"/>
      <c r="AK128" s="1057" t="s">
        <v>412</v>
      </c>
      <c r="AL128" s="1055"/>
      <c r="AM128" s="1055"/>
      <c r="AN128" s="1055"/>
      <c r="AO128" s="1056"/>
      <c r="AP128" s="1058"/>
      <c r="AQ128" s="1059"/>
      <c r="AR128" s="1059"/>
      <c r="AS128" s="1059"/>
      <c r="AT128" s="1060"/>
      <c r="AU128" s="223"/>
      <c r="AV128" s="223"/>
      <c r="AW128" s="223"/>
      <c r="AX128" s="905" t="s">
        <v>498</v>
      </c>
      <c r="AY128" s="906"/>
      <c r="AZ128" s="906"/>
      <c r="BA128" s="906"/>
      <c r="BB128" s="906"/>
      <c r="BC128" s="906"/>
      <c r="BD128" s="906"/>
      <c r="BE128" s="907"/>
      <c r="BF128" s="1061" t="s">
        <v>440</v>
      </c>
      <c r="BG128" s="1062"/>
      <c r="BH128" s="1062"/>
      <c r="BI128" s="1062"/>
      <c r="BJ128" s="1062"/>
      <c r="BK128" s="1062"/>
      <c r="BL128" s="1063"/>
      <c r="BM128" s="1061">
        <v>15</v>
      </c>
      <c r="BN128" s="1062"/>
      <c r="BO128" s="1062"/>
      <c r="BP128" s="1062"/>
      <c r="BQ128" s="1062"/>
      <c r="BR128" s="1062"/>
      <c r="BS128" s="1063"/>
      <c r="BT128" s="1061">
        <v>20</v>
      </c>
      <c r="BU128" s="1062"/>
      <c r="BV128" s="1062"/>
      <c r="BW128" s="1062"/>
      <c r="BX128" s="1062"/>
      <c r="BY128" s="1062"/>
      <c r="BZ128" s="1085"/>
      <c r="CA128" s="246"/>
      <c r="CB128" s="246"/>
      <c r="CC128" s="246"/>
      <c r="CD128" s="246"/>
      <c r="CE128" s="246"/>
      <c r="CF128" s="246"/>
      <c r="CG128" s="223"/>
      <c r="CH128" s="223"/>
      <c r="CI128" s="223"/>
      <c r="CJ128" s="245"/>
      <c r="CK128" s="1033"/>
      <c r="CL128" s="1034"/>
      <c r="CM128" s="1034"/>
      <c r="CN128" s="1034"/>
      <c r="CO128" s="1035"/>
      <c r="CP128" s="1044" t="s">
        <v>499</v>
      </c>
      <c r="CQ128" s="735"/>
      <c r="CR128" s="735"/>
      <c r="CS128" s="735"/>
      <c r="CT128" s="735"/>
      <c r="CU128" s="735"/>
      <c r="CV128" s="735"/>
      <c r="CW128" s="735"/>
      <c r="CX128" s="735"/>
      <c r="CY128" s="735"/>
      <c r="CZ128" s="735"/>
      <c r="DA128" s="735"/>
      <c r="DB128" s="735"/>
      <c r="DC128" s="735"/>
      <c r="DD128" s="735"/>
      <c r="DE128" s="735"/>
      <c r="DF128" s="1045"/>
      <c r="DG128" s="1046" t="s">
        <v>412</v>
      </c>
      <c r="DH128" s="1047"/>
      <c r="DI128" s="1047"/>
      <c r="DJ128" s="1047"/>
      <c r="DK128" s="1047"/>
      <c r="DL128" s="1047" t="s">
        <v>440</v>
      </c>
      <c r="DM128" s="1047"/>
      <c r="DN128" s="1047"/>
      <c r="DO128" s="1047"/>
      <c r="DP128" s="1047"/>
      <c r="DQ128" s="1047" t="s">
        <v>444</v>
      </c>
      <c r="DR128" s="1047"/>
      <c r="DS128" s="1047"/>
      <c r="DT128" s="1047"/>
      <c r="DU128" s="1047"/>
      <c r="DV128" s="1048" t="s">
        <v>412</v>
      </c>
      <c r="DW128" s="1048"/>
      <c r="DX128" s="1048"/>
      <c r="DY128" s="1048"/>
      <c r="DZ128" s="1049"/>
    </row>
    <row r="129" spans="1:131" s="221" customFormat="1" ht="26.25" customHeight="1" x14ac:dyDescent="0.15">
      <c r="A129" s="943" t="s">
        <v>107</v>
      </c>
      <c r="B129" s="944"/>
      <c r="C129" s="944"/>
      <c r="D129" s="944"/>
      <c r="E129" s="944"/>
      <c r="F129" s="944"/>
      <c r="G129" s="944"/>
      <c r="H129" s="944"/>
      <c r="I129" s="944"/>
      <c r="J129" s="944"/>
      <c r="K129" s="944"/>
      <c r="L129" s="944"/>
      <c r="M129" s="944"/>
      <c r="N129" s="944"/>
      <c r="O129" s="944"/>
      <c r="P129" s="944"/>
      <c r="Q129" s="944"/>
      <c r="R129" s="944"/>
      <c r="S129" s="944"/>
      <c r="T129" s="944"/>
      <c r="U129" s="944"/>
      <c r="V129" s="944"/>
      <c r="W129" s="1079" t="s">
        <v>500</v>
      </c>
      <c r="X129" s="1080"/>
      <c r="Y129" s="1080"/>
      <c r="Z129" s="1081"/>
      <c r="AA129" s="967">
        <v>1081990</v>
      </c>
      <c r="AB129" s="968"/>
      <c r="AC129" s="968"/>
      <c r="AD129" s="968"/>
      <c r="AE129" s="969"/>
      <c r="AF129" s="970">
        <v>1156672</v>
      </c>
      <c r="AG129" s="968"/>
      <c r="AH129" s="968"/>
      <c r="AI129" s="968"/>
      <c r="AJ129" s="969"/>
      <c r="AK129" s="970">
        <v>1251086</v>
      </c>
      <c r="AL129" s="968"/>
      <c r="AM129" s="968"/>
      <c r="AN129" s="968"/>
      <c r="AO129" s="969"/>
      <c r="AP129" s="1082"/>
      <c r="AQ129" s="1083"/>
      <c r="AR129" s="1083"/>
      <c r="AS129" s="1083"/>
      <c r="AT129" s="1084"/>
      <c r="AU129" s="224"/>
      <c r="AV129" s="224"/>
      <c r="AW129" s="224"/>
      <c r="AX129" s="1074" t="s">
        <v>501</v>
      </c>
      <c r="AY129" s="932"/>
      <c r="AZ129" s="932"/>
      <c r="BA129" s="932"/>
      <c r="BB129" s="932"/>
      <c r="BC129" s="932"/>
      <c r="BD129" s="932"/>
      <c r="BE129" s="933"/>
      <c r="BF129" s="1075" t="s">
        <v>485</v>
      </c>
      <c r="BG129" s="1076"/>
      <c r="BH129" s="1076"/>
      <c r="BI129" s="1076"/>
      <c r="BJ129" s="1076"/>
      <c r="BK129" s="1076"/>
      <c r="BL129" s="1077"/>
      <c r="BM129" s="1075">
        <v>20</v>
      </c>
      <c r="BN129" s="1076"/>
      <c r="BO129" s="1076"/>
      <c r="BP129" s="1076"/>
      <c r="BQ129" s="1076"/>
      <c r="BR129" s="1076"/>
      <c r="BS129" s="1077"/>
      <c r="BT129" s="1075">
        <v>30</v>
      </c>
      <c r="BU129" s="1076"/>
      <c r="BV129" s="1076"/>
      <c r="BW129" s="1076"/>
      <c r="BX129" s="1076"/>
      <c r="BY129" s="1076"/>
      <c r="BZ129" s="1078"/>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43" t="s">
        <v>502</v>
      </c>
      <c r="B130" s="944"/>
      <c r="C130" s="944"/>
      <c r="D130" s="944"/>
      <c r="E130" s="944"/>
      <c r="F130" s="944"/>
      <c r="G130" s="944"/>
      <c r="H130" s="944"/>
      <c r="I130" s="944"/>
      <c r="J130" s="944"/>
      <c r="K130" s="944"/>
      <c r="L130" s="944"/>
      <c r="M130" s="944"/>
      <c r="N130" s="944"/>
      <c r="O130" s="944"/>
      <c r="P130" s="944"/>
      <c r="Q130" s="944"/>
      <c r="R130" s="944"/>
      <c r="S130" s="944"/>
      <c r="T130" s="944"/>
      <c r="U130" s="944"/>
      <c r="V130" s="944"/>
      <c r="W130" s="1079" t="s">
        <v>503</v>
      </c>
      <c r="X130" s="1080"/>
      <c r="Y130" s="1080"/>
      <c r="Z130" s="1081"/>
      <c r="AA130" s="967">
        <v>149033</v>
      </c>
      <c r="AB130" s="968"/>
      <c r="AC130" s="968"/>
      <c r="AD130" s="968"/>
      <c r="AE130" s="969"/>
      <c r="AF130" s="970">
        <v>186567</v>
      </c>
      <c r="AG130" s="968"/>
      <c r="AH130" s="968"/>
      <c r="AI130" s="968"/>
      <c r="AJ130" s="969"/>
      <c r="AK130" s="970">
        <v>191106</v>
      </c>
      <c r="AL130" s="968"/>
      <c r="AM130" s="968"/>
      <c r="AN130" s="968"/>
      <c r="AO130" s="969"/>
      <c r="AP130" s="1082"/>
      <c r="AQ130" s="1083"/>
      <c r="AR130" s="1083"/>
      <c r="AS130" s="1083"/>
      <c r="AT130" s="1084"/>
      <c r="AU130" s="224"/>
      <c r="AV130" s="224"/>
      <c r="AW130" s="224"/>
      <c r="AX130" s="1074" t="s">
        <v>504</v>
      </c>
      <c r="AY130" s="932"/>
      <c r="AZ130" s="932"/>
      <c r="BA130" s="932"/>
      <c r="BB130" s="932"/>
      <c r="BC130" s="932"/>
      <c r="BD130" s="932"/>
      <c r="BE130" s="933"/>
      <c r="BF130" s="1110">
        <v>7.3</v>
      </c>
      <c r="BG130" s="1111"/>
      <c r="BH130" s="1111"/>
      <c r="BI130" s="1111"/>
      <c r="BJ130" s="1111"/>
      <c r="BK130" s="1111"/>
      <c r="BL130" s="1112"/>
      <c r="BM130" s="1110">
        <v>25</v>
      </c>
      <c r="BN130" s="1111"/>
      <c r="BO130" s="1111"/>
      <c r="BP130" s="1111"/>
      <c r="BQ130" s="1111"/>
      <c r="BR130" s="1111"/>
      <c r="BS130" s="1112"/>
      <c r="BT130" s="1110">
        <v>35</v>
      </c>
      <c r="BU130" s="1111"/>
      <c r="BV130" s="1111"/>
      <c r="BW130" s="1111"/>
      <c r="BX130" s="1111"/>
      <c r="BY130" s="1111"/>
      <c r="BZ130" s="1113"/>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14"/>
      <c r="B131" s="1115"/>
      <c r="C131" s="1115"/>
      <c r="D131" s="1115"/>
      <c r="E131" s="1115"/>
      <c r="F131" s="1115"/>
      <c r="G131" s="1115"/>
      <c r="H131" s="1115"/>
      <c r="I131" s="1115"/>
      <c r="J131" s="1115"/>
      <c r="K131" s="1115"/>
      <c r="L131" s="1115"/>
      <c r="M131" s="1115"/>
      <c r="N131" s="1115"/>
      <c r="O131" s="1115"/>
      <c r="P131" s="1115"/>
      <c r="Q131" s="1115"/>
      <c r="R131" s="1115"/>
      <c r="S131" s="1115"/>
      <c r="T131" s="1115"/>
      <c r="U131" s="1115"/>
      <c r="V131" s="1115"/>
      <c r="W131" s="1116" t="s">
        <v>505</v>
      </c>
      <c r="X131" s="1117"/>
      <c r="Y131" s="1117"/>
      <c r="Z131" s="1118"/>
      <c r="AA131" s="1013">
        <v>932957</v>
      </c>
      <c r="AB131" s="995"/>
      <c r="AC131" s="995"/>
      <c r="AD131" s="995"/>
      <c r="AE131" s="996"/>
      <c r="AF131" s="994">
        <v>970105</v>
      </c>
      <c r="AG131" s="995"/>
      <c r="AH131" s="995"/>
      <c r="AI131" s="995"/>
      <c r="AJ131" s="996"/>
      <c r="AK131" s="994">
        <v>1059980</v>
      </c>
      <c r="AL131" s="995"/>
      <c r="AM131" s="995"/>
      <c r="AN131" s="995"/>
      <c r="AO131" s="996"/>
      <c r="AP131" s="1119"/>
      <c r="AQ131" s="1120"/>
      <c r="AR131" s="1120"/>
      <c r="AS131" s="1120"/>
      <c r="AT131" s="1121"/>
      <c r="AU131" s="224"/>
      <c r="AV131" s="224"/>
      <c r="AW131" s="224"/>
      <c r="AX131" s="1092" t="s">
        <v>506</v>
      </c>
      <c r="AY131" s="735"/>
      <c r="AZ131" s="735"/>
      <c r="BA131" s="735"/>
      <c r="BB131" s="735"/>
      <c r="BC131" s="735"/>
      <c r="BD131" s="735"/>
      <c r="BE131" s="1045"/>
      <c r="BF131" s="1093" t="s">
        <v>485</v>
      </c>
      <c r="BG131" s="1094"/>
      <c r="BH131" s="1094"/>
      <c r="BI131" s="1094"/>
      <c r="BJ131" s="1094"/>
      <c r="BK131" s="1094"/>
      <c r="BL131" s="1095"/>
      <c r="BM131" s="1093">
        <v>350</v>
      </c>
      <c r="BN131" s="1094"/>
      <c r="BO131" s="1094"/>
      <c r="BP131" s="1094"/>
      <c r="BQ131" s="1094"/>
      <c r="BR131" s="1094"/>
      <c r="BS131" s="1095"/>
      <c r="BT131" s="1096"/>
      <c r="BU131" s="1097"/>
      <c r="BV131" s="1097"/>
      <c r="BW131" s="1097"/>
      <c r="BX131" s="1097"/>
      <c r="BY131" s="1097"/>
      <c r="BZ131" s="1098"/>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099" t="s">
        <v>507</v>
      </c>
      <c r="B132" s="1100"/>
      <c r="C132" s="1100"/>
      <c r="D132" s="1100"/>
      <c r="E132" s="1100"/>
      <c r="F132" s="1100"/>
      <c r="G132" s="1100"/>
      <c r="H132" s="1100"/>
      <c r="I132" s="1100"/>
      <c r="J132" s="1100"/>
      <c r="K132" s="1100"/>
      <c r="L132" s="1100"/>
      <c r="M132" s="1100"/>
      <c r="N132" s="1100"/>
      <c r="O132" s="1100"/>
      <c r="P132" s="1100"/>
      <c r="Q132" s="1100"/>
      <c r="R132" s="1100"/>
      <c r="S132" s="1100"/>
      <c r="T132" s="1100"/>
      <c r="U132" s="1100"/>
      <c r="V132" s="1103" t="s">
        <v>508</v>
      </c>
      <c r="W132" s="1103"/>
      <c r="X132" s="1103"/>
      <c r="Y132" s="1103"/>
      <c r="Z132" s="1104"/>
      <c r="AA132" s="1105">
        <v>7.3752595239999996</v>
      </c>
      <c r="AB132" s="1106"/>
      <c r="AC132" s="1106"/>
      <c r="AD132" s="1106"/>
      <c r="AE132" s="1107"/>
      <c r="AF132" s="1108">
        <v>8.3499208849999995</v>
      </c>
      <c r="AG132" s="1106"/>
      <c r="AH132" s="1106"/>
      <c r="AI132" s="1106"/>
      <c r="AJ132" s="1107"/>
      <c r="AK132" s="1108">
        <v>6.217475801</v>
      </c>
      <c r="AL132" s="1106"/>
      <c r="AM132" s="1106"/>
      <c r="AN132" s="1106"/>
      <c r="AO132" s="1107"/>
      <c r="AP132" s="1010"/>
      <c r="AQ132" s="1011"/>
      <c r="AR132" s="1011"/>
      <c r="AS132" s="1011"/>
      <c r="AT132" s="1109"/>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101"/>
      <c r="B133" s="1102"/>
      <c r="C133" s="1102"/>
      <c r="D133" s="1102"/>
      <c r="E133" s="1102"/>
      <c r="F133" s="1102"/>
      <c r="G133" s="1102"/>
      <c r="H133" s="1102"/>
      <c r="I133" s="1102"/>
      <c r="J133" s="1102"/>
      <c r="K133" s="1102"/>
      <c r="L133" s="1102"/>
      <c r="M133" s="1102"/>
      <c r="N133" s="1102"/>
      <c r="O133" s="1102"/>
      <c r="P133" s="1102"/>
      <c r="Q133" s="1102"/>
      <c r="R133" s="1102"/>
      <c r="S133" s="1102"/>
      <c r="T133" s="1102"/>
      <c r="U133" s="1102"/>
      <c r="V133" s="1086" t="s">
        <v>509</v>
      </c>
      <c r="W133" s="1086"/>
      <c r="X133" s="1086"/>
      <c r="Y133" s="1086"/>
      <c r="Z133" s="1087"/>
      <c r="AA133" s="1088">
        <v>7.8</v>
      </c>
      <c r="AB133" s="1089"/>
      <c r="AC133" s="1089"/>
      <c r="AD133" s="1089"/>
      <c r="AE133" s="1090"/>
      <c r="AF133" s="1088">
        <v>7.5</v>
      </c>
      <c r="AG133" s="1089"/>
      <c r="AH133" s="1089"/>
      <c r="AI133" s="1089"/>
      <c r="AJ133" s="1090"/>
      <c r="AK133" s="1088">
        <v>7.3</v>
      </c>
      <c r="AL133" s="1089"/>
      <c r="AM133" s="1089"/>
      <c r="AN133" s="1089"/>
      <c r="AO133" s="1090"/>
      <c r="AP133" s="1037"/>
      <c r="AQ133" s="1038"/>
      <c r="AR133" s="1038"/>
      <c r="AS133" s="1038"/>
      <c r="AT133" s="1091"/>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6dunX1231Oj9spEZalZCaJR8+IH2bBmYwlMvMPO/nGs8SqzKoN+Ba5+Fy9f/8Mr5JIcJ6fXrqPb1OPFMaIvf5w==" saltValue="5SOTiFIIu+/WkFgpWtA5I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570312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510</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wWL2LAJK88PkIevyjo+5s2UdPsuf5WWxNPSRN31Xuz0ciX7LoJB0cIDNvIQNRUGpxf7yTWW1+jcTVZT/7gydAA==" saltValue="blqYy2rDN0fd53lzPf2GcA==" spinCount="100000" sheet="1" objects="1" scenarios="1"/>
  <dataConsolidate/>
  <phoneticPr fontId="2"/>
  <printOptions horizontalCentered="1" verticalCentered="1"/>
  <pageMargins left="0" right="0" top="0" bottom="0" header="0" footer="0"/>
  <pageSetup paperSize="9" scale="33" orientation="portrait" verticalDpi="12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425781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qBhHVAtyQGVxYapvLIpKgHy8ttGQ7ErjYr5hWHN90dTeMTw5LGUvIysG1LfPluNX3th/y1z5gKY/YvgF+NWFw==" saltValue="gJTusFj7JABVdQ+Bb6Vs1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42578125" style="252" customWidth="1"/>
    <col min="37" max="44" width="17" style="252" customWidth="1"/>
    <col min="45" max="45" width="6.140625" style="258" customWidth="1"/>
    <col min="46" max="46" width="3" style="256" customWidth="1"/>
    <col min="47" max="47" width="19.140625" style="252" hidden="1" customWidth="1"/>
    <col min="48" max="52" width="12.42578125" style="252" hidden="1" customWidth="1"/>
    <col min="53" max="16384" width="8.42578125" style="252" hidden="1"/>
  </cols>
  <sheetData>
    <row r="1" spans="1:46" x14ac:dyDescent="0.15">
      <c r="AS1" s="252"/>
      <c r="AT1" s="252"/>
    </row>
    <row r="2" spans="1:46" x14ac:dyDescent="0.15">
      <c r="AS2" s="252"/>
      <c r="AT2" s="252"/>
    </row>
    <row r="3" spans="1:46" x14ac:dyDescent="0.15">
      <c r="AS3" s="252"/>
      <c r="AT3" s="252"/>
    </row>
    <row r="4" spans="1:46" x14ac:dyDescent="0.15">
      <c r="AS4" s="252"/>
      <c r="AT4" s="252"/>
    </row>
    <row r="5" spans="1:46" ht="17.25" x14ac:dyDescent="0.15">
      <c r="A5" s="253" t="s">
        <v>511</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x14ac:dyDescent="0.15">
      <c r="A6" s="256"/>
      <c r="AK6" s="257" t="s">
        <v>512</v>
      </c>
      <c r="AL6" s="257"/>
      <c r="AM6" s="257"/>
      <c r="AN6" s="257"/>
    </row>
    <row r="7" spans="1:46" ht="13.5" customHeight="1" x14ac:dyDescent="0.15">
      <c r="A7" s="256"/>
      <c r="AK7" s="259"/>
      <c r="AL7" s="260"/>
      <c r="AM7" s="260"/>
      <c r="AN7" s="261"/>
      <c r="AO7" s="1123" t="s">
        <v>513</v>
      </c>
      <c r="AP7" s="262"/>
      <c r="AQ7" s="263" t="s">
        <v>514</v>
      </c>
      <c r="AR7" s="264"/>
    </row>
    <row r="8" spans="1:46" x14ac:dyDescent="0.15">
      <c r="A8" s="256"/>
      <c r="AK8" s="265"/>
      <c r="AL8" s="266"/>
      <c r="AM8" s="266"/>
      <c r="AN8" s="267"/>
      <c r="AO8" s="1124"/>
      <c r="AP8" s="268" t="s">
        <v>515</v>
      </c>
      <c r="AQ8" s="269" t="s">
        <v>516</v>
      </c>
      <c r="AR8" s="270" t="s">
        <v>517</v>
      </c>
    </row>
    <row r="9" spans="1:46" x14ac:dyDescent="0.15">
      <c r="A9" s="256"/>
      <c r="AK9" s="1125" t="s">
        <v>518</v>
      </c>
      <c r="AL9" s="1126"/>
      <c r="AM9" s="1126"/>
      <c r="AN9" s="1127"/>
      <c r="AO9" s="271">
        <v>473296</v>
      </c>
      <c r="AP9" s="271">
        <v>433421</v>
      </c>
      <c r="AQ9" s="272">
        <v>231388</v>
      </c>
      <c r="AR9" s="273">
        <v>87.3</v>
      </c>
    </row>
    <row r="10" spans="1:46" ht="13.5" customHeight="1" x14ac:dyDescent="0.15">
      <c r="A10" s="256"/>
      <c r="AK10" s="1125" t="s">
        <v>519</v>
      </c>
      <c r="AL10" s="1126"/>
      <c r="AM10" s="1126"/>
      <c r="AN10" s="1127"/>
      <c r="AO10" s="274">
        <v>1315</v>
      </c>
      <c r="AP10" s="274">
        <v>1204</v>
      </c>
      <c r="AQ10" s="275">
        <v>33497</v>
      </c>
      <c r="AR10" s="276">
        <v>-96.4</v>
      </c>
    </row>
    <row r="11" spans="1:46" ht="13.5" customHeight="1" x14ac:dyDescent="0.15">
      <c r="A11" s="256"/>
      <c r="AK11" s="1125" t="s">
        <v>520</v>
      </c>
      <c r="AL11" s="1126"/>
      <c r="AM11" s="1126"/>
      <c r="AN11" s="1127"/>
      <c r="AO11" s="274" t="s">
        <v>521</v>
      </c>
      <c r="AP11" s="274" t="s">
        <v>521</v>
      </c>
      <c r="AQ11" s="275">
        <v>3588</v>
      </c>
      <c r="AR11" s="276" t="s">
        <v>521</v>
      </c>
    </row>
    <row r="12" spans="1:46" ht="13.5" customHeight="1" x14ac:dyDescent="0.15">
      <c r="A12" s="256"/>
      <c r="AK12" s="1125" t="s">
        <v>522</v>
      </c>
      <c r="AL12" s="1126"/>
      <c r="AM12" s="1126"/>
      <c r="AN12" s="1127"/>
      <c r="AO12" s="274" t="s">
        <v>521</v>
      </c>
      <c r="AP12" s="274" t="s">
        <v>521</v>
      </c>
      <c r="AQ12" s="275" t="s">
        <v>521</v>
      </c>
      <c r="AR12" s="276" t="s">
        <v>521</v>
      </c>
    </row>
    <row r="13" spans="1:46" ht="13.5" customHeight="1" x14ac:dyDescent="0.15">
      <c r="A13" s="256"/>
      <c r="AK13" s="1125" t="s">
        <v>523</v>
      </c>
      <c r="AL13" s="1126"/>
      <c r="AM13" s="1126"/>
      <c r="AN13" s="1127"/>
      <c r="AO13" s="274">
        <v>14090</v>
      </c>
      <c r="AP13" s="274">
        <v>12903</v>
      </c>
      <c r="AQ13" s="275">
        <v>10932</v>
      </c>
      <c r="AR13" s="276">
        <v>18</v>
      </c>
    </row>
    <row r="14" spans="1:46" ht="13.5" customHeight="1" x14ac:dyDescent="0.15">
      <c r="A14" s="256"/>
      <c r="AK14" s="1125" t="s">
        <v>524</v>
      </c>
      <c r="AL14" s="1126"/>
      <c r="AM14" s="1126"/>
      <c r="AN14" s="1127"/>
      <c r="AO14" s="274" t="s">
        <v>521</v>
      </c>
      <c r="AP14" s="274" t="s">
        <v>521</v>
      </c>
      <c r="AQ14" s="275">
        <v>4261</v>
      </c>
      <c r="AR14" s="276" t="s">
        <v>521</v>
      </c>
    </row>
    <row r="15" spans="1:46" ht="13.5" customHeight="1" x14ac:dyDescent="0.15">
      <c r="A15" s="256"/>
      <c r="AK15" s="1128" t="s">
        <v>525</v>
      </c>
      <c r="AL15" s="1129"/>
      <c r="AM15" s="1129"/>
      <c r="AN15" s="1130"/>
      <c r="AO15" s="274">
        <v>-32034</v>
      </c>
      <c r="AP15" s="274">
        <v>-29335</v>
      </c>
      <c r="AQ15" s="275">
        <v>-17972</v>
      </c>
      <c r="AR15" s="276">
        <v>63.2</v>
      </c>
    </row>
    <row r="16" spans="1:46" x14ac:dyDescent="0.15">
      <c r="A16" s="256"/>
      <c r="AK16" s="1128" t="s">
        <v>188</v>
      </c>
      <c r="AL16" s="1129"/>
      <c r="AM16" s="1129"/>
      <c r="AN16" s="1130"/>
      <c r="AO16" s="274">
        <v>456667</v>
      </c>
      <c r="AP16" s="274">
        <v>418193</v>
      </c>
      <c r="AQ16" s="275">
        <v>265695</v>
      </c>
      <c r="AR16" s="276">
        <v>57.4</v>
      </c>
    </row>
    <row r="17" spans="1:46" x14ac:dyDescent="0.15">
      <c r="A17" s="256"/>
    </row>
    <row r="18" spans="1:46" x14ac:dyDescent="0.15">
      <c r="A18" s="256"/>
      <c r="AQ18" s="277"/>
      <c r="AR18" s="277"/>
    </row>
    <row r="19" spans="1:46" x14ac:dyDescent="0.15">
      <c r="A19" s="256"/>
      <c r="AK19" s="252" t="s">
        <v>526</v>
      </c>
    </row>
    <row r="20" spans="1:46" x14ac:dyDescent="0.15">
      <c r="A20" s="256"/>
      <c r="AK20" s="278"/>
      <c r="AL20" s="279"/>
      <c r="AM20" s="279"/>
      <c r="AN20" s="280"/>
      <c r="AO20" s="281" t="s">
        <v>527</v>
      </c>
      <c r="AP20" s="282" t="s">
        <v>528</v>
      </c>
      <c r="AQ20" s="283" t="s">
        <v>529</v>
      </c>
      <c r="AR20" s="284"/>
    </row>
    <row r="21" spans="1:46" s="257" customFormat="1" x14ac:dyDescent="0.15">
      <c r="A21" s="285"/>
      <c r="AK21" s="1131" t="s">
        <v>530</v>
      </c>
      <c r="AL21" s="1132"/>
      <c r="AM21" s="1132"/>
      <c r="AN21" s="1133"/>
      <c r="AO21" s="286">
        <v>43.96</v>
      </c>
      <c r="AP21" s="287">
        <v>23.14</v>
      </c>
      <c r="AQ21" s="288">
        <v>20.82</v>
      </c>
      <c r="AS21" s="289"/>
      <c r="AT21" s="285"/>
    </row>
    <row r="22" spans="1:46" s="257" customFormat="1" x14ac:dyDescent="0.15">
      <c r="A22" s="285"/>
      <c r="AK22" s="1131" t="s">
        <v>531</v>
      </c>
      <c r="AL22" s="1132"/>
      <c r="AM22" s="1132"/>
      <c r="AN22" s="1133"/>
      <c r="AO22" s="290">
        <v>79.099999999999994</v>
      </c>
      <c r="AP22" s="291">
        <v>95.7</v>
      </c>
      <c r="AQ22" s="292">
        <v>-16.600000000000001</v>
      </c>
      <c r="AR22" s="277"/>
      <c r="AS22" s="289"/>
      <c r="AT22" s="285"/>
    </row>
    <row r="23" spans="1:46" s="257" customFormat="1" x14ac:dyDescent="0.15">
      <c r="A23" s="285"/>
      <c r="AP23" s="277"/>
      <c r="AQ23" s="277"/>
      <c r="AR23" s="277"/>
      <c r="AS23" s="289"/>
      <c r="AT23" s="285"/>
    </row>
    <row r="24" spans="1:46" s="257" customFormat="1" x14ac:dyDescent="0.15">
      <c r="A24" s="285"/>
      <c r="AP24" s="277"/>
      <c r="AQ24" s="277"/>
      <c r="AR24" s="277"/>
      <c r="AS24" s="289"/>
      <c r="AT24" s="285"/>
    </row>
    <row r="25" spans="1:46" s="257" customFormat="1" x14ac:dyDescent="0.15">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x14ac:dyDescent="0.15">
      <c r="A26" s="1122" t="s">
        <v>532</v>
      </c>
      <c r="B26" s="1122"/>
      <c r="C26" s="1122"/>
      <c r="D26" s="1122"/>
      <c r="E26" s="1122"/>
      <c r="F26" s="1122"/>
      <c r="G26" s="1122"/>
      <c r="H26" s="1122"/>
      <c r="I26" s="1122"/>
      <c r="J26" s="1122"/>
      <c r="K26" s="1122"/>
      <c r="L26" s="1122"/>
      <c r="M26" s="1122"/>
      <c r="N26" s="1122"/>
      <c r="O26" s="1122"/>
      <c r="P26" s="1122"/>
      <c r="Q26" s="1122"/>
      <c r="R26" s="1122"/>
      <c r="S26" s="1122"/>
      <c r="T26" s="1122"/>
      <c r="U26" s="1122"/>
      <c r="V26" s="1122"/>
      <c r="W26" s="1122"/>
      <c r="X26" s="1122"/>
      <c r="Y26" s="1122"/>
      <c r="Z26" s="1122"/>
      <c r="AA26" s="1122"/>
      <c r="AB26" s="1122"/>
      <c r="AC26" s="1122"/>
      <c r="AD26" s="1122"/>
      <c r="AE26" s="1122"/>
      <c r="AF26" s="1122"/>
      <c r="AG26" s="1122"/>
      <c r="AH26" s="1122"/>
      <c r="AI26" s="1122"/>
      <c r="AJ26" s="1122"/>
      <c r="AK26" s="1122"/>
      <c r="AL26" s="1122"/>
      <c r="AM26" s="1122"/>
      <c r="AN26" s="1122"/>
      <c r="AO26" s="1122"/>
      <c r="AP26" s="1122"/>
      <c r="AQ26" s="1122"/>
      <c r="AR26" s="1122"/>
      <c r="AS26" s="1122"/>
    </row>
    <row r="27" spans="1:46" x14ac:dyDescent="0.15">
      <c r="A27" s="297"/>
      <c r="AS27" s="252"/>
      <c r="AT27" s="252"/>
    </row>
    <row r="28" spans="1:46" ht="17.25" x14ac:dyDescent="0.15">
      <c r="A28" s="253" t="s">
        <v>533</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x14ac:dyDescent="0.15">
      <c r="A29" s="256"/>
      <c r="AK29" s="257" t="s">
        <v>534</v>
      </c>
      <c r="AL29" s="257"/>
      <c r="AM29" s="257"/>
      <c r="AN29" s="257"/>
      <c r="AS29" s="299"/>
    </row>
    <row r="30" spans="1:46" ht="13.5" customHeight="1" x14ac:dyDescent="0.15">
      <c r="A30" s="256"/>
      <c r="AK30" s="259"/>
      <c r="AL30" s="260"/>
      <c r="AM30" s="260"/>
      <c r="AN30" s="261"/>
      <c r="AO30" s="1123" t="s">
        <v>513</v>
      </c>
      <c r="AP30" s="262"/>
      <c r="AQ30" s="263" t="s">
        <v>514</v>
      </c>
      <c r="AR30" s="264"/>
    </row>
    <row r="31" spans="1:46" x14ac:dyDescent="0.15">
      <c r="A31" s="256"/>
      <c r="AK31" s="265"/>
      <c r="AL31" s="266"/>
      <c r="AM31" s="266"/>
      <c r="AN31" s="267"/>
      <c r="AO31" s="1124"/>
      <c r="AP31" s="268" t="s">
        <v>515</v>
      </c>
      <c r="AQ31" s="269" t="s">
        <v>516</v>
      </c>
      <c r="AR31" s="270" t="s">
        <v>517</v>
      </c>
    </row>
    <row r="32" spans="1:46" ht="27" customHeight="1" x14ac:dyDescent="0.15">
      <c r="A32" s="256"/>
      <c r="AK32" s="1139" t="s">
        <v>535</v>
      </c>
      <c r="AL32" s="1140"/>
      <c r="AM32" s="1140"/>
      <c r="AN32" s="1141"/>
      <c r="AO32" s="300">
        <v>248012</v>
      </c>
      <c r="AP32" s="300">
        <v>227117</v>
      </c>
      <c r="AQ32" s="301">
        <v>153945</v>
      </c>
      <c r="AR32" s="302">
        <v>47.5</v>
      </c>
    </row>
    <row r="33" spans="1:46" ht="13.5" customHeight="1" x14ac:dyDescent="0.15">
      <c r="A33" s="256"/>
      <c r="AK33" s="1139" t="s">
        <v>536</v>
      </c>
      <c r="AL33" s="1140"/>
      <c r="AM33" s="1140"/>
      <c r="AN33" s="1141"/>
      <c r="AO33" s="300" t="s">
        <v>521</v>
      </c>
      <c r="AP33" s="300" t="s">
        <v>521</v>
      </c>
      <c r="AQ33" s="301" t="s">
        <v>521</v>
      </c>
      <c r="AR33" s="302" t="s">
        <v>521</v>
      </c>
    </row>
    <row r="34" spans="1:46" ht="27" customHeight="1" x14ac:dyDescent="0.15">
      <c r="A34" s="256"/>
      <c r="AK34" s="1139" t="s">
        <v>537</v>
      </c>
      <c r="AL34" s="1140"/>
      <c r="AM34" s="1140"/>
      <c r="AN34" s="1141"/>
      <c r="AO34" s="300" t="s">
        <v>521</v>
      </c>
      <c r="AP34" s="300" t="s">
        <v>521</v>
      </c>
      <c r="AQ34" s="301">
        <v>4</v>
      </c>
      <c r="AR34" s="302" t="s">
        <v>521</v>
      </c>
    </row>
    <row r="35" spans="1:46" ht="27" customHeight="1" x14ac:dyDescent="0.15">
      <c r="A35" s="256"/>
      <c r="AK35" s="1139" t="s">
        <v>538</v>
      </c>
      <c r="AL35" s="1140"/>
      <c r="AM35" s="1140"/>
      <c r="AN35" s="1141"/>
      <c r="AO35" s="300">
        <v>8998</v>
      </c>
      <c r="AP35" s="300">
        <v>8240</v>
      </c>
      <c r="AQ35" s="301">
        <v>31105</v>
      </c>
      <c r="AR35" s="302">
        <v>-73.5</v>
      </c>
    </row>
    <row r="36" spans="1:46" ht="27" customHeight="1" x14ac:dyDescent="0.15">
      <c r="A36" s="256"/>
      <c r="AK36" s="1139" t="s">
        <v>539</v>
      </c>
      <c r="AL36" s="1140"/>
      <c r="AM36" s="1140"/>
      <c r="AN36" s="1141"/>
      <c r="AO36" s="300" t="s">
        <v>521</v>
      </c>
      <c r="AP36" s="300" t="s">
        <v>521</v>
      </c>
      <c r="AQ36" s="301">
        <v>3257</v>
      </c>
      <c r="AR36" s="302" t="s">
        <v>521</v>
      </c>
    </row>
    <row r="37" spans="1:46" ht="13.5" customHeight="1" x14ac:dyDescent="0.15">
      <c r="A37" s="256"/>
      <c r="AK37" s="1139" t="s">
        <v>540</v>
      </c>
      <c r="AL37" s="1140"/>
      <c r="AM37" s="1140"/>
      <c r="AN37" s="1141"/>
      <c r="AO37" s="300" t="s">
        <v>521</v>
      </c>
      <c r="AP37" s="300" t="s">
        <v>521</v>
      </c>
      <c r="AQ37" s="301">
        <v>1590</v>
      </c>
      <c r="AR37" s="302" t="s">
        <v>521</v>
      </c>
    </row>
    <row r="38" spans="1:46" ht="27" customHeight="1" x14ac:dyDescent="0.15">
      <c r="A38" s="256"/>
      <c r="AK38" s="1142" t="s">
        <v>541</v>
      </c>
      <c r="AL38" s="1143"/>
      <c r="AM38" s="1143"/>
      <c r="AN38" s="1144"/>
      <c r="AO38" s="303" t="s">
        <v>521</v>
      </c>
      <c r="AP38" s="303" t="s">
        <v>521</v>
      </c>
      <c r="AQ38" s="304">
        <v>20</v>
      </c>
      <c r="AR38" s="292" t="s">
        <v>521</v>
      </c>
      <c r="AS38" s="299"/>
    </row>
    <row r="39" spans="1:46" x14ac:dyDescent="0.15">
      <c r="A39" s="256"/>
      <c r="AK39" s="1142" t="s">
        <v>542</v>
      </c>
      <c r="AL39" s="1143"/>
      <c r="AM39" s="1143"/>
      <c r="AN39" s="1144"/>
      <c r="AO39" s="300" t="s">
        <v>521</v>
      </c>
      <c r="AP39" s="300" t="s">
        <v>521</v>
      </c>
      <c r="AQ39" s="301">
        <v>-7358</v>
      </c>
      <c r="AR39" s="302" t="s">
        <v>521</v>
      </c>
      <c r="AS39" s="299"/>
    </row>
    <row r="40" spans="1:46" ht="27" customHeight="1" x14ac:dyDescent="0.15">
      <c r="A40" s="256"/>
      <c r="AK40" s="1139" t="s">
        <v>543</v>
      </c>
      <c r="AL40" s="1140"/>
      <c r="AM40" s="1140"/>
      <c r="AN40" s="1141"/>
      <c r="AO40" s="300">
        <v>-191106</v>
      </c>
      <c r="AP40" s="300">
        <v>-175005</v>
      </c>
      <c r="AQ40" s="301">
        <v>-130450</v>
      </c>
      <c r="AR40" s="302">
        <v>34.200000000000003</v>
      </c>
      <c r="AS40" s="299"/>
    </row>
    <row r="41" spans="1:46" x14ac:dyDescent="0.15">
      <c r="A41" s="256"/>
      <c r="AK41" s="1145" t="s">
        <v>300</v>
      </c>
      <c r="AL41" s="1146"/>
      <c r="AM41" s="1146"/>
      <c r="AN41" s="1147"/>
      <c r="AO41" s="300">
        <v>65904</v>
      </c>
      <c r="AP41" s="300">
        <v>60352</v>
      </c>
      <c r="AQ41" s="301">
        <v>52112</v>
      </c>
      <c r="AR41" s="302">
        <v>15.8</v>
      </c>
      <c r="AS41" s="299"/>
    </row>
    <row r="42" spans="1:46" x14ac:dyDescent="0.15">
      <c r="A42" s="256"/>
      <c r="AK42" s="305" t="s">
        <v>544</v>
      </c>
      <c r="AQ42" s="277"/>
      <c r="AR42" s="277"/>
      <c r="AS42" s="299"/>
    </row>
    <row r="43" spans="1:46" x14ac:dyDescent="0.15">
      <c r="A43" s="256"/>
      <c r="AP43" s="306"/>
      <c r="AQ43" s="277"/>
      <c r="AS43" s="299"/>
    </row>
    <row r="44" spans="1:46" x14ac:dyDescent="0.15">
      <c r="A44" s="256"/>
      <c r="AQ44" s="277"/>
    </row>
    <row r="45" spans="1:46" x14ac:dyDescent="0.15">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x14ac:dyDescent="0.15">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15">
      <c r="A47" s="309" t="s">
        <v>545</v>
      </c>
    </row>
    <row r="48" spans="1:46" x14ac:dyDescent="0.15">
      <c r="A48" s="256"/>
      <c r="AK48" s="310" t="s">
        <v>546</v>
      </c>
      <c r="AL48" s="310"/>
      <c r="AM48" s="310"/>
      <c r="AN48" s="310"/>
      <c r="AO48" s="310"/>
      <c r="AP48" s="310"/>
      <c r="AQ48" s="311"/>
      <c r="AR48" s="310"/>
    </row>
    <row r="49" spans="1:44" ht="13.5" customHeight="1" x14ac:dyDescent="0.15">
      <c r="A49" s="256"/>
      <c r="AK49" s="312"/>
      <c r="AL49" s="313"/>
      <c r="AM49" s="1134" t="s">
        <v>513</v>
      </c>
      <c r="AN49" s="1136" t="s">
        <v>547</v>
      </c>
      <c r="AO49" s="1137"/>
      <c r="AP49" s="1137"/>
      <c r="AQ49" s="1137"/>
      <c r="AR49" s="1138"/>
    </row>
    <row r="50" spans="1:44" x14ac:dyDescent="0.15">
      <c r="A50" s="256"/>
      <c r="AK50" s="314"/>
      <c r="AL50" s="315"/>
      <c r="AM50" s="1135"/>
      <c r="AN50" s="316" t="s">
        <v>548</v>
      </c>
      <c r="AO50" s="317" t="s">
        <v>549</v>
      </c>
      <c r="AP50" s="318" t="s">
        <v>550</v>
      </c>
      <c r="AQ50" s="319" t="s">
        <v>551</v>
      </c>
      <c r="AR50" s="320" t="s">
        <v>552</v>
      </c>
    </row>
    <row r="51" spans="1:44" x14ac:dyDescent="0.15">
      <c r="A51" s="256"/>
      <c r="AK51" s="312" t="s">
        <v>553</v>
      </c>
      <c r="AL51" s="313"/>
      <c r="AM51" s="321">
        <v>2743749</v>
      </c>
      <c r="AN51" s="322">
        <v>2347091</v>
      </c>
      <c r="AO51" s="323">
        <v>-33.1</v>
      </c>
      <c r="AP51" s="324">
        <v>291173</v>
      </c>
      <c r="AQ51" s="325">
        <v>-0.3</v>
      </c>
      <c r="AR51" s="326">
        <v>-32.799999999999997</v>
      </c>
    </row>
    <row r="52" spans="1:44" x14ac:dyDescent="0.15">
      <c r="A52" s="256"/>
      <c r="AK52" s="327"/>
      <c r="AL52" s="328" t="s">
        <v>554</v>
      </c>
      <c r="AM52" s="329">
        <v>15562</v>
      </c>
      <c r="AN52" s="330">
        <v>13312</v>
      </c>
      <c r="AO52" s="331">
        <v>16.600000000000001</v>
      </c>
      <c r="AP52" s="332">
        <v>119071</v>
      </c>
      <c r="AQ52" s="333">
        <v>-6.7</v>
      </c>
      <c r="AR52" s="334">
        <v>23.3</v>
      </c>
    </row>
    <row r="53" spans="1:44" x14ac:dyDescent="0.15">
      <c r="A53" s="256"/>
      <c r="AK53" s="312" t="s">
        <v>555</v>
      </c>
      <c r="AL53" s="313"/>
      <c r="AM53" s="321">
        <v>1522471</v>
      </c>
      <c r="AN53" s="322">
        <v>1299037</v>
      </c>
      <c r="AO53" s="323">
        <v>-44.7</v>
      </c>
      <c r="AP53" s="324">
        <v>271581</v>
      </c>
      <c r="AQ53" s="325">
        <v>-6.7</v>
      </c>
      <c r="AR53" s="326">
        <v>-38</v>
      </c>
    </row>
    <row r="54" spans="1:44" x14ac:dyDescent="0.15">
      <c r="A54" s="256"/>
      <c r="AK54" s="327"/>
      <c r="AL54" s="328" t="s">
        <v>554</v>
      </c>
      <c r="AM54" s="329">
        <v>22028</v>
      </c>
      <c r="AN54" s="330">
        <v>18795</v>
      </c>
      <c r="AO54" s="331">
        <v>41.2</v>
      </c>
      <c r="AP54" s="332">
        <v>117844</v>
      </c>
      <c r="AQ54" s="333">
        <v>-1</v>
      </c>
      <c r="AR54" s="334">
        <v>42.2</v>
      </c>
    </row>
    <row r="55" spans="1:44" x14ac:dyDescent="0.15">
      <c r="A55" s="256"/>
      <c r="AK55" s="312" t="s">
        <v>556</v>
      </c>
      <c r="AL55" s="313"/>
      <c r="AM55" s="321">
        <v>771578</v>
      </c>
      <c r="AN55" s="322">
        <v>687681</v>
      </c>
      <c r="AO55" s="323">
        <v>-47.1</v>
      </c>
      <c r="AP55" s="324">
        <v>268375</v>
      </c>
      <c r="AQ55" s="325">
        <v>-1.2</v>
      </c>
      <c r="AR55" s="326">
        <v>-45.9</v>
      </c>
    </row>
    <row r="56" spans="1:44" x14ac:dyDescent="0.15">
      <c r="A56" s="256"/>
      <c r="AK56" s="327"/>
      <c r="AL56" s="328" t="s">
        <v>554</v>
      </c>
      <c r="AM56" s="329">
        <v>108179</v>
      </c>
      <c r="AN56" s="330">
        <v>96416</v>
      </c>
      <c r="AO56" s="331">
        <v>413</v>
      </c>
      <c r="AP56" s="332">
        <v>119602</v>
      </c>
      <c r="AQ56" s="333">
        <v>1.5</v>
      </c>
      <c r="AR56" s="334">
        <v>411.5</v>
      </c>
    </row>
    <row r="57" spans="1:44" x14ac:dyDescent="0.15">
      <c r="A57" s="256"/>
      <c r="AK57" s="312" t="s">
        <v>557</v>
      </c>
      <c r="AL57" s="313"/>
      <c r="AM57" s="321">
        <v>1716839</v>
      </c>
      <c r="AN57" s="322">
        <v>1556518</v>
      </c>
      <c r="AO57" s="323">
        <v>126.3</v>
      </c>
      <c r="AP57" s="324">
        <v>301035</v>
      </c>
      <c r="AQ57" s="325">
        <v>12.2</v>
      </c>
      <c r="AR57" s="326">
        <v>114.1</v>
      </c>
    </row>
    <row r="58" spans="1:44" x14ac:dyDescent="0.15">
      <c r="A58" s="256"/>
      <c r="AK58" s="327"/>
      <c r="AL58" s="328" t="s">
        <v>554</v>
      </c>
      <c r="AM58" s="329">
        <v>54895</v>
      </c>
      <c r="AN58" s="330">
        <v>49769</v>
      </c>
      <c r="AO58" s="331">
        <v>-48.4</v>
      </c>
      <c r="AP58" s="332">
        <v>154376</v>
      </c>
      <c r="AQ58" s="333">
        <v>29.1</v>
      </c>
      <c r="AR58" s="334">
        <v>-77.5</v>
      </c>
    </row>
    <row r="59" spans="1:44" x14ac:dyDescent="0.15">
      <c r="A59" s="256"/>
      <c r="AK59" s="312" t="s">
        <v>558</v>
      </c>
      <c r="AL59" s="313"/>
      <c r="AM59" s="321">
        <v>1476216</v>
      </c>
      <c r="AN59" s="322">
        <v>1351846</v>
      </c>
      <c r="AO59" s="323">
        <v>-13.1</v>
      </c>
      <c r="AP59" s="324">
        <v>277467</v>
      </c>
      <c r="AQ59" s="325">
        <v>-7.8</v>
      </c>
      <c r="AR59" s="326">
        <v>-5.3</v>
      </c>
    </row>
    <row r="60" spans="1:44" x14ac:dyDescent="0.15">
      <c r="A60" s="256"/>
      <c r="AK60" s="327"/>
      <c r="AL60" s="328" t="s">
        <v>554</v>
      </c>
      <c r="AM60" s="329">
        <v>56858</v>
      </c>
      <c r="AN60" s="330">
        <v>52068</v>
      </c>
      <c r="AO60" s="331">
        <v>4.5999999999999996</v>
      </c>
      <c r="AP60" s="332">
        <v>128378</v>
      </c>
      <c r="AQ60" s="333">
        <v>-16.8</v>
      </c>
      <c r="AR60" s="334">
        <v>21.4</v>
      </c>
    </row>
    <row r="61" spans="1:44" x14ac:dyDescent="0.15">
      <c r="A61" s="256"/>
      <c r="AK61" s="312" t="s">
        <v>559</v>
      </c>
      <c r="AL61" s="335"/>
      <c r="AM61" s="321">
        <v>1646171</v>
      </c>
      <c r="AN61" s="322">
        <v>1448435</v>
      </c>
      <c r="AO61" s="323">
        <v>-2.2999999999999998</v>
      </c>
      <c r="AP61" s="324">
        <v>281926</v>
      </c>
      <c r="AQ61" s="336">
        <v>-0.8</v>
      </c>
      <c r="AR61" s="326">
        <v>-1.5</v>
      </c>
    </row>
    <row r="62" spans="1:44" x14ac:dyDescent="0.15">
      <c r="A62" s="256"/>
      <c r="AK62" s="327"/>
      <c r="AL62" s="328" t="s">
        <v>554</v>
      </c>
      <c r="AM62" s="329">
        <v>51504</v>
      </c>
      <c r="AN62" s="330">
        <v>46072</v>
      </c>
      <c r="AO62" s="331">
        <v>85.4</v>
      </c>
      <c r="AP62" s="332">
        <v>127854</v>
      </c>
      <c r="AQ62" s="333">
        <v>1.2</v>
      </c>
      <c r="AR62" s="334">
        <v>84.2</v>
      </c>
    </row>
    <row r="63" spans="1:44" x14ac:dyDescent="0.15">
      <c r="A63" s="256"/>
    </row>
    <row r="64" spans="1:44" x14ac:dyDescent="0.15">
      <c r="A64" s="256"/>
    </row>
    <row r="65" spans="1:46" x14ac:dyDescent="0.15">
      <c r="A65" s="256"/>
    </row>
    <row r="66" spans="1:46" x14ac:dyDescent="0.15">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15">
      <c r="AS67" s="252"/>
      <c r="AT67" s="252"/>
    </row>
    <row r="70" spans="1:46" hidden="1" x14ac:dyDescent="0.15"/>
    <row r="71" spans="1:46" hidden="1" x14ac:dyDescent="0.15"/>
    <row r="72" spans="1:46" hidden="1" x14ac:dyDescent="0.15"/>
    <row r="73" spans="1:46" hidden="1" x14ac:dyDescent="0.15"/>
  </sheetData>
  <sheetProtection algorithmName="SHA-512" hashValue="untgXGAtvLxXWtVitdfMFOfqfZeZwPi1G9HTOpBkIgbPhdpFImOWawejjW0k1SOLK0KDZuTLmTKGsZVkL/M+7g==" saltValue="23EFAfNYq4///D4hn82wV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portrait" verticalDpi="12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election activeCell="BK20" sqref="BK20"/>
    </sheetView>
  </sheetViews>
  <sheetFormatPr defaultColWidth="0" defaultRowHeight="13.5" customHeight="1" zeroHeight="1" x14ac:dyDescent="0.15"/>
  <cols>
    <col min="1" max="125" width="2.425781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561</v>
      </c>
    </row>
    <row r="121" spans="125:125" ht="13.5" hidden="1" customHeight="1" x14ac:dyDescent="0.15">
      <c r="DU121" s="250"/>
    </row>
  </sheetData>
  <sheetProtection algorithmName="SHA-512" hashValue="sv34ttU8juZKb7vrS+J1Tm1ZxsDJkBD+K5h+neYCAN+M1tGTafmVw6PoWGDJiA+ZlWv0kon4QnoxHu8zdTbm6w==" saltValue="WM1ScdhUH43xKUn/9AEWC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425781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562</v>
      </c>
    </row>
  </sheetData>
  <sheetProtection algorithmName="SHA-512" hashValue="nBkw8SOyfeKEwAMDh6qXPztdj09ulFVEQnBLnVpBzLOECzxS982mCPgvFBMpdJ47gBNyKZ77WI1fdXI8O5JWqA==" saltValue="fY5g+JTh84A1/V0CdZPIq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42578125" style="1" customWidth="1"/>
    <col min="2" max="16" width="14.42578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48" t="s">
        <v>3</v>
      </c>
      <c r="D47" s="1148"/>
      <c r="E47" s="1149"/>
      <c r="F47" s="11">
        <v>178.68</v>
      </c>
      <c r="G47" s="12">
        <v>198.6</v>
      </c>
      <c r="H47" s="12">
        <v>193.26</v>
      </c>
      <c r="I47" s="12">
        <v>155.72999999999999</v>
      </c>
      <c r="J47" s="13">
        <v>140.1</v>
      </c>
    </row>
    <row r="48" spans="2:10" ht="57.75" customHeight="1" x14ac:dyDescent="0.15">
      <c r="B48" s="14"/>
      <c r="C48" s="1150" t="s">
        <v>4</v>
      </c>
      <c r="D48" s="1150"/>
      <c r="E48" s="1151"/>
      <c r="F48" s="15">
        <v>16.309999999999999</v>
      </c>
      <c r="G48" s="16">
        <v>23.84</v>
      </c>
      <c r="H48" s="16">
        <v>18.96</v>
      </c>
      <c r="I48" s="16">
        <v>19.11</v>
      </c>
      <c r="J48" s="17">
        <v>13.66</v>
      </c>
    </row>
    <row r="49" spans="2:10" ht="57.75" customHeight="1" thickBot="1" x14ac:dyDescent="0.2">
      <c r="B49" s="18"/>
      <c r="C49" s="1152" t="s">
        <v>5</v>
      </c>
      <c r="D49" s="1152"/>
      <c r="E49" s="1153"/>
      <c r="F49" s="19">
        <v>15.72</v>
      </c>
      <c r="G49" s="20">
        <v>20.36</v>
      </c>
      <c r="H49" s="20" t="s">
        <v>568</v>
      </c>
      <c r="I49" s="20" t="s">
        <v>569</v>
      </c>
      <c r="J49" s="21" t="s">
        <v>570</v>
      </c>
    </row>
    <row r="50" spans="2:10" x14ac:dyDescent="0.15"/>
  </sheetData>
  <sheetProtection algorithmName="SHA-512" hashValue="xEUutY1I9aIAmagh2XUyCG0wEKfDb70nv40pD+5PI1KbgILKjWm/YvEbUZehad8WAGdMeZyb57YvaBl4qzgKIg==" saltValue="462QO1GAvpQ6oJkH05OJX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tarama</dc:creator>
  <cp:lastModifiedBy> </cp:lastModifiedBy>
  <dcterms:created xsi:type="dcterms:W3CDTF">2024-01-10T07:01:34Z</dcterms:created>
  <dcterms:modified xsi:type="dcterms:W3CDTF">2024-01-10T07:58:09Z</dcterms:modified>
</cp:coreProperties>
</file>