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20231003_令和５年度財政状況資料集\提出\"/>
    </mc:Choice>
  </mc:AlternateContent>
  <xr:revisionPtr revIDLastSave="0" documentId="13_ncr:1_{1615411B-99BD-47DB-BFF4-77BD7863244E}" xr6:coauthVersionLast="47" xr6:coauthVersionMax="47" xr10:uidLastSave="{00000000-0000-0000-0000-000000000000}"/>
  <bookViews>
    <workbookView xWindow="-120" yWindow="-120" windowWidth="20730" windowHeight="11160" firstSheet="8" activeTab="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75" i="12" l="1"/>
  <c r="AA74" i="12"/>
  <c r="AA73" i="12"/>
  <c r="AA72" i="12"/>
  <c r="AA68" i="12"/>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BW34" i="10"/>
  <c r="BW35" i="10" s="1"/>
  <c r="BW36" i="10" s="1"/>
  <c r="BW37" i="10" s="1"/>
  <c r="BW38" i="10" s="1"/>
  <c r="BW39" i="10" s="1"/>
  <c r="BW40" i="10" s="1"/>
  <c r="BW41" i="10" s="1"/>
  <c r="BW42" i="10" s="1"/>
  <c r="AM34" i="10"/>
  <c r="U34" i="10"/>
  <c r="U35"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<sst xmlns="http://schemas.openxmlformats.org/spreadsheetml/2006/main" count="1200" uniqueCount="598">
  <si>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</si>
  <si>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</si>
  <si>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</si>
  <si>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</si>
  <si>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</si>
  <si>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</si>
  <si>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</si>
  <si>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</si>
  <si>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</si>
  <si>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</si>
  <si>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</si>
  <si>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</si>
  <si>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</si>
  <si>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</si>
  <si>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</si>
  <si>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</si>
  <si>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</si>
  <si>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</si>
  <si>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</si>
  <si>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</si>
  <si>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</si>
  <si>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</si>
  <si>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</si>
  <si>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</si>
  <si>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</si>
  <si>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</si>
  <si>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</si>
  <si>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</si>
  <si>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</si>
  <si>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</si>
  <si>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</si>
  <si>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</si>
  <si>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</si>
  <si>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</si>
  <si>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</si>
  <si>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</si>
  <si>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</si>
  <si>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</si>
  <si>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</si>
  <si>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</si>
  <si>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</si>
  <si>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</si>
  <si>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</si>
  <si>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</si>
  <si>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</si>
  <si>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</si>
  <si>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</si>
  <si>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</si>
  <si>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</si>
  <si>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</si>
  <si>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</si>
  <si>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</si>
  <si>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</si>
  <si>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</si>
  <si>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</si>
  <si>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</si>
  <si>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</si>
  <si>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</si>
  <si>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</si>
  <si>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</si>
  <si>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</si>
  <si>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</si>
  <si>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</si>
  <si>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</si>
  <si>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</si>
  <si>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</si>
  <si>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</si>
  <si>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</si>
  <si>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</si>
  <si>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</si>
  <si>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</si>
  <si>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</si>
  <si>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</si>
  <si>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</si>
  <si>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</si>
  <si>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</si>
  <si>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</si>
  <si>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</si>
  <si>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</si>
  <si>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</si>
  <si>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</si>
  <si>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</si>
  <si>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</si>
  <si>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</si>
  <si>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</si>
  <si>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</si>
  <si>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</si>
  <si>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</si>
  <si>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</si>
  <si>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</si>
  <si>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</si>
  <si>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</si>
  <si>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</si>
  <si>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</si>
  <si>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</si>
  <si>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</si>
  <si>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</si>
  <si>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</si>
  <si>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</si>
  <si>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</si>
  <si>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</si>
  <si>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渡名喜村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</si>
  <si>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</si>
  <si>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</si>
  <si>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</si>
  <si>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</si>
  <si>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</si>
  <si>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</si>
  <si>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</si>
  <si>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</si>
  <si>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</si>
  <si>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</si>
  <si>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</si>
  <si>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</si>
  <si>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</si>
  <si>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</si>
  <si>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</si>
  <si>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</si>
  <si>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</si>
  <si>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</si>
  <si>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</si>
  <si>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</si>
  <si>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</si>
  <si>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</si>
  <si>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</si>
  <si>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</si>
  <si>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</si>
  <si>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</si>
  <si>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</si>
  <si>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</si>
  <si>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</si>
  <si>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</si>
  <si>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</si>
  <si>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</si>
  <si>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</si>
  <si>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</si>
  <si>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</si>
  <si>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</si>
  <si>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</si>
  <si>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</si>
  <si>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</si>
  <si>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</si>
  <si>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</si>
  <si>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</si>
  <si>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</si>
  <si>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</si>
  <si>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</si>
  <si>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</si>
  <si>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</si>
  <si>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</si>
  <si>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</si>
  <si>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</si>
  <si>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</si>
  <si>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</si>
  <si>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</si>
  <si>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</si>
  <si>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</si>
  <si>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</si>
  <si>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</si>
  <si>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</si>
  <si>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</si>
  <si>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</si>
  <si>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</si>
  <si>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</si>
  <si>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</si>
  <si>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</si>
  <si>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</si>
  <si>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</si>
  <si>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</si>
  <si>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</si>
  <si>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</si>
  <si>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</si>
  <si>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</si>
  <si>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</si>
  <si>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</si>
  <si>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</si>
  <si>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</si>
  <si>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</si>
  <si>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</si>
  <si>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</si>
  <si>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</si>
  <si>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</si>
  <si>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</si>
  <si>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</si>
  <si>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</si>
  <si>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</si>
  <si>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</si>
  <si>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</si>
  <si>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</si>
  <si>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</si>
  <si>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</si>
  <si>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</si>
  <si>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</si>
  <si>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</si>
  <si>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</si>
  <si>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</si>
  <si>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</si>
  <si>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</si>
  <si>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</si>
  <si>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</si>
  <si>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</si>
  <si>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</si>
  <si>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</si>
  <si>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</si>
  <si>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</si>
  <si>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</si>
  <si>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</si>
  <si>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</si>
  <si>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</si>
  <si>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</si>
  <si>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</si>
  <si>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</si>
  <si>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</si>
  <si>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</si>
  <si>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</si>
  <si>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</si>
  <si>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</si>
  <si>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</si>
  <si>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沖縄県渡名喜村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</si>
  <si>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</si>
  <si>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</si>
  <si>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</si>
  <si>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</si>
  <si>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</si>
  <si>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</si>
  <si>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</si>
  <si>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</si>
  <si>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</si>
  <si>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</si>
  <si>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</si>
  <si>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</si>
  <si>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</si>
  <si>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</si>
  <si>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</si>
  <si>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</si>
  <si>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</si>
  <si>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</si>
  <si>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</si>
  <si>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</si>
  <si>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</si>
  <si>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</si>
  <si>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</si>
  <si>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</si>
  <si>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</si>
  <si>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</si>
  <si>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</si>
  <si>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</si>
  <si>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</si>
  <si>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</si>
  <si>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</si>
  <si>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</si>
  <si>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</si>
  <si>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</si>
  <si>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</si>
  <si>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</si>
  <si>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</si>
  <si>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</si>
  <si>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</si>
  <si>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</si>
  <si>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</si>
  <si>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</si>
  <si>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</si>
  <si>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</si>
  <si>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</si>
  <si>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</si>
  <si>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</si>
  <si>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</si>
  <si>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</si>
  <si>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</si>
  <si>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</si>
  <si>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</si>
  <si>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</si>
  <si>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</si>
  <si>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</si>
  <si>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</si>
  <si>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</si>
  <si>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</si>
  <si>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</si>
  <si>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</si>
  <si>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</si>
  <si>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</si>
  <si>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</si>
  <si>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</si>
  <si>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</si>
  <si>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</si>
  <si>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</si>
  <si>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</si>
  <si>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</si>
  <si>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</si>
  <si>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</si>
  <si>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</si>
  <si>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</si>
  <si>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</si>
  <si>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</si>
  <si>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</si>
  <si>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</si>
  <si>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</si>
  <si>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</si>
  <si>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</si>
  <si>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</si>
  <si>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</si>
  <si>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</si>
  <si>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</si>
  <si>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</si>
  <si>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</si>
  <si>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</si>
  <si>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</si>
  <si>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</si>
  <si>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</si>
  <si>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</si>
  <si>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</si>
  <si>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</si>
  <si>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</si>
  <si>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</si>
  <si>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</si>
  <si>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</si>
  <si>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</si>
  <si>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</si>
  <si>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</si>
  <si>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</si>
  <si>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</si>
  <si>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</si>
  <si>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</si>
  <si>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</si>
  <si>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</si>
  <si>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</si>
  <si>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</si>
  <si>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</si>
  <si>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</si>
  <si>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</si>
  <si>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</si>
  <si>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</si>
  <si>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</si>
  <si>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</si>
  <si>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</si>
  <si>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</si>
  <si>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</si>
  <si>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</si>
  <si>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</si>
  <si>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</si>
  <si>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</si>
  <si>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</si>
  <si>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</si>
  <si>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</si>
  <si>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</si>
  <si>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</si>
  <si>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</si>
  <si>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</si>
  <si>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</si>
  <si>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</si>
  <si>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</si>
  <si>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</si>
  <si>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</si>
  <si>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</si>
  <si>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</si>
  <si>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</si>
  <si>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</si>
  <si>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</si>
  <si>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</si>
  <si>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</si>
  <si>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</si>
  <si>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</si>
  <si>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</si>
  <si>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</si>
  <si>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</si>
  <si>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</si>
  <si>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</si>
  <si>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</si>
  <si>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</si>
  <si>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</si>
  <si>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</si>
  <si>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</si>
  <si>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</si>
  <si>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</si>
  <si>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沖縄県渡名喜村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</si>
  <si>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</si>
  <si>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</si>
  <si>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</si>
  <si>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</si>
  <si>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</si>
  <si>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</si>
  <si>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</si>
  <si>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</si>
  <si>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</si>
  <si>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</si>
  <si>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</si>
  <si>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</si>
  <si>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</si>
  <si>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</si>
  <si>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</si>
  <si>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</si>
  <si>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</si>
  <si>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</si>
  <si>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</si>
  <si>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</si>
  <si>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</si>
  <si>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</si>
  <si>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</si>
  <si>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</si>
  <si>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</si>
  <si>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</si>
  <si>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</si>
  <si>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</si>
  <si>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</si>
  <si>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</si>
  <si>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</si>
  <si>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</si>
  <si>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</si>
  <si>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</si>
  <si>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</si>
  <si>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</si>
  <si>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</si>
  <si>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</si>
  <si>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</si>
  <si>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</si>
  <si>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</si>
  <si>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</si>
  <si>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</si>
  <si>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</si>
  <si>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</si>
  <si>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</si>
  <si>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</si>
  <si>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</si>
  <si>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</si>
  <si>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</si>
  <si>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</si>
  <si>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</si>
  <si>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</si>
  <si>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</si>
  <si>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</si>
  <si>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</si>
  <si>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</si>
  <si>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</si>
  <si>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</si>
  <si>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</si>
  <si>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</si>
  <si>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</si>
  <si>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</si>
  <si>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</si>
  <si>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</si>
  <si>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</si>
  <si>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</si>
  <si>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</si>
  <si>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</si>
  <si>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</si>
  <si>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</si>
  <si>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</si>
  <si>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</si>
  <si>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</si>
  <si>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</si>
  <si>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</si>
  <si>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</si>
  <si>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</si>
  <si>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</si>
  <si>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</si>
  <si>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</si>
  <si>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</si>
  <si>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</si>
  <si>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</si>
  <si>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</si>
  <si>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</si>
  <si>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</si>
  <si>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</si>
  <si>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</si>
  <si>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</si>
  <si>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</si>
  <si>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</si>
  <si>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</si>
  <si>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</si>
  <si>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</si>
  <si>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</si>
  <si>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</si>
  <si>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</si>
  <si>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</si>
  <si>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</si>
  <si>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</si>
  <si>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</si>
  <si>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</si>
  <si>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</si>
  <si>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</si>
  <si>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</si>
  <si>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</si>
  <si>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</si>
  <si>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</si>
  <si>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</si>
  <si>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</si>
  <si>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</si>
  <si>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</si>
  <si>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</si>
  <si>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</si>
  <si>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</si>
  <si>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</si>
  <si>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</si>
  <si>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</si>
  <si>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</si>
  <si>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</si>
  <si>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</si>
  <si>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</si>
  <si>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</si>
  <si>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</si>
  <si>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</si>
  <si>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</si>
  <si>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</si>
  <si>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</si>
  <si>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</si>
  <si>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</si>
  <si>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</si>
  <si>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</si>
  <si>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</si>
  <si>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</si>
  <si>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</si>
  <si>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</si>
  <si>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</si>
  <si>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</si>
  <si>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</si>
  <si>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</si>
  <si>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</si>
  <si>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</si>
  <si>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</si>
  <si>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</si>
  <si>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</si>
  <si>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</si>
  <si>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</si>
  <si>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</si>
  <si>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</si>
  <si>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</si>
  <si>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</si>
  <si>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</si>
  <si>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</si>
  <si>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</si>
  <si>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</si>
  <si>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</si>
  <si>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</si>
  <si>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</si>
  <si>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</si>
  <si>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</si>
  <si>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</si>
  <si>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</si>
  <si>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</si>
  <si>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</si>
  <si>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</si>
  <si>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</si>
  <si>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</si>
  <si>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</si>
  <si>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</si>
  <si>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</si>
  <si>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</si>
  <si>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</si>
  <si>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</si>
  <si>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</si>
  <si>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</si>
  <si>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</si>
  <si>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</si>
  <si>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</si>
  <si>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</si>
  <si>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</si>
  <si>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</si>
  <si>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</si>
  <si>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</si>
  <si>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</si>
  <si>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</si>
  <si>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26.37</t>
  </si>
  <si>
    <t>▲ 6.86</t>
  </si>
  <si>
    <t>一般会計</t>
  </si>
  <si>
    <t>国民健康保険事業特別会計</t>
  </si>
  <si>
    <t>簡易水道事業特別会計</t>
  </si>
  <si>
    <t>農業集落排水事業特別会計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</si>
  <si>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</si>
  <si>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</si>
  <si>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</si>
  <si>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</si>
  <si>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</si>
  <si>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</si>
  <si>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</si>
  <si>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</si>
  <si>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</si>
  <si>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</si>
  <si>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▲３</t>
    <phoneticPr fontId="2"/>
  </si>
  <si>
    <t>沖縄県市町村自治会館管理組合</t>
  </si>
  <si>
    <t>沖縄県市町村総合事務組合</t>
  </si>
  <si>
    <t>沖縄県町村交通災害共済組合</t>
  </si>
  <si>
    <t>沖縄県介護保険広域連合（一般）</t>
    <rPh sb="12" eb="14">
      <t>イッパン</t>
    </rPh>
    <phoneticPr fontId="2"/>
  </si>
  <si>
    <t>沖縄県介護保険広域連合（特別）</t>
    <rPh sb="12" eb="14">
      <t>トクベツ</t>
    </rPh>
    <phoneticPr fontId="2"/>
  </si>
  <si>
    <t>沖縄県後期高齢者医療広域連合（一般）</t>
    <rPh sb="15" eb="17">
      <t>イッパン</t>
    </rPh>
    <phoneticPr fontId="2"/>
  </si>
  <si>
    <t>沖縄県後期高齢者医療広域連合（特別）</t>
    <rPh sb="15" eb="17">
      <t>トクベツ</t>
    </rPh>
    <phoneticPr fontId="2"/>
  </si>
  <si>
    <t>南部広域行政組合</t>
  </si>
  <si>
    <t>南部広域市町村圏事務組合</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</si>
  <si>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</si>
  <si>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</si>
  <si>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前年度同様に低い水準で推移している。有形固定資産減価償却率は今年度において、前年度比△4.9減となっている。類似団体の平均値と比較すると、依然と低い数値であり、公共施設等の老朽化は全体的に見ると低い水準である。
　引続き公共施設等総合管理計画及び個別施設計画に基づき、公共施設等の老朽化、長寿命化等対策に取り組み、適正な施設の維持管理に努めていく。</t>
    <rPh sb="1" eb="4">
      <t>ゼンネンド</t>
    </rPh>
    <rPh sb="4" eb="6">
      <t>ドウヨウ</t>
    </rPh>
    <rPh sb="7" eb="8">
      <t>ヒク</t>
    </rPh>
    <rPh sb="9" eb="11">
      <t>スイジュン</t>
    </rPh>
    <rPh sb="12" eb="14">
      <t>スイイ</t>
    </rPh>
    <rPh sb="19" eb="25">
      <t>ユウケイコテイシサン</t>
    </rPh>
    <rPh sb="25" eb="29">
      <t>ゲンカショウキャク</t>
    </rPh>
    <rPh sb="29" eb="30">
      <t>リツ</t>
    </rPh>
    <rPh sb="31" eb="34">
      <t>コンネンド</t>
    </rPh>
    <rPh sb="39" eb="43">
      <t>ゼンネンドヒ</t>
    </rPh>
    <rPh sb="47" eb="48">
      <t>ゲン</t>
    </rPh>
    <rPh sb="55" eb="57">
      <t>ルイジ</t>
    </rPh>
    <rPh sb="57" eb="59">
      <t>ダンタイ</t>
    </rPh>
    <rPh sb="60" eb="63">
      <t>ヘイキンチ</t>
    </rPh>
    <rPh sb="64" eb="66">
      <t>ヒカク</t>
    </rPh>
    <rPh sb="70" eb="72">
      <t>イゼン</t>
    </rPh>
    <rPh sb="73" eb="74">
      <t>ヒク</t>
    </rPh>
    <rPh sb="75" eb="77">
      <t>スウチ</t>
    </rPh>
    <rPh sb="81" eb="86">
      <t>コウキョウシセツナド</t>
    </rPh>
    <rPh sb="87" eb="90">
      <t>ロウキュウカ</t>
    </rPh>
    <rPh sb="91" eb="94">
      <t>ゼンタイテキ</t>
    </rPh>
    <rPh sb="95" eb="96">
      <t>ミ</t>
    </rPh>
    <rPh sb="98" eb="99">
      <t>ヒク</t>
    </rPh>
    <rPh sb="100" eb="102">
      <t>スイジュン</t>
    </rPh>
    <rPh sb="108" eb="110">
      <t>ヒキツヅ</t>
    </rPh>
    <rPh sb="111" eb="115">
      <t>コウキョウシセツ</t>
    </rPh>
    <rPh sb="115" eb="116">
      <t>ナド</t>
    </rPh>
    <rPh sb="116" eb="122">
      <t>ソウゴウカンリケイカク</t>
    </rPh>
    <rPh sb="122" eb="123">
      <t>オヨ</t>
    </rPh>
    <rPh sb="124" eb="130">
      <t>コベツシセツケイカク</t>
    </rPh>
    <rPh sb="131" eb="132">
      <t>モト</t>
    </rPh>
    <rPh sb="135" eb="139">
      <t>コウキョウシセツ</t>
    </rPh>
    <rPh sb="139" eb="140">
      <t>ナド</t>
    </rPh>
    <rPh sb="141" eb="144">
      <t>ロウキュウカ</t>
    </rPh>
    <rPh sb="145" eb="146">
      <t>チョウ</t>
    </rPh>
    <rPh sb="146" eb="149">
      <t>ジュメイカ</t>
    </rPh>
    <rPh sb="149" eb="150">
      <t>ナド</t>
    </rPh>
    <rPh sb="150" eb="152">
      <t>タイサク</t>
    </rPh>
    <rPh sb="153" eb="154">
      <t>ト</t>
    </rPh>
    <rPh sb="155" eb="156">
      <t>ク</t>
    </rPh>
    <rPh sb="158" eb="160">
      <t>テキセイ</t>
    </rPh>
    <rPh sb="161" eb="163">
      <t>シセツ</t>
    </rPh>
    <rPh sb="164" eb="168">
      <t>イジカンリ</t>
    </rPh>
    <rPh sb="169" eb="170">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</si>
  <si>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</si>
  <si>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</si>
  <si>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</si>
  <si>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</si>
  <si>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</si>
  <si>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</si>
  <si>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は、前年度比0.6減と改善しており、近年、類似団体との平均値に近い数値を維持している。今後も引き続き、、新規事業採択の優先度を再考し、地方債の新規発行の抑制及び公債費の適正化に努めていく。</t>
    <rPh sb="1" eb="3">
      <t>ジッシツ</t>
    </rPh>
    <rPh sb="3" eb="7">
      <t>コウサイヒリツ</t>
    </rPh>
    <rPh sb="9" eb="12">
      <t>ゼンネンド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</si>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</sst>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C364D89-A2C9-4CDE-B375-D9EDFAFDE2D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B60B-49DE-AC1D-8362A1496B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1463825</c:v>
                </c:pt>
                <c:pt idx="1">
                  <c:v>599640</c:v>
                </c:pt>
                <c:pt idx="2">
                  <c:v>1427688</c:v>
                </c:pt>
                <c:pt idx="3">
                  <c:v>1387687</c:v>
                </c:pt>
                <c:pt idx="4">
                  <c:v>997038</c:v>
                </c:pt>
              </c:numCache>
            </c:numRef>
          </c:val>
          <c:smooth val="0"/>
          <c:extLst>
            <c:ext xmlns:c16="http://schemas.microsoft.com/office/drawing/2014/chart" uri="{C3380CC4-5D6E-409C-BE32-E72D297353CC}">
              <c16:uniqueId val="{00000001-B60B-49DE-AC1D-8362A1496B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18.96</c:v>
                </c:pt>
                <c:pt idx="1">
                  <c:v>40.01</c:v>
                </c:pt>
                <c:pt idx="2">
                  <c:v>13.04</c:v>
                </c:pt>
                <c:pt idx="3">
                  <c:v>16.54</c:v>
                </c:pt>
                <c:pt idx="4">
                  <c:v>17.239999999999998</c:v>
                </c:pt>
              </c:numCache>
            </c:numRef>
          </c:val>
          <c:extLst>
            <c:ext xmlns:c16="http://schemas.microsoft.com/office/drawing/2014/chart" uri="{C3380CC4-5D6E-409C-BE32-E72D297353CC}">
              <c16:uniqueId val="{00000000-42FE-44E8-921E-93E61FF4EA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91.2</c:v>
                </c:pt>
                <c:pt idx="1">
                  <c:v>99.53</c:v>
                </c:pt>
                <c:pt idx="2">
                  <c:v>100.36</c:v>
                </c:pt>
                <c:pt idx="3">
                  <c:v>86.7</c:v>
                </c:pt>
                <c:pt idx="4">
                  <c:v>82.23</c:v>
                </c:pt>
              </c:numCache>
            </c:numRef>
          </c:val>
          <c:extLst>
            <c:ext xmlns:c16="http://schemas.microsoft.com/office/drawing/2014/chart" uri="{C3380CC4-5D6E-409C-BE32-E72D297353CC}">
              <c16:uniqueId val="{00000001-42FE-44E8-921E-93E61FF4EA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9.77</c:v>
                </c:pt>
                <c:pt idx="1">
                  <c:v>25.69</c:v>
                </c:pt>
                <c:pt idx="2">
                  <c:v>-26.37</c:v>
                </c:pt>
                <c:pt idx="3">
                  <c:v>-6.86</c:v>
                </c:pt>
                <c:pt idx="4">
                  <c:v>9.2799999999999994</c:v>
                </c:pt>
              </c:numCache>
            </c:numRef>
          </c:val>
          <c:smooth val="0"/>
          <c:extLst>
            <c:ext xmlns:c16="http://schemas.microsoft.com/office/drawing/2014/chart" uri="{C3380CC4-5D6E-409C-BE32-E72D297353CC}">
              <c16:uniqueId val="{00000002-42FE-44E8-921E-93E61FF4EA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EE-4B08-9B56-D9C4901B14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EE-4B08-9B56-D9C4901B140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EE-4B08-9B56-D9C4901B140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EE-4B08-9B56-D9C4901B140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7EE-4B08-9B56-D9C4901B140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0.21</c:v>
                </c:pt>
                <c:pt idx="2">
                  <c:v>#N/A</c:v>
                </c:pt>
                <c:pt idx="3">
                  <c:v>0.22</c:v>
                </c:pt>
                <c:pt idx="4">
                  <c:v>#N/A</c:v>
                </c:pt>
                <c:pt idx="5">
                  <c:v>0.21</c:v>
                </c:pt>
                <c:pt idx="6">
                  <c:v>#N/A</c:v>
                </c:pt>
                <c:pt idx="7">
                  <c:v>0.16</c:v>
                </c:pt>
                <c:pt idx="8">
                  <c:v>#N/A</c:v>
                </c:pt>
                <c:pt idx="9">
                  <c:v>0.23</c:v>
                </c:pt>
              </c:numCache>
            </c:numRef>
          </c:val>
          <c:extLst>
            <c:ext xmlns:c16="http://schemas.microsoft.com/office/drawing/2014/chart" uri="{C3380CC4-5D6E-409C-BE32-E72D297353CC}">
              <c16:uniqueId val="{00000005-D7EE-4B08-9B56-D9C4901B140F}"/>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0.27</c:v>
                </c:pt>
                <c:pt idx="2">
                  <c:v>#N/A</c:v>
                </c:pt>
                <c:pt idx="3">
                  <c:v>0.09</c:v>
                </c:pt>
                <c:pt idx="4">
                  <c:v>#N/A</c:v>
                </c:pt>
                <c:pt idx="5">
                  <c:v>0.13</c:v>
                </c:pt>
                <c:pt idx="6">
                  <c:v>#N/A</c:v>
                </c:pt>
                <c:pt idx="7">
                  <c:v>0.44</c:v>
                </c:pt>
                <c:pt idx="8">
                  <c:v>#N/A</c:v>
                </c:pt>
                <c:pt idx="9">
                  <c:v>0.4</c:v>
                </c:pt>
              </c:numCache>
            </c:numRef>
          </c:val>
          <c:extLst>
            <c:ext xmlns:c16="http://schemas.microsoft.com/office/drawing/2014/chart" uri="{C3380CC4-5D6E-409C-BE32-E72D297353CC}">
              <c16:uniqueId val="{00000006-D7EE-4B08-9B56-D9C4901B140F}"/>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0.89</c:v>
                </c:pt>
                <c:pt idx="2">
                  <c:v>#N/A</c:v>
                </c:pt>
                <c:pt idx="3">
                  <c:v>5.0999999999999996</c:v>
                </c:pt>
                <c:pt idx="4">
                  <c:v>#N/A</c:v>
                </c:pt>
                <c:pt idx="5">
                  <c:v>6.96</c:v>
                </c:pt>
                <c:pt idx="6">
                  <c:v>#N/A</c:v>
                </c:pt>
                <c:pt idx="7">
                  <c:v>7.48</c:v>
                </c:pt>
                <c:pt idx="8">
                  <c:v>#N/A</c:v>
                </c:pt>
                <c:pt idx="9">
                  <c:v>0.48</c:v>
                </c:pt>
              </c:numCache>
            </c:numRef>
          </c:val>
          <c:extLst>
            <c:ext xmlns:c16="http://schemas.microsoft.com/office/drawing/2014/chart" uri="{C3380CC4-5D6E-409C-BE32-E72D297353CC}">
              <c16:uniqueId val="{00000007-D7EE-4B08-9B56-D9C4901B140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2.87</c:v>
                </c:pt>
                <c:pt idx="2">
                  <c:v>#N/A</c:v>
                </c:pt>
                <c:pt idx="3">
                  <c:v>3.21</c:v>
                </c:pt>
                <c:pt idx="4">
                  <c:v>#N/A</c:v>
                </c:pt>
                <c:pt idx="5">
                  <c:v>4.87</c:v>
                </c:pt>
                <c:pt idx="6">
                  <c:v>#N/A</c:v>
                </c:pt>
                <c:pt idx="7">
                  <c:v>6.2</c:v>
                </c:pt>
                <c:pt idx="8">
                  <c:v>#N/A</c:v>
                </c:pt>
                <c:pt idx="9">
                  <c:v>5.58</c:v>
                </c:pt>
              </c:numCache>
            </c:numRef>
          </c:val>
          <c:extLst>
            <c:ext xmlns:c16="http://schemas.microsoft.com/office/drawing/2014/chart" uri="{C3380CC4-5D6E-409C-BE32-E72D297353CC}">
              <c16:uniqueId val="{00000008-D7EE-4B08-9B56-D9C4901B14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18.3</c:v>
                </c:pt>
                <c:pt idx="2">
                  <c:v>#N/A</c:v>
                </c:pt>
                <c:pt idx="3">
                  <c:v>40.01</c:v>
                </c:pt>
                <c:pt idx="4">
                  <c:v>#N/A</c:v>
                </c:pt>
                <c:pt idx="5">
                  <c:v>13.03</c:v>
                </c:pt>
                <c:pt idx="6">
                  <c:v>#N/A</c:v>
                </c:pt>
                <c:pt idx="7">
                  <c:v>16.54</c:v>
                </c:pt>
                <c:pt idx="8">
                  <c:v>#N/A</c:v>
                </c:pt>
                <c:pt idx="9">
                  <c:v>17.239999999999998</c:v>
                </c:pt>
              </c:numCache>
            </c:numRef>
          </c:val>
          <c:extLst>
            <c:ext xmlns:c16="http://schemas.microsoft.com/office/drawing/2014/chart" uri="{C3380CC4-5D6E-409C-BE32-E72D297353CC}">
              <c16:uniqueId val="{00000009-D7EE-4B08-9B56-D9C4901B14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c:v>
                </c:pt>
                <c:pt idx="5">
                  <c:v>62</c:v>
                </c:pt>
                <c:pt idx="8">
                  <c:v>62</c:v>
                </c:pt>
                <c:pt idx="11">
                  <c:v>57</c:v>
                </c:pt>
                <c:pt idx="14">
                  <c:v>58</c:v>
                </c:pt>
              </c:numCache>
            </c:numRef>
          </c:val>
          <c:extLst>
            <c:ext xmlns:c16="http://schemas.microsoft.com/office/drawing/2014/chart" uri="{C3380CC4-5D6E-409C-BE32-E72D297353CC}">
              <c16:uniqueId val="{00000000-E2C9-412C-A411-B56F016CC0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E2C9-412C-A411-B56F016CC0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2C9-412C-A411-B56F016CC0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E2C9-412C-A411-B56F016CC0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c:v>
                </c:pt>
                <c:pt idx="3">
                  <c:v>6</c:v>
                </c:pt>
                <c:pt idx="6">
                  <c:v>8</c:v>
                </c:pt>
                <c:pt idx="9">
                  <c:v>8</c:v>
                </c:pt>
                <c:pt idx="12">
                  <c:v>10</c:v>
                </c:pt>
              </c:numCache>
            </c:numRef>
          </c:val>
          <c:extLst>
            <c:ext xmlns:c16="http://schemas.microsoft.com/office/drawing/2014/chart" uri="{C3380CC4-5D6E-409C-BE32-E72D297353CC}">
              <c16:uniqueId val="{00000004-E2C9-412C-A411-B56F016CC0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C9-412C-A411-B56F016CC0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C9-412C-A411-B56F016CC0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91</c:v>
                </c:pt>
                <c:pt idx="3">
                  <c:v>86</c:v>
                </c:pt>
                <c:pt idx="6">
                  <c:v>64</c:v>
                </c:pt>
                <c:pt idx="9">
                  <c:v>78</c:v>
                </c:pt>
                <c:pt idx="12">
                  <c:v>79</c:v>
                </c:pt>
              </c:numCache>
            </c:numRef>
          </c:val>
          <c:extLst>
            <c:ext xmlns:c16="http://schemas.microsoft.com/office/drawing/2014/chart" uri="{C3380CC4-5D6E-409C-BE32-E72D297353CC}">
              <c16:uniqueId val="{00000007-E2C9-412C-A411-B56F016CC0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c:v>
                </c:pt>
                <c:pt idx="2">
                  <c:v>#N/A</c:v>
                </c:pt>
                <c:pt idx="3">
                  <c:v>#N/A</c:v>
                </c:pt>
                <c:pt idx="4">
                  <c:v>30</c:v>
                </c:pt>
                <c:pt idx="5">
                  <c:v>#N/A</c:v>
                </c:pt>
                <c:pt idx="6">
                  <c:v>#N/A</c:v>
                </c:pt>
                <c:pt idx="7">
                  <c:v>10</c:v>
                </c:pt>
                <c:pt idx="8">
                  <c:v>#N/A</c:v>
                </c:pt>
                <c:pt idx="9">
                  <c:v>#N/A</c:v>
                </c:pt>
                <c:pt idx="10">
                  <c:v>29</c:v>
                </c:pt>
                <c:pt idx="11">
                  <c:v>#N/A</c:v>
                </c:pt>
                <c:pt idx="12">
                  <c:v>#N/A</c:v>
                </c:pt>
                <c:pt idx="13">
                  <c:v>32</c:v>
                </c:pt>
                <c:pt idx="14">
                  <c:v>#N/A</c:v>
                </c:pt>
              </c:numCache>
            </c:numRef>
          </c:val>
          <c:smooth val="0"/>
          <c:extLst>
            <c:ext xmlns:c16="http://schemas.microsoft.com/office/drawing/2014/chart" uri="{C3380CC4-5D6E-409C-BE32-E72D297353CC}">
              <c16:uniqueId val="{00000008-E2C9-412C-A411-B56F016CC0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578</c:v>
                </c:pt>
                <c:pt idx="5">
                  <c:v>541</c:v>
                </c:pt>
                <c:pt idx="8">
                  <c:v>660</c:v>
                </c:pt>
                <c:pt idx="11">
                  <c:v>703</c:v>
                </c:pt>
                <c:pt idx="14">
                  <c:v>671</c:v>
                </c:pt>
              </c:numCache>
            </c:numRef>
          </c:val>
          <c:extLst>
            <c:ext xmlns:c16="http://schemas.microsoft.com/office/drawing/2014/chart" uri="{C3380CC4-5D6E-409C-BE32-E72D297353CC}">
              <c16:uniqueId val="{00000000-9304-4B23-8336-C14EB5AFFE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304-4B23-8336-C14EB5AFFE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445</c:v>
                </c:pt>
                <c:pt idx="5">
                  <c:v>469</c:v>
                </c:pt>
                <c:pt idx="8">
                  <c:v>474</c:v>
                </c:pt>
                <c:pt idx="11">
                  <c:v>428</c:v>
                </c:pt>
                <c:pt idx="14">
                  <c:v>33782</c:v>
                </c:pt>
              </c:numCache>
            </c:numRef>
          </c:val>
          <c:extLst>
            <c:ext xmlns:c16="http://schemas.microsoft.com/office/drawing/2014/chart" uri="{C3380CC4-5D6E-409C-BE32-E72D297353CC}">
              <c16:uniqueId val="{00000002-9304-4B23-8336-C14EB5AFFE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04-4B23-8336-C14EB5AFFE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04-4B23-8336-C14EB5AFFE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04-4B23-8336-C14EB5AFFE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61</c:v>
                </c:pt>
                <c:pt idx="3">
                  <c:v>57</c:v>
                </c:pt>
                <c:pt idx="6">
                  <c:v>51</c:v>
                </c:pt>
                <c:pt idx="9">
                  <c:v>41</c:v>
                </c:pt>
                <c:pt idx="12">
                  <c:v>0</c:v>
                </c:pt>
              </c:numCache>
            </c:numRef>
          </c:val>
          <c:extLst>
            <c:ext xmlns:c16="http://schemas.microsoft.com/office/drawing/2014/chart" uri="{C3380CC4-5D6E-409C-BE32-E72D297353CC}">
              <c16:uniqueId val="{00000006-9304-4B23-8336-C14EB5AFFE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304-4B23-8336-C14EB5AFFE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105</c:v>
                </c:pt>
                <c:pt idx="3">
                  <c:v>108</c:v>
                </c:pt>
                <c:pt idx="6">
                  <c:v>113</c:v>
                </c:pt>
                <c:pt idx="9">
                  <c:v>109</c:v>
                </c:pt>
                <c:pt idx="12">
                  <c:v>128</c:v>
                </c:pt>
              </c:numCache>
            </c:numRef>
          </c:val>
          <c:extLst>
            <c:ext xmlns:c16="http://schemas.microsoft.com/office/drawing/2014/chart" uri="{C3380CC4-5D6E-409C-BE32-E72D297353CC}">
              <c16:uniqueId val="{00000008-9304-4B23-8336-C14EB5AFFE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304-4B23-8336-C14EB5AFFE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698</c:v>
                </c:pt>
                <c:pt idx="3">
                  <c:v>836</c:v>
                </c:pt>
                <c:pt idx="6">
                  <c:v>879</c:v>
                </c:pt>
                <c:pt idx="9">
                  <c:v>908</c:v>
                </c:pt>
                <c:pt idx="12">
                  <c:v>902</c:v>
                </c:pt>
              </c:numCache>
            </c:numRef>
          </c:val>
          <c:extLst>
            <c:ext xmlns:c16="http://schemas.microsoft.com/office/drawing/2014/chart" uri="{C3380CC4-5D6E-409C-BE32-E72D297353CC}">
              <c16:uniqueId val="{0000000A-9304-4B23-8336-C14EB5AFFE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04-4B23-8336-C14EB5AFFE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399</c:v>
                </c:pt>
                <c:pt idx="1">
                  <c:v>355</c:v>
                </c:pt>
                <c:pt idx="2">
                  <c:v>386</c:v>
                </c:pt>
              </c:numCache>
            </c:numRef>
          </c:val>
          <c:extLst>
            <c:ext xmlns:c16="http://schemas.microsoft.com/office/drawing/2014/chart" uri="{C3380CC4-5D6E-409C-BE32-E72D297353CC}">
              <c16:uniqueId val="{00000000-7A8B-4CCE-97B7-8DA390083B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5</c:v>
                </c:pt>
              </c:numCache>
            </c:numRef>
          </c:val>
          <c:extLst>
            <c:ext xmlns:c16="http://schemas.microsoft.com/office/drawing/2014/chart" uri="{C3380CC4-5D6E-409C-BE32-E72D297353CC}">
              <c16:uniqueId val="{00000001-7A8B-4CCE-97B7-8DA390083B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125</c:v>
                </c:pt>
                <c:pt idx="1">
                  <c:v>35</c:v>
                </c:pt>
                <c:pt idx="2">
                  <c:v>126</c:v>
                </c:pt>
              </c:numCache>
            </c:numRef>
          </c:val>
          <c:extLst>
            <c:ext xmlns:c16="http://schemas.microsoft.com/office/drawing/2014/chart" uri="{C3380CC4-5D6E-409C-BE32-E72D297353CC}">
              <c16:uniqueId val="{00000002-7A8B-4CCE-97B7-8DA390083B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{1F9A460D-DEBC-4165-A1C3-93DEB2D8492C}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302-4F9A-853A-62AA1C91E8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{58F5873C-E8F7-4A43-AA39-4298BCE33D44}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02-4F9A-853A-62AA1C91E8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{91C17CE0-2B63-4C1E-A1DB-A6FE60332192}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02-4F9A-853A-62AA1C91E8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{4441366D-428C-482E-AEBC-B86873F5AA64}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02-4F9A-853A-62AA1C91E8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{69E857E3-C836-4B4A-990C-8B7C4D8C8687}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02-4F9A-853A-62AA1C91E81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{DC76312A-E022-4439-9C84-FAB2AF14FECF}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302-4F9A-853A-62AA1C91E81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{A7B16995-C723-4F74-AE6D-F374916886AE}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302-4F9A-853A-62AA1C91E81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{F071CF3E-ECBF-49C4-9E9F-35511658CFD2}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302-4F9A-853A-62AA1C91E81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{D696D164-57CD-4A2C-82A7-D1190B468E90}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302-4F9A-853A-62AA1C91E8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40.5</c:v>
                </c:pt>
                <c:pt idx="8">
                  <c:v>43.3</c:v>
                </c:pt>
                <c:pt idx="16">
                  <c:v>45.4</c:v>
                </c:pt>
                <c:pt idx="24">
                  <c:v>51.5</c:v>
                </c:pt>
                <c:pt idx="32">
                  <c:v>46.6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02-4F9A-853A-62AA1C91E8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{DC88E9F0-4181-4954-B93E-8CA05E385291}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302-4F9A-853A-62AA1C91E8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{5E66AA4B-0F91-4CF0-AD97-6CBBA1637DB3}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02-4F9A-853A-62AA1C91E8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{EC4E941F-BF7A-49A9-9EF6-6C121BDAB05E}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02-4F9A-853A-62AA1C91E8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{365D1065-D4A7-4B09-9B93-AF3FA3DF87F7}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02-4F9A-853A-62AA1C91E8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{D2D27DE2-5A5B-4F54-9895-229521B8AF43}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02-4F9A-853A-62AA1C91E81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{9127079C-8950-4DB5-939E-D872B9F4A528}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302-4F9A-853A-62AA1C91E81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{1FDEDFDE-672C-420E-BBC7-AF40DDE72057}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302-4F9A-853A-62AA1C91E81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{A226DDB6-12E9-4F8A-BDFC-AA069D2D0400}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302-4F9A-853A-62AA1C91E81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{3FC94F7B-2978-47B7-8C39-89AD3F3C2D2C}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302-4F9A-853A-62AA1C91E8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302-4F9A-853A-62AA1C91E814}"/>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{C518E48F-D8E0-4CAE-A14B-C895884E454A}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2D7-4D1A-A5A7-1F1B3AA9EC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{FB14511C-4003-46CF-8F79-866D43A01D0E}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D7-4D1A-A5A7-1F1B3AA9EC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{23F1AC8B-C500-4522-824E-BE48BD5B83AC}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D7-4D1A-A5A7-1F1B3AA9EC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{BB3238E9-D4A4-48A1-9559-B1E3F5C10C40}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D7-4D1A-A5A7-1F1B3AA9EC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{9811A3A7-995A-4AF3-8DDD-235C09A98273}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D7-4D1A-A5A7-1F1B3AA9EC8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{F3314C61-62EB-4B28-8687-27EBFB556E21}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2D7-4D1A-A5A7-1F1B3AA9EC8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{BA486DA8-7585-4DF0-9A30-CFA26A2EC726}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2D7-4D1A-A5A7-1F1B3AA9EC8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{9CFE83C7-E65F-422E-BC6A-BCADFAFBCE25}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2D7-4D1A-A5A7-1F1B3AA9EC8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{492AF8F7-2B72-45A4-A680-614B70A40F45}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2D7-4D1A-A5A7-1F1B3AA9EC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9.5</c:v>
                </c:pt>
                <c:pt idx="16">
                  <c:v>7.9</c:v>
                </c:pt>
                <c:pt idx="24">
                  <c:v>6.9</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2D7-4D1A-A5A7-1F1B3AA9EC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{B7B5BB9A-49B1-4324-AA24-3EFED8B3FEA1}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2D7-4D1A-A5A7-1F1B3AA9EC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{DB26D3D2-326B-4999-BFC4-EFE700AC5A72}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D7-4D1A-A5A7-1F1B3AA9EC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{A57768B0-254E-4545-8F61-D740A3E92508}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D7-4D1A-A5A7-1F1B3AA9EC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{29B021DD-623C-4547-99C1-FD0D8A22868C}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D7-4D1A-A5A7-1F1B3AA9EC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{0057DB24-D258-4F22-B9CB-BAD96C6C6F56}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D7-4D1A-A5A7-1F1B3AA9EC8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{144069B6-B1BA-4BEE-AAC0-008C270D33BD}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2D7-4D1A-A5A7-1F1B3AA9EC84}"/>
                </c:ext>
              </c:extLst>
            </c:dLbl>
            <c:dLbl>
              <c:idx val="16"/>
              <c:layout>
                <c:manualLayout>
                  <c:x val="-4.4905057365901106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{AEAFBC83-DDC9-4023-B7FD-16C2B5C1256C}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2D7-4D1A-A5A7-1F1B3AA9EC84}"/>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{ABB89427-1B8A-4747-B96D-0316039EF6EE}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2D7-4D1A-A5A7-1F1B3AA9EC8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{A5BF5543-8260-4596-9FBD-DF3BBA4A64D7}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2D7-4D1A-A5A7-1F1B3AA9EC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2D7-4D1A-A5A7-1F1B3AA9EC84}"/>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元利償還金は前年度と比較し横ばいとなっており、昨年度に一般補助施設整備等事業債（＋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16,158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千円）の増加が見られたが、今年度は過疎対策事業債の償還完了事業があったのが主な要因となっている。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今後は、過年度において整備した公共施設等の償還が発生するため、元利償還金の増加傾向が見込まれる。新規地方債の発行抑制策の検討に早急に取り組む必要がある。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本村においては、過去においても減債基金の利用がない。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今年度は、一般会計等に係る地方債の現在高については、過疎対策事業債の償還完了事業があったため、新規地方債の借入が発生したため、前年度比▲６百万円減少した。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今後も厳しい財政状況が見込まれるため、将来負担の軽減のために、新規事業の採択の優先度を明確にし、事業実施等についての見直しなどの総点検を図り、新規地方債の借入の縮減抑制、義務的経費の節減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沖縄県渡名喜村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財政調整基金・渡名喜村役場新庁舎建設整備基金共に、（約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百万円、皆増）が基金全体の増加した主たる要因である。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一括交付金等を活用した新規事業の実施により公債費の増加が見込まれる。引き続き、適切な基金の活用に努めるとともに、基金の使途の明確化の徹底、義務的経費の節減及び自主財源等の歳入の確保を図り、基金積立の財源確保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尚、今年度も本村保有の公共施設等の老朽化対策等への積立を引続き検討していく。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①防衛調整交付金事業基金：防衛施設周辺の生活環境の整備等に関する法律施行令第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条に規定する公共用の施設の整備又はその他の生活環境の改善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若しくは開発の円滑な実施に寄与する事業を行うため。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②渡名喜村ふるさと基金：渡名喜村のまちづくりを応援したい個人、法人又はその他の団体から寄附金を募り、これを財源として、喜びと潤いのある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個性豊かで活力あるまちづくりに資すことを目的。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③渡名喜村役場新庁舎建設整備基金：村の新庁舎建設整備資金に活用するため。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④地域振興基金：地域における福祉活動の促進、快適な生活環境の形成等を図る事業の実施を推進するため。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⑤ふるさと創生基金：「自ら考え自ら行う地域づくり」事業を円滑かつ効果的に行うため。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百万円となった。主たる要因は、その他特定目的基金全体の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割を占める防衛調整交付金事業基金の増（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百万円皆増）が考えられる。また、渡名喜村役場新庁舎建設整備基金（＋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百万円）が昨年度と比べ増加していることも増加の原因となっている。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今後も引続き、適切な基金の活用に努めるとともに、基金の使途の明確化の徹底、義務的経費の節減、縮減及び歳入の確保を図り、基金積立の財源確保に取組んでいく。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総務費（渡名喜村旅客ターミナル改築工事）、衛生費（渡名喜村リサイクルセンター建設工事）等の完了や新規普通建設事業費の減により、財政調整基金の取崩額が前年度比▲約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百万円となったため、財政調整基金残高は増となった。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一括交付金等を活用した新規事業の実施により公債費の増加が見込まれる。引き続き、適切な基金の活用に努めるとともに、基金の使途の明確化の徹底、義務的経費の節減及び自主財源等の歳入の確保を図り、基金積立の財源確保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今後、必要に応じて余剰金の一部を積み立てるなどの検討を行うことも必要と考える。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88DFF34-4073-4E6B-9569-793DDF658A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D5B7201-DEDD-4C60-8B6E-DC946948C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4B0421E-D5B4-492C-AD43-874FE80A822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4CD7B9F-BDDD-4102-ADE7-43A2FA9A308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45EB769-00A6-43C5-9EE5-49392E44160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032A7D5-5A69-48FF-9059-E58E36C75F1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A5C1867-B0C2-4CF5-B79A-DC572ADD304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52EB4CA-8A71-4126-BD6F-AA84F5D78FD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5BFE8EC-BE15-4E70-8AC8-28910CCEE27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DCD88E9-1CD3-4BC6-AA95-F028566D097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742E2AB-67E1-4955-BA09-ECC25ED0E03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C78B5A7-05A5-4C01-9DB6-164E08A89EA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B7627B9-0BB6-4A4D-A3AF-FA0FEB0B833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57F849D-6244-4BBA-A115-A1DA56240DF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CF48C54-A1B4-42DF-8BEB-0CE15CE7D72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69AD74B-E08E-4419-931F-E4ED8A7753D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19AF3BB-84A7-4BF4-9C9F-D9AEEF03BB4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158EE28-925B-4BEA-AF24-DB01DD420D4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9051D49-1444-4B8D-B4C7-0E2CC1FA567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7CF8C40-70ED-4854-B6AD-A0F6E605D62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F5AF81E-B752-49BD-82D6-5FD9BE475AC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7038DFC-BA3B-4766-8A3C-A778D7E6835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
338
3.87
1,344,395
1,232,408
80,889
469,186
902,356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175DDD9-8576-48A4-9866-F3AA3F4F34E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94F2A46-B4AA-4398-AEFB-4E3B32B72AB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5F0B42F-6ADD-4AF4-B79F-9CBA6B924E3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3272987-1038-4049-8DD9-C17C30DB3F3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1EA587A-5E17-4871-A461-5B36E1935B5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B5490E5-051E-475E-8DB0-B3D7B6C4979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6DEC2E4-44B4-4826-A82C-496F87ECF4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E4990F6-E47F-4244-BD7D-0E4834DF4D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95056D6-7CB8-417A-923F-5D7DDD38065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22CAD71-25FB-450C-8A42-2185970F176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EA12F32-8118-4F88-AA28-107C0D5CBB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4717D68-8745-41B5-9F83-0C87F5FA0AC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9C10851-CC81-44F1-84BE-D8E515433EE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1D2871D-BC04-4E71-AA05-1ED7BEACA39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9D35E40-B7FA-48A8-A524-2BBB450E6D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E1FAFFC-81BA-4D8D-AE3E-B3D3993FDEC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003AF87-CBB1-4841-B82E-A6F73841F8D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B9F1204-C266-455E-A307-37EC9B5A65B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9EEA379-49DD-42DA-879E-93BDC011B05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AF0CDCE-2700-47E4-844D-211BE17FF70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8C4CA6E-A9C1-4042-934E-A2937717D4B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E430F1E-8EBF-4D00-955F-2B3B7476086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82F4BBB-0B04-46DF-8D17-ABBC045205A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8F096BC-410B-4BAC-A3DD-D380509DC30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1B1B919-3093-481E-A06C-7E63DAB2F48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5D3385F-D771-4CF6-8990-012F9FF03B5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0AA2028-A9AE-437A-8BE5-843BB4F7901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E90D6BE-2CDD-4312-B8BF-CDC66240B56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D26BDE3-125C-4035-9899-8E5975DAE37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1D3A911-DC73-4813-8516-E2E46F741A4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6E7BDB1-8435-4976-A9D6-E5CD07C70BF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2C84911-265E-4073-8F97-502A124584C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F4E313E-F39A-411E-8A8B-66B1A1F8412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28A6692-08AE-42C7-8284-9E320C6F657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64DAD9E-DDE8-4C0F-B9EE-A5916595145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有形固定資産減価償却率は、前年度同様、類似団体と比較すると低い数地</a:t>
          </a:r>
          <a:r>
            <a:rPr kumimoji="1" lang="en-US" altLang="ja-JP" sz="1100">
              <a:latin typeface="ＭＳ Ｐゴシック" panose="020B0600070205080204" pitchFamily="50" charset="-128"/>
              <a:ea typeface="ＭＳ Ｐゴシック" panose="020B0600070205080204" pitchFamily="50" charset="-128"/>
            </a:rPr>
            <a:t>46.6%</a:t>
          </a:r>
          <a:r>
            <a:rPr kumimoji="1" lang="ja-JP" altLang="en-US" sz="1100">
              <a:latin typeface="ＭＳ Ｐゴシック" panose="020B0600070205080204" pitchFamily="50" charset="-128"/>
              <a:ea typeface="ＭＳ Ｐゴシック" panose="020B0600070205080204" pitchFamily="50" charset="-128"/>
            </a:rPr>
            <a:t>（類似団体との差</a:t>
          </a:r>
          <a:r>
            <a:rPr kumimoji="1" lang="en-US" altLang="ja-JP" sz="1100">
              <a:latin typeface="ＭＳ Ｐゴシック" panose="020B0600070205080204" pitchFamily="50" charset="-128"/>
              <a:ea typeface="ＭＳ Ｐゴシック" panose="020B0600070205080204" pitchFamily="50" charset="-128"/>
            </a:rPr>
            <a:t>14.4%</a:t>
          </a:r>
          <a:r>
            <a:rPr kumimoji="1" lang="ja-JP" altLang="en-US" sz="1100">
              <a:latin typeface="ＭＳ Ｐゴシック" panose="020B0600070205080204" pitchFamily="50" charset="-128"/>
              <a:ea typeface="ＭＳ Ｐゴシック" panose="020B0600070205080204" pitchFamily="50" charset="-128"/>
            </a:rPr>
            <a:t>）となっており、本村の公共施設は比較的新しい施設が多いことが分かる。引続き、公共施設等総合計画及び令和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年度に策定した個別計画に基づき、公共施設等の老朽化、長寿命化等の優先度を踏まえた各施設の適切な維持管理に努めていく。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7C7D151-37B7-4C1D-95FE-DA40200AC9A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AB1E8D1-8774-4B59-B86C-E6F8E103CAD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B03A296-ACF0-4E4E-914A-FDB1129844A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A06C81A3-52D2-4F2B-83BE-8784E7659E4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D1CF16A-24AA-4904-9EF5-E0367D70F7B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854A3D6E-468C-4C80-BE3B-07067638D81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890E1EE-30FC-4449-AAF1-162307B6E08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014F76F-35AE-458F-878C-9656A1B71EF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5380CCDD-F189-4869-AFCE-59E06895A09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3CAC6ECE-59D6-4943-B918-B36986E31B9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2F2442BD-F199-4E89-BEC7-5A2B564D51F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C1A7C6A6-9A54-4F07-8487-A01F9934A3A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FC6E8CCA-C13E-43DD-941E-F8FADDC9B2A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25DF8771-D6DA-449E-BEE1-B7ADDDB95D0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E475A0D-5A71-4B24-ABB9-F63B6E81DAB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C62C75CF-D461-479F-BA03-E2F99B040A9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986493B0-DE97-48D1-9DED-70A03FD96AD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74151C5D-AC44-4F5E-BD1B-BEDD03C1AB2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7F1F5261-3DFD-453E-8C21-2A0336E5F154}"/>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95D117E6-EE98-4767-A33C-C2C0746521CD}"/>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4525834B-FCB3-4ECD-9252-B84C22F7D1F3}"/>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37D821B8-DA96-4ECD-B61B-C6C145D61619}"/>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9FB9D7A-FB32-4CDA-941F-E1474332F0C3}"/>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7BF16AD4-5D47-46A8-B2B6-3ED5D6DFC512}"/>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4610CFA2-FC0E-4334-91D4-5E86255504C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07CE0F03-5F29-4BD8-99B7-DE3DBB8D7A47}"/>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C52AC9A7-C394-4C94-9CD3-465DC0635CB7}"/>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B8C7945F-7BF5-4D20-8A6E-D23CCCDF80B2}"/>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8F461F66-034A-42A6-9AC6-542DFAB9C31E}"/>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C6BD98F-1770-49F7-B682-C551D1D447D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8E07D48-D515-4933-B8FC-B4D206EFA0C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F34FB5E-82D8-4C2D-931A-6EE8414F17F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F67B41D-2195-4DD9-A239-DA9FBC9A869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D817B8DF-3DC2-4EE3-BAA9-C4F818BF05A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13517</xdr:rowOff>
    </xdr:from>
    <xdr:to>
      <xdr:col>23</xdr:col>
      <xdr:colOff>136525</xdr:colOff>
      <xdr:row>27</xdr:row>
      <xdr:rowOff>115117</xdr:rowOff>
    </xdr:to>
    <xdr:sp macro="" textlink="">
      <xdr:nvSpPr>
        <xdr:cNvPr id="93" name="楕円 92">
          <a:extLst>
            <a:ext uri="{FF2B5EF4-FFF2-40B4-BE49-F238E27FC236}">
              <a16:creationId xmlns:a16="http://schemas.microsoft.com/office/drawing/2014/main" id="{EAB95A34-3086-43E2-9C8F-89A114052C95}"/>
            </a:ext>
          </a:extLst>
        </xdr:cNvPr>
        <xdr:cNvSpPr/>
      </xdr:nvSpPr>
      <xdr:spPr>
        <a:xfrm>
          <a:off x="4711700" y="54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36394</xdr:rowOff>
    </xdr:from>
    <xdr:ext cx="405111" cy="259045"/>
    <xdr:sp macro="" textlink="">
      <xdr:nvSpPr>
        <xdr:cNvPr id="94" name="有形固定資産減価償却率該当値テキスト">
          <a:extLst>
            <a:ext uri="{FF2B5EF4-FFF2-40B4-BE49-F238E27FC236}">
              <a16:creationId xmlns:a16="http://schemas.microsoft.com/office/drawing/2014/main" id="{12E3D466-B681-4A03-8B45-1AE618CCEBF3}"/>
            </a:ext>
          </a:extLst>
        </xdr:cNvPr>
        <xdr:cNvSpPr txBox="1"/>
      </xdr:nvSpPr>
      <xdr:spPr>
        <a:xfrm>
          <a:off x="4813300" y="5265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164647</xdr:rowOff>
    </xdr:from>
    <xdr:to>
      <xdr:col>19</xdr:col>
      <xdr:colOff>187325</xdr:colOff>
      <xdr:row>28</xdr:row>
      <xdr:rowOff>94797</xdr:rowOff>
    </xdr:to>
    <xdr:sp macro="" textlink="">
      <xdr:nvSpPr>
        <xdr:cNvPr id="95" name="楕円 94">
          <a:extLst>
            <a:ext uri="{FF2B5EF4-FFF2-40B4-BE49-F238E27FC236}">
              <a16:creationId xmlns:a16="http://schemas.microsoft.com/office/drawing/2014/main" id="{7334F532-402D-4C6F-AA79-4F39E8CFAFB0}"/>
            </a:ext>
          </a:extLst>
        </xdr:cNvPr>
        <xdr:cNvSpPr/>
      </xdr:nvSpPr>
      <xdr:spPr>
        <a:xfrm>
          <a:off x="4000500" y="5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64317</xdr:rowOff>
    </xdr:from>
    <xdr:to>
      <xdr:col>23</xdr:col>
      <xdr:colOff>85725</xdr:colOff>
      <xdr:row>28</xdr:row>
      <xdr:rowOff>43997</xdr:rowOff>
    </xdr:to>
    <xdr:cxnSp macro="">
      <xdr:nvCxnSpPr>
        <xdr:cNvPr id="96" name="直線コネクタ 95">
          <a:extLst>
            <a:ext uri="{FF2B5EF4-FFF2-40B4-BE49-F238E27FC236}">
              <a16:creationId xmlns:a16="http://schemas.microsoft.com/office/drawing/2014/main" id="{7DCA1D1B-59DD-410A-B87A-054B30E5D681}"/>
            </a:ext>
          </a:extLst>
        </xdr:cNvPr>
        <xdr:cNvCxnSpPr/>
      </xdr:nvCxnSpPr>
      <xdr:spPr>
        <a:xfrm flipV="1">
          <a:off x="4051300" y="5464992"/>
          <a:ext cx="7112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147955</xdr:rowOff>
    </xdr:from>
    <xdr:to>
      <xdr:col>15</xdr:col>
      <xdr:colOff>187325</xdr:colOff>
      <xdr:row>27</xdr:row>
      <xdr:rowOff>78105</xdr:rowOff>
    </xdr:to>
    <xdr:sp macro="" textlink="">
      <xdr:nvSpPr>
        <xdr:cNvPr id="97" name="楕円 96">
          <a:extLst>
            <a:ext uri="{FF2B5EF4-FFF2-40B4-BE49-F238E27FC236}">
              <a16:creationId xmlns:a16="http://schemas.microsoft.com/office/drawing/2014/main" id="{DD8C63D4-19BC-446B-AFBD-19C36B2C6C03}"/>
            </a:ext>
          </a:extLst>
        </xdr:cNvPr>
        <xdr:cNvSpPr/>
      </xdr:nvSpPr>
      <xdr:spPr>
        <a:xfrm>
          <a:off x="3238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27305</xdr:rowOff>
    </xdr:from>
    <xdr:to>
      <xdr:col>19</xdr:col>
      <xdr:colOff>136525</xdr:colOff>
      <xdr:row>28</xdr:row>
      <xdr:rowOff>43997</xdr:rowOff>
    </xdr:to>
    <xdr:cxnSp macro="">
      <xdr:nvCxnSpPr>
        <xdr:cNvPr id="98" name="直線コネクタ 97">
          <a:extLst>
            <a:ext uri="{FF2B5EF4-FFF2-40B4-BE49-F238E27FC236}">
              <a16:creationId xmlns:a16="http://schemas.microsoft.com/office/drawing/2014/main" id="{DD9B8EFC-3B72-4A7C-9BBF-79696EED23C9}"/>
            </a:ext>
          </a:extLst>
        </xdr:cNvPr>
        <xdr:cNvCxnSpPr/>
      </xdr:nvCxnSpPr>
      <xdr:spPr>
        <a:xfrm>
          <a:off x="3289300" y="5427980"/>
          <a:ext cx="762000" cy="18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83185</xdr:rowOff>
    </xdr:from>
    <xdr:to>
      <xdr:col>11</xdr:col>
      <xdr:colOff>187325</xdr:colOff>
      <xdr:row>27</xdr:row>
      <xdr:rowOff>13335</xdr:rowOff>
    </xdr:to>
    <xdr:sp macro="" textlink="">
      <xdr:nvSpPr>
        <xdr:cNvPr id="99" name="楕円 98">
          <a:extLst>
            <a:ext uri="{FF2B5EF4-FFF2-40B4-BE49-F238E27FC236}">
              <a16:creationId xmlns:a16="http://schemas.microsoft.com/office/drawing/2014/main" id="{7A478E2B-5566-4863-ACA9-F5D02C8A3E07}"/>
            </a:ext>
          </a:extLst>
        </xdr:cNvPr>
        <xdr:cNvSpPr/>
      </xdr:nvSpPr>
      <xdr:spPr>
        <a:xfrm>
          <a:off x="24765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133985</xdr:rowOff>
    </xdr:from>
    <xdr:to>
      <xdr:col>15</xdr:col>
      <xdr:colOff>136525</xdr:colOff>
      <xdr:row>27</xdr:row>
      <xdr:rowOff>27305</xdr:rowOff>
    </xdr:to>
    <xdr:cxnSp macro="">
      <xdr:nvCxnSpPr>
        <xdr:cNvPr id="100" name="直線コネクタ 99">
          <a:extLst>
            <a:ext uri="{FF2B5EF4-FFF2-40B4-BE49-F238E27FC236}">
              <a16:creationId xmlns:a16="http://schemas.microsoft.com/office/drawing/2014/main" id="{339974F3-DD36-40AB-80EC-8DCC831211A3}"/>
            </a:ext>
          </a:extLst>
        </xdr:cNvPr>
        <xdr:cNvCxnSpPr/>
      </xdr:nvCxnSpPr>
      <xdr:spPr>
        <a:xfrm>
          <a:off x="2527300" y="536321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168275</xdr:rowOff>
    </xdr:from>
    <xdr:to>
      <xdr:col>7</xdr:col>
      <xdr:colOff>187325</xdr:colOff>
      <xdr:row>26</xdr:row>
      <xdr:rowOff>98425</xdr:rowOff>
    </xdr:to>
    <xdr:sp macro="" textlink="">
      <xdr:nvSpPr>
        <xdr:cNvPr id="101" name="楕円 100">
          <a:extLst>
            <a:ext uri="{FF2B5EF4-FFF2-40B4-BE49-F238E27FC236}">
              <a16:creationId xmlns:a16="http://schemas.microsoft.com/office/drawing/2014/main" id="{D7E5CCEF-3346-4BE8-AA64-C6313C28C65E}"/>
            </a:ext>
          </a:extLst>
        </xdr:cNvPr>
        <xdr:cNvSpPr/>
      </xdr:nvSpPr>
      <xdr:spPr>
        <a:xfrm>
          <a:off x="1714500" y="52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47625</xdr:rowOff>
    </xdr:from>
    <xdr:to>
      <xdr:col>11</xdr:col>
      <xdr:colOff>136525</xdr:colOff>
      <xdr:row>26</xdr:row>
      <xdr:rowOff>133985</xdr:rowOff>
    </xdr:to>
    <xdr:cxnSp macro="">
      <xdr:nvCxnSpPr>
        <xdr:cNvPr id="102" name="直線コネクタ 101">
          <a:extLst>
            <a:ext uri="{FF2B5EF4-FFF2-40B4-BE49-F238E27FC236}">
              <a16:creationId xmlns:a16="http://schemas.microsoft.com/office/drawing/2014/main" id="{6BD39DE2-8C5D-4BD5-8507-0E6899651F45}"/>
            </a:ext>
          </a:extLst>
        </xdr:cNvPr>
        <xdr:cNvCxnSpPr/>
      </xdr:nvCxnSpPr>
      <xdr:spPr>
        <a:xfrm>
          <a:off x="1765300" y="527685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103" name="n_1aveValue有形固定資産減価償却率">
          <a:extLst>
            <a:ext uri="{FF2B5EF4-FFF2-40B4-BE49-F238E27FC236}">
              <a16:creationId xmlns:a16="http://schemas.microsoft.com/office/drawing/2014/main" id="{5BCE3A00-1063-4687-A247-92DBF7998E11}"/>
            </a:ext>
          </a:extLst>
        </xdr:cNvPr>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4" name="n_2aveValue有形固定資産減価償却率">
          <a:extLst>
            <a:ext uri="{FF2B5EF4-FFF2-40B4-BE49-F238E27FC236}">
              <a16:creationId xmlns:a16="http://schemas.microsoft.com/office/drawing/2014/main" id="{1680E9A6-C516-4451-B72E-751230ED663C}"/>
            </a:ext>
          </a:extLst>
        </xdr:cNvPr>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105" name="n_3aveValue有形固定資産減価償却率">
          <a:extLst>
            <a:ext uri="{FF2B5EF4-FFF2-40B4-BE49-F238E27FC236}">
              <a16:creationId xmlns:a16="http://schemas.microsoft.com/office/drawing/2014/main" id="{880E0E7B-BB5D-4C17-B5E9-6F424DB3AE3C}"/>
            </a:ext>
          </a:extLst>
        </xdr:cNvPr>
        <xdr:cNvSpPr txBox="1"/>
      </xdr:nvSpPr>
      <xdr:spPr>
        <a:xfrm>
          <a:off x="23247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106" name="n_4aveValue有形固定資産減価償却率">
          <a:extLst>
            <a:ext uri="{FF2B5EF4-FFF2-40B4-BE49-F238E27FC236}">
              <a16:creationId xmlns:a16="http://schemas.microsoft.com/office/drawing/2014/main" id="{5C311DEB-A87E-4E7B-80D4-FA344F4414E9}"/>
            </a:ext>
          </a:extLst>
        </xdr:cNvPr>
        <xdr:cNvSpPr txBox="1"/>
      </xdr:nvSpPr>
      <xdr:spPr>
        <a:xfrm>
          <a:off x="1562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111324</xdr:rowOff>
    </xdr:from>
    <xdr:ext cx="405111" cy="259045"/>
    <xdr:sp macro="" textlink="">
      <xdr:nvSpPr>
        <xdr:cNvPr id="107" name="n_1mainValue有形固定資産減価償却率">
          <a:extLst>
            <a:ext uri="{FF2B5EF4-FFF2-40B4-BE49-F238E27FC236}">
              <a16:creationId xmlns:a16="http://schemas.microsoft.com/office/drawing/2014/main" id="{EE1A0B93-F2B7-45B2-AA1B-0F5B30D15C79}"/>
            </a:ext>
          </a:extLst>
        </xdr:cNvPr>
        <xdr:cNvSpPr txBox="1"/>
      </xdr:nvSpPr>
      <xdr:spPr>
        <a:xfrm>
          <a:off x="3836044" y="5340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94632</xdr:rowOff>
    </xdr:from>
    <xdr:ext cx="405111" cy="259045"/>
    <xdr:sp macro="" textlink="">
      <xdr:nvSpPr>
        <xdr:cNvPr id="108" name="n_2mainValue有形固定資産減価償却率">
          <a:extLst>
            <a:ext uri="{FF2B5EF4-FFF2-40B4-BE49-F238E27FC236}">
              <a16:creationId xmlns:a16="http://schemas.microsoft.com/office/drawing/2014/main" id="{957847A4-9494-456C-805B-AA6104D04973}"/>
            </a:ext>
          </a:extLst>
        </xdr:cNvPr>
        <xdr:cNvSpPr txBox="1"/>
      </xdr:nvSpPr>
      <xdr:spPr>
        <a:xfrm>
          <a:off x="3086744" y="51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29862</xdr:rowOff>
    </xdr:from>
    <xdr:ext cx="405111" cy="259045"/>
    <xdr:sp macro="" textlink="">
      <xdr:nvSpPr>
        <xdr:cNvPr id="109" name="n_3mainValue有形固定資産減価償却率">
          <a:extLst>
            <a:ext uri="{FF2B5EF4-FFF2-40B4-BE49-F238E27FC236}">
              <a16:creationId xmlns:a16="http://schemas.microsoft.com/office/drawing/2014/main" id="{E4111C70-1357-4CCC-95B4-C987EE05DAE4}"/>
            </a:ext>
          </a:extLst>
        </xdr:cNvPr>
        <xdr:cNvSpPr txBox="1"/>
      </xdr:nvSpPr>
      <xdr:spPr>
        <a:xfrm>
          <a:off x="2324744" y="508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114952</xdr:rowOff>
    </xdr:from>
    <xdr:ext cx="405111" cy="259045"/>
    <xdr:sp macro="" textlink="">
      <xdr:nvSpPr>
        <xdr:cNvPr id="110" name="n_4mainValue有形固定資産減価償却率">
          <a:extLst>
            <a:ext uri="{FF2B5EF4-FFF2-40B4-BE49-F238E27FC236}">
              <a16:creationId xmlns:a16="http://schemas.microsoft.com/office/drawing/2014/main" id="{9913036E-882E-4DC5-A4D4-0B6887D00A59}"/>
            </a:ext>
          </a:extLst>
        </xdr:cNvPr>
        <xdr:cNvSpPr txBox="1"/>
      </xdr:nvSpPr>
      <xdr:spPr>
        <a:xfrm>
          <a:off x="1562744" y="50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B53BD6B5-7225-4277-B5A8-C8A5EB20C41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B85C6E3A-AEE8-481F-9E63-217AFEC6E1B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AD56A7FD-07B1-4503-A387-E2DF411C0123}"/>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E6661FEB-CA76-4E2E-AC30-853EBD9A497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631F1750-FFF3-496A-82A2-9E0CCDE76DD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C674842-68FB-434F-BEC0-06B4B346423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5FAD48F0-2DE2-40BF-96DD-709D4654298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FC8CC10-2589-4D3D-9EA8-03BDB0CB51A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3764E7B-1211-4BB2-A663-983D067B5CA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D6A4E0C1-4E74-47CE-B657-5CB687FC287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3FF918E1-FCC6-4705-BC57-8C17A29E1C8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E9AF6F0B-EB8D-4296-96AD-FA9BF248101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71ABC6C9-EF7E-46CA-B8DB-AE4EE1CDF3E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該当数値なし</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65D0F83-F8DA-4CEC-9844-221F33A7D0F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6C88B635-E477-4E44-A1D3-6AEBED7C6A7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8C37A9DF-1F3F-4A07-84BF-A51AA7A2D0B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48EE413A-258A-4278-B584-A3ED7AB555E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296C4CE1-297C-4D6E-8901-8385AFB57749}"/>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6F3CC75B-838E-4790-B1D9-6DF8BB10045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2A29E728-B220-47E9-9C2E-E4B2965C47E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F2A95418-A14F-457E-A560-315E14E8881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CDA650F3-C587-4DCD-A752-3B5D903D28A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416B12D9-9B67-4C79-873B-03CCBA86466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EEAAF576-4AC4-4301-8D71-39BAB16F5F5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29C6A0AB-60A2-4A2B-8A13-59F0CD9E726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6BC0A0F8-B757-421F-8A2E-E574EBB75F0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3C73CB11-9022-4B27-AF43-2AC59AE2579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6D19A5DA-81D1-4CB9-B906-630F046C80C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A990F1F3-6317-43F2-95A7-85DF79D7DAEC}"/>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BF1D4C65-78EC-40F3-BC19-6CFF2AE30DA9}"/>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94C598E7-D691-47BF-BFE7-D52478A92AD7}"/>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CAA9F57E-D078-40D0-A50E-5B77C413AEC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1C9AED87-6F95-486C-AF7E-B718DAA616E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DEA4810F-8445-49A3-91FD-51FAD9DF346C}"/>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B1D36ABB-B399-4ACA-BEFE-96675C8F3CA8}"/>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46" name="フローチャート: 判断 145">
          <a:extLst>
            <a:ext uri="{FF2B5EF4-FFF2-40B4-BE49-F238E27FC236}">
              <a16:creationId xmlns:a16="http://schemas.microsoft.com/office/drawing/2014/main" id="{F46E6096-694D-42F5-B5C6-FD38374F7591}"/>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47" name="フローチャート: 判断 146">
          <a:extLst>
            <a:ext uri="{FF2B5EF4-FFF2-40B4-BE49-F238E27FC236}">
              <a16:creationId xmlns:a16="http://schemas.microsoft.com/office/drawing/2014/main" id="{1272A73C-5B87-4051-9C13-2206C19DF945}"/>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48" name="フローチャート: 判断 147">
          <a:extLst>
            <a:ext uri="{FF2B5EF4-FFF2-40B4-BE49-F238E27FC236}">
              <a16:creationId xmlns:a16="http://schemas.microsoft.com/office/drawing/2014/main" id="{85076816-099C-4EA9-B0EA-BEAD234A382A}"/>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49" name="フローチャート: 判断 148">
          <a:extLst>
            <a:ext uri="{FF2B5EF4-FFF2-40B4-BE49-F238E27FC236}">
              <a16:creationId xmlns:a16="http://schemas.microsoft.com/office/drawing/2014/main" id="{61C697DE-013B-4C3B-85E2-6AB224CA4928}"/>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0237C91-08E6-432A-B57F-2AF69D9A0AB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DFFB94F-84CF-44DB-A1EA-1D7F4393165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32C6261-589C-4568-A053-9EB7300EACB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ABB27952-661D-4C39-98D0-53B75DD0D59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C488A41-9648-4E7F-9906-DA0E90BFC2D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140621</xdr:rowOff>
    </xdr:from>
    <xdr:to>
      <xdr:col>72</xdr:col>
      <xdr:colOff>123825</xdr:colOff>
      <xdr:row>31</xdr:row>
      <xdr:rowOff>70771</xdr:rowOff>
    </xdr:to>
    <xdr:sp macro="" textlink="">
      <xdr:nvSpPr>
        <xdr:cNvPr id="155" name="楕円 154">
          <a:extLst>
            <a:ext uri="{FF2B5EF4-FFF2-40B4-BE49-F238E27FC236}">
              <a16:creationId xmlns:a16="http://schemas.microsoft.com/office/drawing/2014/main" id="{B4156C08-E9EE-4EB5-A175-9E8904691D75}"/>
            </a:ext>
          </a:extLst>
        </xdr:cNvPr>
        <xdr:cNvSpPr/>
      </xdr:nvSpPr>
      <xdr:spPr>
        <a:xfrm>
          <a:off x="14033500" y="605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115083</xdr:rowOff>
    </xdr:from>
    <xdr:to>
      <xdr:col>68</xdr:col>
      <xdr:colOff>123825</xdr:colOff>
      <xdr:row>32</xdr:row>
      <xdr:rowOff>45233</xdr:rowOff>
    </xdr:to>
    <xdr:sp macro="" textlink="">
      <xdr:nvSpPr>
        <xdr:cNvPr id="156" name="楕円 155">
          <a:extLst>
            <a:ext uri="{FF2B5EF4-FFF2-40B4-BE49-F238E27FC236}">
              <a16:creationId xmlns:a16="http://schemas.microsoft.com/office/drawing/2014/main" id="{C96EE0DF-234F-4AFF-977C-AC80B558416B}"/>
            </a:ext>
          </a:extLst>
        </xdr:cNvPr>
        <xdr:cNvSpPr/>
      </xdr:nvSpPr>
      <xdr:spPr>
        <a:xfrm>
          <a:off x="13271500" y="62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19971</xdr:rowOff>
    </xdr:from>
    <xdr:to>
      <xdr:col>72</xdr:col>
      <xdr:colOff>73025</xdr:colOff>
      <xdr:row>31</xdr:row>
      <xdr:rowOff>165883</xdr:rowOff>
    </xdr:to>
    <xdr:cxnSp macro="">
      <xdr:nvCxnSpPr>
        <xdr:cNvPr id="157" name="直線コネクタ 156">
          <a:extLst>
            <a:ext uri="{FF2B5EF4-FFF2-40B4-BE49-F238E27FC236}">
              <a16:creationId xmlns:a16="http://schemas.microsoft.com/office/drawing/2014/main" id="{397A1A5C-24DE-4790-A15C-B5DA600B235B}"/>
            </a:ext>
          </a:extLst>
        </xdr:cNvPr>
        <xdr:cNvCxnSpPr/>
      </xdr:nvCxnSpPr>
      <xdr:spPr>
        <a:xfrm flipV="1">
          <a:off x="13322300" y="6106446"/>
          <a:ext cx="762000" cy="14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144590</xdr:rowOff>
    </xdr:from>
    <xdr:to>
      <xdr:col>64</xdr:col>
      <xdr:colOff>123825</xdr:colOff>
      <xdr:row>32</xdr:row>
      <xdr:rowOff>74740</xdr:rowOff>
    </xdr:to>
    <xdr:sp macro="" textlink="">
      <xdr:nvSpPr>
        <xdr:cNvPr id="158" name="楕円 157">
          <a:extLst>
            <a:ext uri="{FF2B5EF4-FFF2-40B4-BE49-F238E27FC236}">
              <a16:creationId xmlns:a16="http://schemas.microsoft.com/office/drawing/2014/main" id="{4781B518-CC09-40D6-AC22-55C5923D3BE6}"/>
            </a:ext>
          </a:extLst>
        </xdr:cNvPr>
        <xdr:cNvSpPr/>
      </xdr:nvSpPr>
      <xdr:spPr>
        <a:xfrm>
          <a:off x="12509500" y="62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165883</xdr:rowOff>
    </xdr:from>
    <xdr:to>
      <xdr:col>68</xdr:col>
      <xdr:colOff>73025</xdr:colOff>
      <xdr:row>32</xdr:row>
      <xdr:rowOff>23940</xdr:rowOff>
    </xdr:to>
    <xdr:cxnSp macro="">
      <xdr:nvCxnSpPr>
        <xdr:cNvPr id="159" name="直線コネクタ 158">
          <a:extLst>
            <a:ext uri="{FF2B5EF4-FFF2-40B4-BE49-F238E27FC236}">
              <a16:creationId xmlns:a16="http://schemas.microsoft.com/office/drawing/2014/main" id="{08D54BE1-8BC7-4759-BB05-7DA40B57B665}"/>
            </a:ext>
          </a:extLst>
        </xdr:cNvPr>
        <xdr:cNvCxnSpPr/>
      </xdr:nvCxnSpPr>
      <xdr:spPr>
        <a:xfrm flipV="1">
          <a:off x="12560300" y="6252358"/>
          <a:ext cx="7620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163640</xdr:rowOff>
    </xdr:from>
    <xdr:to>
      <xdr:col>60</xdr:col>
      <xdr:colOff>123825</xdr:colOff>
      <xdr:row>30</xdr:row>
      <xdr:rowOff>93790</xdr:rowOff>
    </xdr:to>
    <xdr:sp macro="" textlink="">
      <xdr:nvSpPr>
        <xdr:cNvPr id="160" name="楕円 159">
          <a:extLst>
            <a:ext uri="{FF2B5EF4-FFF2-40B4-BE49-F238E27FC236}">
              <a16:creationId xmlns:a16="http://schemas.microsoft.com/office/drawing/2014/main" id="{76926502-F5EB-4C9A-946C-7723ABFE27D8}"/>
            </a:ext>
          </a:extLst>
        </xdr:cNvPr>
        <xdr:cNvSpPr/>
      </xdr:nvSpPr>
      <xdr:spPr>
        <a:xfrm>
          <a:off x="11747500" y="59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42990</xdr:rowOff>
    </xdr:from>
    <xdr:to>
      <xdr:col>64</xdr:col>
      <xdr:colOff>73025</xdr:colOff>
      <xdr:row>32</xdr:row>
      <xdr:rowOff>23940</xdr:rowOff>
    </xdr:to>
    <xdr:cxnSp macro="">
      <xdr:nvCxnSpPr>
        <xdr:cNvPr id="161" name="直線コネクタ 160">
          <a:extLst>
            <a:ext uri="{FF2B5EF4-FFF2-40B4-BE49-F238E27FC236}">
              <a16:creationId xmlns:a16="http://schemas.microsoft.com/office/drawing/2014/main" id="{AAC80925-FD13-4672-BFF4-E0F2F18A85F7}"/>
            </a:ext>
          </a:extLst>
        </xdr:cNvPr>
        <xdr:cNvCxnSpPr/>
      </xdr:nvCxnSpPr>
      <xdr:spPr>
        <a:xfrm>
          <a:off x="11798300" y="5958015"/>
          <a:ext cx="762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30423</xdr:rowOff>
    </xdr:from>
    <xdr:ext cx="469744" cy="259045"/>
    <xdr:sp macro="" textlink="">
      <xdr:nvSpPr>
        <xdr:cNvPr id="162" name="n_1aveValue債務償還比率">
          <a:extLst>
            <a:ext uri="{FF2B5EF4-FFF2-40B4-BE49-F238E27FC236}">
              <a16:creationId xmlns:a16="http://schemas.microsoft.com/office/drawing/2014/main" id="{89B48DB9-988D-4876-8F50-42500F3181CA}"/>
            </a:ext>
          </a:extLst>
        </xdr:cNvPr>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63" name="n_2aveValue債務償還比率">
          <a:extLst>
            <a:ext uri="{FF2B5EF4-FFF2-40B4-BE49-F238E27FC236}">
              <a16:creationId xmlns:a16="http://schemas.microsoft.com/office/drawing/2014/main" id="{40EF7950-4C27-454A-B186-B813A4B46FFF}"/>
            </a:ext>
          </a:extLst>
        </xdr:cNvPr>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64" name="n_3aveValue債務償還比率">
          <a:extLst>
            <a:ext uri="{FF2B5EF4-FFF2-40B4-BE49-F238E27FC236}">
              <a16:creationId xmlns:a16="http://schemas.microsoft.com/office/drawing/2014/main" id="{B1CD811B-5C1C-45D5-A2C8-675FE2838C1E}"/>
            </a:ext>
          </a:extLst>
        </xdr:cNvPr>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65" name="n_4aveValue債務償還比率">
          <a:extLst>
            <a:ext uri="{FF2B5EF4-FFF2-40B4-BE49-F238E27FC236}">
              <a16:creationId xmlns:a16="http://schemas.microsoft.com/office/drawing/2014/main" id="{95E39769-311B-4396-91E8-33BFE4507E0A}"/>
            </a:ext>
          </a:extLst>
        </xdr:cNvPr>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61898</xdr:rowOff>
    </xdr:from>
    <xdr:ext cx="469744" cy="259045"/>
    <xdr:sp macro="" textlink="">
      <xdr:nvSpPr>
        <xdr:cNvPr id="166" name="n_1mainValue債務償還比率">
          <a:extLst>
            <a:ext uri="{FF2B5EF4-FFF2-40B4-BE49-F238E27FC236}">
              <a16:creationId xmlns:a16="http://schemas.microsoft.com/office/drawing/2014/main" id="{B630E555-565C-497D-88FC-A0DE16BAC25D}"/>
            </a:ext>
          </a:extLst>
        </xdr:cNvPr>
        <xdr:cNvSpPr txBox="1"/>
      </xdr:nvSpPr>
      <xdr:spPr>
        <a:xfrm>
          <a:off x="13836727" y="614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36360</xdr:rowOff>
    </xdr:from>
    <xdr:ext cx="469744" cy="259045"/>
    <xdr:sp macro="" textlink="">
      <xdr:nvSpPr>
        <xdr:cNvPr id="167" name="n_2mainValue債務償還比率">
          <a:extLst>
            <a:ext uri="{FF2B5EF4-FFF2-40B4-BE49-F238E27FC236}">
              <a16:creationId xmlns:a16="http://schemas.microsoft.com/office/drawing/2014/main" id="{24004611-6AEF-487F-8525-73780E19330E}"/>
            </a:ext>
          </a:extLst>
        </xdr:cNvPr>
        <xdr:cNvSpPr txBox="1"/>
      </xdr:nvSpPr>
      <xdr:spPr>
        <a:xfrm>
          <a:off x="13087427" y="629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65867</xdr:rowOff>
    </xdr:from>
    <xdr:ext cx="469744" cy="259045"/>
    <xdr:sp macro="" textlink="">
      <xdr:nvSpPr>
        <xdr:cNvPr id="168" name="n_3mainValue債務償還比率">
          <a:extLst>
            <a:ext uri="{FF2B5EF4-FFF2-40B4-BE49-F238E27FC236}">
              <a16:creationId xmlns:a16="http://schemas.microsoft.com/office/drawing/2014/main" id="{BAEFD343-096D-4AF4-A8A4-4C7DF65AA95D}"/>
            </a:ext>
          </a:extLst>
        </xdr:cNvPr>
        <xdr:cNvSpPr txBox="1"/>
      </xdr:nvSpPr>
      <xdr:spPr>
        <a:xfrm>
          <a:off x="12325427" y="632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84917</xdr:rowOff>
    </xdr:from>
    <xdr:ext cx="469744" cy="259045"/>
    <xdr:sp macro="" textlink="">
      <xdr:nvSpPr>
        <xdr:cNvPr id="169" name="n_4mainValue債務償還比率">
          <a:extLst>
            <a:ext uri="{FF2B5EF4-FFF2-40B4-BE49-F238E27FC236}">
              <a16:creationId xmlns:a16="http://schemas.microsoft.com/office/drawing/2014/main" id="{283CD5B8-456A-4D3C-A22F-3E33ED5141ED}"/>
            </a:ext>
          </a:extLst>
        </xdr:cNvPr>
        <xdr:cNvSpPr txBox="1"/>
      </xdr:nvSpPr>
      <xdr:spPr>
        <a:xfrm>
          <a:off x="11563427" y="599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629D21D5-82EB-406A-BDD7-A7CB5FCB35E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70620F17-1DB5-42A4-84AA-5F72E74C4E8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0D4BE5C0-F8F9-48FD-B21F-B55B6D1D515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44D2E1A5-C04F-43D6-AFEB-13DB2D9791E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954C7D53-3965-4E0E-818D-A120E9F5AA6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B746F3D4-3EC5-4957-8C71-AF8266EB27A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D3F258C-1AAC-4FEC-A82D-175A0092A1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E178B8-FD94-465D-B690-321814D59B8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EFEBCA-CE57-4187-A4C2-DCA51EBC5F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3324DD-4DAF-440F-BE33-04CCAE647B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3B067EE-819A-4907-8111-F2BC3A4D68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54970D-416E-4D1E-ADCA-B25A97404A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68ACDE-BD00-41E5-A4E2-9EBB8A4908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105C69-4697-4752-A129-D29986A759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88338B3-D2A0-47D9-9002-E2773560B35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D2A9A0-D8D8-41F2-81C1-70FD2E712A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
338
3.87
1,344,395
1,232,408
80,889
469,186
902,356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4596AE-5C22-45A1-A5FE-FDFE190281E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007F03-A7B1-45D4-A5C5-DD19CCB99F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614490-14F3-45F7-B745-0D84AFF9EA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632EA7-502C-434D-9A2E-095AC1C0FE3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CE9C87-F1A4-438D-B3E0-17C323D20FA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DF42A46-5DD1-4A83-85AE-CFCB124B978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4D9596-01AE-4C69-ACA4-0D7A66931E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388D68-F91F-42D7-AC37-6161498ECA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42D58D-602A-4823-A6AE-6DAB32B066F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1D0062-155B-457F-A90A-7C261229475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2A89EA-23E5-49F9-A59C-C7F49C3406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D675DC-4AEA-456F-A0D3-10BE81A87F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FEFDF7-3455-40FC-9077-6E314DA340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60518FB-E780-4BE7-83B2-77122B73AB2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7AA0E4-457E-4630-8B38-79A7836C20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AD1AF7-EF2A-4A38-A9A7-8FA2D9BDDF1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D9E36C-60AF-4B50-9FE9-75189D2194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3995D4-B652-460E-93B4-B8750BC4E6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4518DD-DA3F-4F21-BE72-271FB6DFF7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8D3A479-655F-4B44-9397-CEB45D1200F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85F3D91-24FC-4AF0-8EDC-506F378E563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D190E07-1A52-4BB7-BCC6-C9E743F5971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4D1B81-0D1B-4854-A64B-656D21012F3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3D6EBEB-6A83-4726-8FA4-77DCD0F1AAC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9771FE2-95DC-4E65-9D5C-2889339C97F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94190FC-DCA7-4526-B288-4D32464E64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C3F2252-99AD-438A-8B7E-8CE7EAE2413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6DFC3B-BC8B-4D06-AEA7-73D31E62F66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3D3BFB3-95DA-4DB1-88F4-EB779C4F904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993DFBC-56BD-4A6B-8FE6-1B19C722BB6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7B75E05-2C04-4E47-A820-432A4A3BAA4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8DB21B8-AB49-4A5B-B346-0491DDEF54A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B7A015F-1172-4F48-BCA7-CEA8401CE20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17791E6-D79A-4B8F-A8A2-F67057D102D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5C90DEB-DE45-40E2-A889-445EDB84DF5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4C57EC7-655A-4FA4-A7AD-2E58C3020AB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CB31AE3-A451-4176-BAA8-F1D4AD5961F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15FB266-54FE-434B-A807-C36D28459A3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CCF2E20-D4ED-4E28-B767-6596AE89319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D529645-87DA-4F3A-A99D-449377AD1EE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59BBF7B-BF14-4E06-8ED7-4CBFF33A048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302743F-DC53-4199-9410-B89576B6242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2AC4387-39FB-40C9-A7A9-4DDE824DD79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CE06FB5-152D-48D5-A5AB-48D09047966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1740EE3-F891-471C-B2E3-75A2B9DCC00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0A55399-C30A-448F-AB74-59E91F78B57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50304890-6FAA-446F-868A-4FBAE92F96E5}"/>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3E52AD1F-EC01-422C-841C-08AE89B24FB8}"/>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8065D6FE-7179-465F-B111-6692A389C5AF}"/>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D4537A1D-9095-4789-8C13-26DB03F39B9E}"/>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389B1B04-9DC8-473E-8CDD-5B486E8C3A8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CB18B5CF-5910-40C7-8A6D-0B49442BCC5F}"/>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60C526B7-7783-45A0-82AF-DF998F85F668}"/>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a:extLst>
            <a:ext uri="{FF2B5EF4-FFF2-40B4-BE49-F238E27FC236}">
              <a16:creationId xmlns:a16="http://schemas.microsoft.com/office/drawing/2014/main" id="{BCD2BCE6-DFC5-448F-A7F4-E5C93C5621F6}"/>
            </a:ext>
          </a:extLst>
        </xdr:cNvPr>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a:extLst>
            <a:ext uri="{FF2B5EF4-FFF2-40B4-BE49-F238E27FC236}">
              <a16:creationId xmlns:a16="http://schemas.microsoft.com/office/drawing/2014/main" id="{20DC24C7-1E63-46F7-94C5-FD81D549F700}"/>
            </a:ext>
          </a:extLst>
        </xdr:cNvPr>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a:extLst>
            <a:ext uri="{FF2B5EF4-FFF2-40B4-BE49-F238E27FC236}">
              <a16:creationId xmlns:a16="http://schemas.microsoft.com/office/drawing/2014/main" id="{B6C33E16-2CFB-4B5D-A76F-099C999757E5}"/>
            </a:ext>
          </a:extLst>
        </xdr:cNvPr>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a:extLst>
            <a:ext uri="{FF2B5EF4-FFF2-40B4-BE49-F238E27FC236}">
              <a16:creationId xmlns:a16="http://schemas.microsoft.com/office/drawing/2014/main" id="{1B5ED04B-A1F3-490B-A3ED-91DE1D04B492}"/>
            </a:ext>
          </a:extLst>
        </xdr:cNvPr>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C6814D-9923-4DE1-BC7E-18A15C0A8CE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2A0437-421E-4F5E-B0AA-8887933392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AF18833-361D-4268-83E9-D336200B20D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1AC86AC-E0A9-4E4D-A064-A9133226547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ECBEB6D-9F8D-4248-B6F8-9757FE3C206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74" name="楕円 73">
          <a:extLst>
            <a:ext uri="{FF2B5EF4-FFF2-40B4-BE49-F238E27FC236}">
              <a16:creationId xmlns:a16="http://schemas.microsoft.com/office/drawing/2014/main" id="{86C439F0-77DD-4F0F-871E-4A4B300CDD58}"/>
            </a:ext>
          </a:extLst>
        </xdr:cNvPr>
        <xdr:cNvSpPr/>
      </xdr:nvSpPr>
      <xdr:spPr>
        <a:xfrm>
          <a:off x="4584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23784</xdr:rowOff>
    </xdr:from>
    <xdr:ext cx="405111" cy="259045"/>
    <xdr:sp macro="" textlink="">
      <xdr:nvSpPr>
        <xdr:cNvPr id="75" name="【道路】&#10;有形固定資産減価償却率該当値テキスト">
          <a:extLst>
            <a:ext uri="{FF2B5EF4-FFF2-40B4-BE49-F238E27FC236}">
              <a16:creationId xmlns:a16="http://schemas.microsoft.com/office/drawing/2014/main" id="{57728930-4B8E-48A7-9435-806D62F19798}"/>
            </a:ext>
          </a:extLst>
        </xdr:cNvPr>
        <xdr:cNvSpPr txBox="1"/>
      </xdr:nvSpPr>
      <xdr:spPr>
        <a:xfrm>
          <a:off x="4673600" y="619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28666</xdr:rowOff>
    </xdr:from>
    <xdr:to>
      <xdr:col>20</xdr:col>
      <xdr:colOff>38100</xdr:colOff>
      <xdr:row>37</xdr:row>
      <xdr:rowOff>130266</xdr:rowOff>
    </xdr:to>
    <xdr:sp macro="" textlink="">
      <xdr:nvSpPr>
        <xdr:cNvPr id="76" name="楕円 75">
          <a:extLst>
            <a:ext uri="{FF2B5EF4-FFF2-40B4-BE49-F238E27FC236}">
              <a16:creationId xmlns:a16="http://schemas.microsoft.com/office/drawing/2014/main" id="{1D2EF898-5830-41A3-A687-2E70FE36977B}"/>
            </a:ext>
          </a:extLst>
        </xdr:cNvPr>
        <xdr:cNvSpPr/>
      </xdr:nvSpPr>
      <xdr:spPr>
        <a:xfrm>
          <a:off x="3746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51707</xdr:rowOff>
    </xdr:from>
    <xdr:to>
      <xdr:col>24</xdr:col>
      <xdr:colOff>63500</xdr:colOff>
      <xdr:row>37</xdr:row>
      <xdr:rowOff>79466</xdr:rowOff>
    </xdr:to>
    <xdr:cxnSp macro="">
      <xdr:nvCxnSpPr>
        <xdr:cNvPr id="77" name="直線コネクタ 76">
          <a:extLst>
            <a:ext uri="{FF2B5EF4-FFF2-40B4-BE49-F238E27FC236}">
              <a16:creationId xmlns:a16="http://schemas.microsoft.com/office/drawing/2014/main" id="{D4882BCE-300A-4D17-B283-B71BC4EE8B52}"/>
            </a:ext>
          </a:extLst>
        </xdr:cNvPr>
        <xdr:cNvCxnSpPr/>
      </xdr:nvCxnSpPr>
      <xdr:spPr>
        <a:xfrm flipV="1">
          <a:off x="3797300" y="63953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102144</xdr:rowOff>
    </xdr:from>
    <xdr:to>
      <xdr:col>15</xdr:col>
      <xdr:colOff>101600</xdr:colOff>
      <xdr:row>38</xdr:row>
      <xdr:rowOff>32294</xdr:rowOff>
    </xdr:to>
    <xdr:sp macro="" textlink="">
      <xdr:nvSpPr>
        <xdr:cNvPr id="78" name="楕円 77">
          <a:extLst>
            <a:ext uri="{FF2B5EF4-FFF2-40B4-BE49-F238E27FC236}">
              <a16:creationId xmlns:a16="http://schemas.microsoft.com/office/drawing/2014/main" id="{71D152D5-AD3E-451A-83D7-3D15B9EF1B13}"/>
            </a:ext>
          </a:extLst>
        </xdr:cNvPr>
        <xdr:cNvSpPr/>
      </xdr:nvSpPr>
      <xdr:spPr>
        <a:xfrm>
          <a:off x="2857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79466</xdr:rowOff>
    </xdr:from>
    <xdr:to>
      <xdr:col>19</xdr:col>
      <xdr:colOff>177800</xdr:colOff>
      <xdr:row>37</xdr:row>
      <xdr:rowOff>152944</xdr:rowOff>
    </xdr:to>
    <xdr:cxnSp macro="">
      <xdr:nvCxnSpPr>
        <xdr:cNvPr id="79" name="直線コネクタ 78">
          <a:extLst>
            <a:ext uri="{FF2B5EF4-FFF2-40B4-BE49-F238E27FC236}">
              <a16:creationId xmlns:a16="http://schemas.microsoft.com/office/drawing/2014/main" id="{4A6F5D0D-D53C-4A5A-8F1E-9E3F1F73ACE9}"/>
            </a:ext>
          </a:extLst>
        </xdr:cNvPr>
        <xdr:cNvCxnSpPr/>
      </xdr:nvCxnSpPr>
      <xdr:spPr>
        <a:xfrm flipV="1">
          <a:off x="2908300" y="6423116"/>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69487</xdr:rowOff>
    </xdr:from>
    <xdr:to>
      <xdr:col>10</xdr:col>
      <xdr:colOff>165100</xdr:colOff>
      <xdr:row>37</xdr:row>
      <xdr:rowOff>171087</xdr:rowOff>
    </xdr:to>
    <xdr:sp macro="" textlink="">
      <xdr:nvSpPr>
        <xdr:cNvPr id="80" name="楕円 79">
          <a:extLst>
            <a:ext uri="{FF2B5EF4-FFF2-40B4-BE49-F238E27FC236}">
              <a16:creationId xmlns:a16="http://schemas.microsoft.com/office/drawing/2014/main" id="{C12FB85F-8C86-4E85-9570-BC791C1F10E1}"/>
            </a:ext>
          </a:extLst>
        </xdr:cNvPr>
        <xdr:cNvSpPr/>
      </xdr:nvSpPr>
      <xdr:spPr>
        <a:xfrm>
          <a:off x="1968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120287</xdr:rowOff>
    </xdr:from>
    <xdr:to>
      <xdr:col>15</xdr:col>
      <xdr:colOff>50800</xdr:colOff>
      <xdr:row>37</xdr:row>
      <xdr:rowOff>152944</xdr:rowOff>
    </xdr:to>
    <xdr:cxnSp macro="">
      <xdr:nvCxnSpPr>
        <xdr:cNvPr id="81" name="直線コネクタ 80">
          <a:extLst>
            <a:ext uri="{FF2B5EF4-FFF2-40B4-BE49-F238E27FC236}">
              <a16:creationId xmlns:a16="http://schemas.microsoft.com/office/drawing/2014/main" id="{087222E8-98D7-4A81-B0BD-4ED743D8DA98}"/>
            </a:ext>
          </a:extLst>
        </xdr:cNvPr>
        <xdr:cNvCxnSpPr/>
      </xdr:nvCxnSpPr>
      <xdr:spPr>
        <a:xfrm>
          <a:off x="2019300" y="64639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35197</xdr:rowOff>
    </xdr:from>
    <xdr:to>
      <xdr:col>6</xdr:col>
      <xdr:colOff>38100</xdr:colOff>
      <xdr:row>37</xdr:row>
      <xdr:rowOff>136797</xdr:rowOff>
    </xdr:to>
    <xdr:sp macro="" textlink="">
      <xdr:nvSpPr>
        <xdr:cNvPr id="82" name="楕円 81">
          <a:extLst>
            <a:ext uri="{FF2B5EF4-FFF2-40B4-BE49-F238E27FC236}">
              <a16:creationId xmlns:a16="http://schemas.microsoft.com/office/drawing/2014/main" id="{0B59DF42-0D61-46CA-AC1E-095535F63FEF}"/>
            </a:ext>
          </a:extLst>
        </xdr:cNvPr>
        <xdr:cNvSpPr/>
      </xdr:nvSpPr>
      <xdr:spPr>
        <a:xfrm>
          <a:off x="1079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85997</xdr:rowOff>
    </xdr:from>
    <xdr:to>
      <xdr:col>10</xdr:col>
      <xdr:colOff>114300</xdr:colOff>
      <xdr:row>37</xdr:row>
      <xdr:rowOff>120287</xdr:rowOff>
    </xdr:to>
    <xdr:cxnSp macro="">
      <xdr:nvCxnSpPr>
        <xdr:cNvPr id="83" name="直線コネクタ 82">
          <a:extLst>
            <a:ext uri="{FF2B5EF4-FFF2-40B4-BE49-F238E27FC236}">
              <a16:creationId xmlns:a16="http://schemas.microsoft.com/office/drawing/2014/main" id="{34DA7698-2A2D-4F3C-B91E-93924172D5B2}"/>
            </a:ext>
          </a:extLst>
        </xdr:cNvPr>
        <xdr:cNvCxnSpPr/>
      </xdr:nvCxnSpPr>
      <xdr:spPr>
        <a:xfrm>
          <a:off x="1130300" y="642964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80571</xdr:rowOff>
    </xdr:from>
    <xdr:ext cx="405111" cy="259045"/>
    <xdr:sp macro="" textlink="">
      <xdr:nvSpPr>
        <xdr:cNvPr id="84" name="n_1aveValue【道路】&#10;有形固定資産減価償却率">
          <a:extLst>
            <a:ext uri="{FF2B5EF4-FFF2-40B4-BE49-F238E27FC236}">
              <a16:creationId xmlns:a16="http://schemas.microsoft.com/office/drawing/2014/main" id="{45EBA2CF-D914-4443-9B6F-0EA96882755F}"/>
            </a:ext>
          </a:extLst>
        </xdr:cNvPr>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56078</xdr:rowOff>
    </xdr:from>
    <xdr:ext cx="405111" cy="259045"/>
    <xdr:sp macro="" textlink="">
      <xdr:nvSpPr>
        <xdr:cNvPr id="85" name="n_2aveValue【道路】&#10;有形固定資産減価償却率">
          <a:extLst>
            <a:ext uri="{FF2B5EF4-FFF2-40B4-BE49-F238E27FC236}">
              <a16:creationId xmlns:a16="http://schemas.microsoft.com/office/drawing/2014/main" id="{7027CE64-EAB7-49AC-B03E-43601FC7E171}"/>
            </a:ext>
          </a:extLst>
        </xdr:cNvPr>
        <xdr:cNvSpPr txBox="1"/>
      </xdr:nvSpPr>
      <xdr:spPr>
        <a:xfrm>
          <a:off x="2705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6" name="n_3aveValue【道路】&#10;有形固定資産減価償却率">
          <a:extLst>
            <a:ext uri="{FF2B5EF4-FFF2-40B4-BE49-F238E27FC236}">
              <a16:creationId xmlns:a16="http://schemas.microsoft.com/office/drawing/2014/main" id="{760B94DC-95EF-4F99-912A-9E21438D52C2}"/>
            </a:ext>
          </a:extLst>
        </xdr:cNvPr>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87" name="n_4aveValue【道路】&#10;有形固定資産減価償却率">
          <a:extLst>
            <a:ext uri="{FF2B5EF4-FFF2-40B4-BE49-F238E27FC236}">
              <a16:creationId xmlns:a16="http://schemas.microsoft.com/office/drawing/2014/main" id="{C4817878-0C94-405B-9469-B8E0E23E48BA}"/>
            </a:ext>
          </a:extLst>
        </xdr:cNvPr>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146793</xdr:rowOff>
    </xdr:from>
    <xdr:ext cx="405111" cy="259045"/>
    <xdr:sp macro="" textlink="">
      <xdr:nvSpPr>
        <xdr:cNvPr id="88" name="n_1mainValue【道路】&#10;有形固定資産減価償却率">
          <a:extLst>
            <a:ext uri="{FF2B5EF4-FFF2-40B4-BE49-F238E27FC236}">
              <a16:creationId xmlns:a16="http://schemas.microsoft.com/office/drawing/2014/main" id="{E8EE3ABC-3997-4D66-A28A-83779049A3FA}"/>
            </a:ext>
          </a:extLst>
        </xdr:cNvPr>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48821</xdr:rowOff>
    </xdr:from>
    <xdr:ext cx="405111" cy="259045"/>
    <xdr:sp macro="" textlink="">
      <xdr:nvSpPr>
        <xdr:cNvPr id="89" name="n_2mainValue【道路】&#10;有形固定資産減価償却率">
          <a:extLst>
            <a:ext uri="{FF2B5EF4-FFF2-40B4-BE49-F238E27FC236}">
              <a16:creationId xmlns:a16="http://schemas.microsoft.com/office/drawing/2014/main" id="{5F7116B8-3551-4D94-BA30-94971D5439DB}"/>
            </a:ext>
          </a:extLst>
        </xdr:cNvPr>
        <xdr:cNvSpPr txBox="1"/>
      </xdr:nvSpPr>
      <xdr:spPr>
        <a:xfrm>
          <a:off x="2705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16164</xdr:rowOff>
    </xdr:from>
    <xdr:ext cx="405111" cy="259045"/>
    <xdr:sp macro="" textlink="">
      <xdr:nvSpPr>
        <xdr:cNvPr id="90" name="n_3mainValue【道路】&#10;有形固定資産減価償却率">
          <a:extLst>
            <a:ext uri="{FF2B5EF4-FFF2-40B4-BE49-F238E27FC236}">
              <a16:creationId xmlns:a16="http://schemas.microsoft.com/office/drawing/2014/main" id="{1524E75F-4208-4511-9F0C-1D7CC509EA82}"/>
            </a:ext>
          </a:extLst>
        </xdr:cNvPr>
        <xdr:cNvSpPr txBox="1"/>
      </xdr:nvSpPr>
      <xdr:spPr>
        <a:xfrm>
          <a:off x="1816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91" name="n_4mainValue【道路】&#10;有形固定資産減価償却率">
          <a:extLst>
            <a:ext uri="{FF2B5EF4-FFF2-40B4-BE49-F238E27FC236}">
              <a16:creationId xmlns:a16="http://schemas.microsoft.com/office/drawing/2014/main" id="{9932C551-F4B6-4EBC-B63D-F1CA894F07D8}"/>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91CDFDC-31A9-4612-BC62-1DDD4AD4C1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38FA0F5-D15D-45FC-A656-30045DC0B57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D41C1C2-9B1D-4A3D-97EE-796C321F82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557B38D-CA68-4461-A01D-1163FEC8C0C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5BF7DF0-A32E-4F25-ABD3-1C2F185591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682C6BD-81D2-4DEE-AA8C-D54DFE4444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7D0ED18-7FF8-4C14-8D40-B45D2F088F7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7717990-3828-4112-8297-4D58A1E1FAE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8287DA6-EB49-4152-8655-42BE79E3FFB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908717C-FCA3-48B1-A641-1121E0E6AB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600167A3-8F3A-44E0-AFD8-558E22F87E5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1EFA5657-4D5E-47A6-94A1-0E25EDCF882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A0E8D16-58EE-49E8-8B8C-510943F4224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D5FB15A7-3E53-4AC4-B124-79DEA64B5759}"/>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E915CEF-D0F8-4F85-B90E-A70CF2498FF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733B01-99A1-4D39-953A-56445848FD1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D5984102-55C3-44EC-A9F7-46C25F88484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DF51E020-021D-4F85-B5B4-5EB3583FF318}"/>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87A638C-D0D6-48D8-B8BE-394ADAE75C3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7046BBA6-1956-44DB-A5F8-BA3DA936146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C36AE28D-29F1-48E4-8BCD-30772EFF1B0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59965A3E-121D-4DB5-936D-65440A569B2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D3E7A6CB-FA77-4495-9D09-CB4D0E3519EE}"/>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374B9A30-D59F-468B-90A0-DDB3B643074B}"/>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9838C08B-9909-4A1E-8954-6CF0E5DE2A52}"/>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3F90AFC-67AE-47EB-A10A-813B04F844E1}"/>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134768</xdr:rowOff>
    </xdr:from>
    <xdr:ext cx="534377" cy="259045"/>
    <xdr:sp macro="" textlink="">
      <xdr:nvSpPr>
        <xdr:cNvPr id="118" name="【道路】&#10;一人当たり延長平均値テキスト">
          <a:extLst>
            <a:ext uri="{FF2B5EF4-FFF2-40B4-BE49-F238E27FC236}">
              <a16:creationId xmlns:a16="http://schemas.microsoft.com/office/drawing/2014/main" id="{08F74A3D-3255-4A9B-A686-047DF53890BA}"/>
            </a:ext>
          </a:extLst>
        </xdr:cNvPr>
        <xdr:cNvSpPr txBox="1"/>
      </xdr:nvSpPr>
      <xdr:spPr>
        <a:xfrm>
          <a:off x="10515600" y="682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111891</xdr:rowOff>
    </xdr:from>
    <xdr:to>
      <xdr:col>55</xdr:col>
      <xdr:colOff>50800</xdr:colOff>
      <xdr:row>41</xdr:row>
      <xdr:rowOff>42041</xdr:rowOff>
    </xdr:to>
    <xdr:sp macro="" textlink="">
      <xdr:nvSpPr>
        <xdr:cNvPr id="119" name="フローチャート: 判断 118">
          <a:extLst>
            <a:ext uri="{FF2B5EF4-FFF2-40B4-BE49-F238E27FC236}">
              <a16:creationId xmlns:a16="http://schemas.microsoft.com/office/drawing/2014/main" id="{3357C320-EE51-48A4-BC32-53A65BCE09A5}"/>
            </a:ext>
          </a:extLst>
        </xdr:cNvPr>
        <xdr:cNvSpPr/>
      </xdr:nvSpPr>
      <xdr:spPr>
        <a:xfrm>
          <a:off x="10426700" y="69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129440</xdr:rowOff>
    </xdr:from>
    <xdr:to>
      <xdr:col>50</xdr:col>
      <xdr:colOff>165100</xdr:colOff>
      <xdr:row>41</xdr:row>
      <xdr:rowOff>59590</xdr:rowOff>
    </xdr:to>
    <xdr:sp macro="" textlink="">
      <xdr:nvSpPr>
        <xdr:cNvPr id="120" name="フローチャート: 判断 119">
          <a:extLst>
            <a:ext uri="{FF2B5EF4-FFF2-40B4-BE49-F238E27FC236}">
              <a16:creationId xmlns:a16="http://schemas.microsoft.com/office/drawing/2014/main" id="{466BB25E-A429-4426-A7C4-D2AEADEBC781}"/>
            </a:ext>
          </a:extLst>
        </xdr:cNvPr>
        <xdr:cNvSpPr/>
      </xdr:nvSpPr>
      <xdr:spPr>
        <a:xfrm>
          <a:off x="9588500" y="69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131148</xdr:rowOff>
    </xdr:from>
    <xdr:to>
      <xdr:col>46</xdr:col>
      <xdr:colOff>38100</xdr:colOff>
      <xdr:row>41</xdr:row>
      <xdr:rowOff>61298</xdr:rowOff>
    </xdr:to>
    <xdr:sp macro="" textlink="">
      <xdr:nvSpPr>
        <xdr:cNvPr id="121" name="フローチャート: 判断 120">
          <a:extLst>
            <a:ext uri="{FF2B5EF4-FFF2-40B4-BE49-F238E27FC236}">
              <a16:creationId xmlns:a16="http://schemas.microsoft.com/office/drawing/2014/main" id="{DD0644FA-E6C7-44AF-B572-66DBE55CAC8B}"/>
            </a:ext>
          </a:extLst>
        </xdr:cNvPr>
        <xdr:cNvSpPr/>
      </xdr:nvSpPr>
      <xdr:spPr>
        <a:xfrm>
          <a:off x="8699500" y="69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133210</xdr:rowOff>
    </xdr:from>
    <xdr:to>
      <xdr:col>41</xdr:col>
      <xdr:colOff>101600</xdr:colOff>
      <xdr:row>41</xdr:row>
      <xdr:rowOff>63360</xdr:rowOff>
    </xdr:to>
    <xdr:sp macro="" textlink="">
      <xdr:nvSpPr>
        <xdr:cNvPr id="122" name="フローチャート: 判断 121">
          <a:extLst>
            <a:ext uri="{FF2B5EF4-FFF2-40B4-BE49-F238E27FC236}">
              <a16:creationId xmlns:a16="http://schemas.microsoft.com/office/drawing/2014/main" id="{04E5D24B-29FB-4868-B953-E9F6B9D1E498}"/>
            </a:ext>
          </a:extLst>
        </xdr:cNvPr>
        <xdr:cNvSpPr/>
      </xdr:nvSpPr>
      <xdr:spPr>
        <a:xfrm>
          <a:off x="7810500" y="69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131761</xdr:rowOff>
    </xdr:from>
    <xdr:to>
      <xdr:col>36</xdr:col>
      <xdr:colOff>165100</xdr:colOff>
      <xdr:row>41</xdr:row>
      <xdr:rowOff>61911</xdr:rowOff>
    </xdr:to>
    <xdr:sp macro="" textlink="">
      <xdr:nvSpPr>
        <xdr:cNvPr id="123" name="フローチャート: 判断 122">
          <a:extLst>
            <a:ext uri="{FF2B5EF4-FFF2-40B4-BE49-F238E27FC236}">
              <a16:creationId xmlns:a16="http://schemas.microsoft.com/office/drawing/2014/main" id="{D02D3326-C05D-4073-A165-4DE0125A301A}"/>
            </a:ext>
          </a:extLst>
        </xdr:cNvPr>
        <xdr:cNvSpPr/>
      </xdr:nvSpPr>
      <xdr:spPr>
        <a:xfrm>
          <a:off x="6921500" y="69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B3FE708-C63A-4174-9575-DF3875B71DB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9E5FB1E-673A-4AFC-8BED-6E9C0C4FFA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05EA44A-3040-4D15-ACDE-1BE87201D81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5B1C393-47AF-4DB9-B544-2022DF9DA69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403727F-CD1F-4EBA-82B9-919A5917269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120479</xdr:rowOff>
    </xdr:from>
    <xdr:to>
      <xdr:col>55</xdr:col>
      <xdr:colOff>50800</xdr:colOff>
      <xdr:row>41</xdr:row>
      <xdr:rowOff>50629</xdr:rowOff>
    </xdr:to>
    <xdr:sp macro="" textlink="">
      <xdr:nvSpPr>
        <xdr:cNvPr id="129" name="楕円 128">
          <a:extLst>
            <a:ext uri="{FF2B5EF4-FFF2-40B4-BE49-F238E27FC236}">
              <a16:creationId xmlns:a16="http://schemas.microsoft.com/office/drawing/2014/main" id="{854B5946-B928-4000-84AC-5BF55787DE25}"/>
            </a:ext>
          </a:extLst>
        </xdr:cNvPr>
        <xdr:cNvSpPr/>
      </xdr:nvSpPr>
      <xdr:spPr>
        <a:xfrm>
          <a:off x="10426700" y="69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98906</xdr:rowOff>
    </xdr:from>
    <xdr:ext cx="534377" cy="259045"/>
    <xdr:sp macro="" textlink="">
      <xdr:nvSpPr>
        <xdr:cNvPr id="130" name="【道路】&#10;一人当たり延長該当値テキスト">
          <a:extLst>
            <a:ext uri="{FF2B5EF4-FFF2-40B4-BE49-F238E27FC236}">
              <a16:creationId xmlns:a16="http://schemas.microsoft.com/office/drawing/2014/main" id="{C234F8B4-B980-413F-A30E-FF5CF6D22FF8}"/>
            </a:ext>
          </a:extLst>
        </xdr:cNvPr>
        <xdr:cNvSpPr txBox="1"/>
      </xdr:nvSpPr>
      <xdr:spPr>
        <a:xfrm>
          <a:off x="10515600" y="6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108478</xdr:rowOff>
    </xdr:from>
    <xdr:to>
      <xdr:col>50</xdr:col>
      <xdr:colOff>165100</xdr:colOff>
      <xdr:row>41</xdr:row>
      <xdr:rowOff>38628</xdr:rowOff>
    </xdr:to>
    <xdr:sp macro="" textlink="">
      <xdr:nvSpPr>
        <xdr:cNvPr id="131" name="楕円 130">
          <a:extLst>
            <a:ext uri="{FF2B5EF4-FFF2-40B4-BE49-F238E27FC236}">
              <a16:creationId xmlns:a16="http://schemas.microsoft.com/office/drawing/2014/main" id="{B55FD831-C3AE-43F4-8D60-F34025E319CA}"/>
            </a:ext>
          </a:extLst>
        </xdr:cNvPr>
        <xdr:cNvSpPr/>
      </xdr:nvSpPr>
      <xdr:spPr>
        <a:xfrm>
          <a:off x="9588500" y="69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159278</xdr:rowOff>
    </xdr:from>
    <xdr:to>
      <xdr:col>55</xdr:col>
      <xdr:colOff>0</xdr:colOff>
      <xdr:row>40</xdr:row>
      <xdr:rowOff>171279</xdr:rowOff>
    </xdr:to>
    <xdr:cxnSp macro="">
      <xdr:nvCxnSpPr>
        <xdr:cNvPr id="132" name="直線コネクタ 131">
          <a:extLst>
            <a:ext uri="{FF2B5EF4-FFF2-40B4-BE49-F238E27FC236}">
              <a16:creationId xmlns:a16="http://schemas.microsoft.com/office/drawing/2014/main" id="{60FAA2B2-4412-4B7A-9EFA-03BD8969B1AF}"/>
            </a:ext>
          </a:extLst>
        </xdr:cNvPr>
        <xdr:cNvCxnSpPr/>
      </xdr:nvCxnSpPr>
      <xdr:spPr>
        <a:xfrm>
          <a:off x="9639300" y="7017278"/>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131326</xdr:rowOff>
    </xdr:from>
    <xdr:to>
      <xdr:col>46</xdr:col>
      <xdr:colOff>38100</xdr:colOff>
      <xdr:row>41</xdr:row>
      <xdr:rowOff>61476</xdr:rowOff>
    </xdr:to>
    <xdr:sp macro="" textlink="">
      <xdr:nvSpPr>
        <xdr:cNvPr id="133" name="楕円 132">
          <a:extLst>
            <a:ext uri="{FF2B5EF4-FFF2-40B4-BE49-F238E27FC236}">
              <a16:creationId xmlns:a16="http://schemas.microsoft.com/office/drawing/2014/main" id="{1E18CD01-35E3-4117-833B-C055ED39D943}"/>
            </a:ext>
          </a:extLst>
        </xdr:cNvPr>
        <xdr:cNvSpPr/>
      </xdr:nvSpPr>
      <xdr:spPr>
        <a:xfrm>
          <a:off x="8699500" y="698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159278</xdr:rowOff>
    </xdr:from>
    <xdr:to>
      <xdr:col>50</xdr:col>
      <xdr:colOff>114300</xdr:colOff>
      <xdr:row>41</xdr:row>
      <xdr:rowOff>10676</xdr:rowOff>
    </xdr:to>
    <xdr:cxnSp macro="">
      <xdr:nvCxnSpPr>
        <xdr:cNvPr id="134" name="直線コネクタ 133">
          <a:extLst>
            <a:ext uri="{FF2B5EF4-FFF2-40B4-BE49-F238E27FC236}">
              <a16:creationId xmlns:a16="http://schemas.microsoft.com/office/drawing/2014/main" id="{F14E9A8A-19CA-465D-9900-09662E5199F2}"/>
            </a:ext>
          </a:extLst>
        </xdr:cNvPr>
        <xdr:cNvCxnSpPr/>
      </xdr:nvCxnSpPr>
      <xdr:spPr>
        <a:xfrm flipV="1">
          <a:off x="8750300" y="7017278"/>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138465</xdr:rowOff>
    </xdr:from>
    <xdr:to>
      <xdr:col>41</xdr:col>
      <xdr:colOff>101600</xdr:colOff>
      <xdr:row>41</xdr:row>
      <xdr:rowOff>68615</xdr:rowOff>
    </xdr:to>
    <xdr:sp macro="" textlink="">
      <xdr:nvSpPr>
        <xdr:cNvPr id="135" name="楕円 134">
          <a:extLst>
            <a:ext uri="{FF2B5EF4-FFF2-40B4-BE49-F238E27FC236}">
              <a16:creationId xmlns:a16="http://schemas.microsoft.com/office/drawing/2014/main" id="{D241D604-674A-4DE2-B291-C6A469E61E45}"/>
            </a:ext>
          </a:extLst>
        </xdr:cNvPr>
        <xdr:cNvSpPr/>
      </xdr:nvSpPr>
      <xdr:spPr>
        <a:xfrm>
          <a:off x="7810500" y="699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10676</xdr:rowOff>
    </xdr:from>
    <xdr:to>
      <xdr:col>45</xdr:col>
      <xdr:colOff>177800</xdr:colOff>
      <xdr:row>41</xdr:row>
      <xdr:rowOff>17815</xdr:rowOff>
    </xdr:to>
    <xdr:cxnSp macro="">
      <xdr:nvCxnSpPr>
        <xdr:cNvPr id="136" name="直線コネクタ 135">
          <a:extLst>
            <a:ext uri="{FF2B5EF4-FFF2-40B4-BE49-F238E27FC236}">
              <a16:creationId xmlns:a16="http://schemas.microsoft.com/office/drawing/2014/main" id="{DD2F8FA5-43CA-467D-A05F-1C5C5B570B3B}"/>
            </a:ext>
          </a:extLst>
        </xdr:cNvPr>
        <xdr:cNvCxnSpPr/>
      </xdr:nvCxnSpPr>
      <xdr:spPr>
        <a:xfrm flipV="1">
          <a:off x="7861300" y="7040126"/>
          <a:ext cx="8890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138465</xdr:rowOff>
    </xdr:from>
    <xdr:to>
      <xdr:col>36</xdr:col>
      <xdr:colOff>165100</xdr:colOff>
      <xdr:row>41</xdr:row>
      <xdr:rowOff>68615</xdr:rowOff>
    </xdr:to>
    <xdr:sp macro="" textlink="">
      <xdr:nvSpPr>
        <xdr:cNvPr id="137" name="楕円 136">
          <a:extLst>
            <a:ext uri="{FF2B5EF4-FFF2-40B4-BE49-F238E27FC236}">
              <a16:creationId xmlns:a16="http://schemas.microsoft.com/office/drawing/2014/main" id="{87B13D8D-ABF3-4D9B-B446-3708386B5726}"/>
            </a:ext>
          </a:extLst>
        </xdr:cNvPr>
        <xdr:cNvSpPr/>
      </xdr:nvSpPr>
      <xdr:spPr>
        <a:xfrm>
          <a:off x="6921500" y="699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17815</xdr:rowOff>
    </xdr:from>
    <xdr:to>
      <xdr:col>41</xdr:col>
      <xdr:colOff>50800</xdr:colOff>
      <xdr:row>41</xdr:row>
      <xdr:rowOff>17815</xdr:rowOff>
    </xdr:to>
    <xdr:cxnSp macro="">
      <xdr:nvCxnSpPr>
        <xdr:cNvPr id="138" name="直線コネクタ 137">
          <a:extLst>
            <a:ext uri="{FF2B5EF4-FFF2-40B4-BE49-F238E27FC236}">
              <a16:creationId xmlns:a16="http://schemas.microsoft.com/office/drawing/2014/main" id="{BFBB809F-8A9A-4872-941D-7257D1BEF487}"/>
            </a:ext>
          </a:extLst>
        </xdr:cNvPr>
        <xdr:cNvCxnSpPr/>
      </xdr:nvCxnSpPr>
      <xdr:spPr>
        <a:xfrm>
          <a:off x="6972300" y="7047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50717</xdr:rowOff>
    </xdr:from>
    <xdr:ext cx="534377" cy="259045"/>
    <xdr:sp macro="" textlink="">
      <xdr:nvSpPr>
        <xdr:cNvPr id="139" name="n_1aveValue【道路】&#10;一人当たり延長">
          <a:extLst>
            <a:ext uri="{FF2B5EF4-FFF2-40B4-BE49-F238E27FC236}">
              <a16:creationId xmlns:a16="http://schemas.microsoft.com/office/drawing/2014/main" id="{6B1721E7-6ABF-47E5-8F96-E8CA0A7F7724}"/>
            </a:ext>
          </a:extLst>
        </xdr:cNvPr>
        <xdr:cNvSpPr txBox="1"/>
      </xdr:nvSpPr>
      <xdr:spPr>
        <a:xfrm>
          <a:off x="9359411" y="70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77825</xdr:rowOff>
    </xdr:from>
    <xdr:ext cx="534377" cy="259045"/>
    <xdr:sp macro="" textlink="">
      <xdr:nvSpPr>
        <xdr:cNvPr id="140" name="n_2aveValue【道路】&#10;一人当たり延長">
          <a:extLst>
            <a:ext uri="{FF2B5EF4-FFF2-40B4-BE49-F238E27FC236}">
              <a16:creationId xmlns:a16="http://schemas.microsoft.com/office/drawing/2014/main" id="{244CD092-D472-4334-8163-8260B20887D8}"/>
            </a:ext>
          </a:extLst>
        </xdr:cNvPr>
        <xdr:cNvSpPr txBox="1"/>
      </xdr:nvSpPr>
      <xdr:spPr>
        <a:xfrm>
          <a:off x="8483111" y="6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79887</xdr:rowOff>
    </xdr:from>
    <xdr:ext cx="534377" cy="259045"/>
    <xdr:sp macro="" textlink="">
      <xdr:nvSpPr>
        <xdr:cNvPr id="141" name="n_3aveValue【道路】&#10;一人当たり延長">
          <a:extLst>
            <a:ext uri="{FF2B5EF4-FFF2-40B4-BE49-F238E27FC236}">
              <a16:creationId xmlns:a16="http://schemas.microsoft.com/office/drawing/2014/main" id="{E3D78641-AA0C-4A02-8AC0-7F7307E24FA1}"/>
            </a:ext>
          </a:extLst>
        </xdr:cNvPr>
        <xdr:cNvSpPr txBox="1"/>
      </xdr:nvSpPr>
      <xdr:spPr>
        <a:xfrm>
          <a:off x="7594111" y="67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78438</xdr:rowOff>
    </xdr:from>
    <xdr:ext cx="534377" cy="259045"/>
    <xdr:sp macro="" textlink="">
      <xdr:nvSpPr>
        <xdr:cNvPr id="142" name="n_4aveValue【道路】&#10;一人当たり延長">
          <a:extLst>
            <a:ext uri="{FF2B5EF4-FFF2-40B4-BE49-F238E27FC236}">
              <a16:creationId xmlns:a16="http://schemas.microsoft.com/office/drawing/2014/main" id="{84A51CD4-57D6-4A1A-8920-1025C90B43FC}"/>
            </a:ext>
          </a:extLst>
        </xdr:cNvPr>
        <xdr:cNvSpPr txBox="1"/>
      </xdr:nvSpPr>
      <xdr:spPr>
        <a:xfrm>
          <a:off x="6705111" y="67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55155</xdr:rowOff>
    </xdr:from>
    <xdr:ext cx="534377" cy="259045"/>
    <xdr:sp macro="" textlink="">
      <xdr:nvSpPr>
        <xdr:cNvPr id="143" name="n_1mainValue【道路】&#10;一人当たり延長">
          <a:extLst>
            <a:ext uri="{FF2B5EF4-FFF2-40B4-BE49-F238E27FC236}">
              <a16:creationId xmlns:a16="http://schemas.microsoft.com/office/drawing/2014/main" id="{C9BA7F16-91F9-4729-85AB-98219885447B}"/>
            </a:ext>
          </a:extLst>
        </xdr:cNvPr>
        <xdr:cNvSpPr txBox="1"/>
      </xdr:nvSpPr>
      <xdr:spPr>
        <a:xfrm>
          <a:off x="9359411" y="67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52603</xdr:rowOff>
    </xdr:from>
    <xdr:ext cx="534377" cy="259045"/>
    <xdr:sp macro="" textlink="">
      <xdr:nvSpPr>
        <xdr:cNvPr id="144" name="n_2mainValue【道路】&#10;一人当たり延長">
          <a:extLst>
            <a:ext uri="{FF2B5EF4-FFF2-40B4-BE49-F238E27FC236}">
              <a16:creationId xmlns:a16="http://schemas.microsoft.com/office/drawing/2014/main" id="{4D73EC4A-F63E-48E7-8ECE-CE3821316AAF}"/>
            </a:ext>
          </a:extLst>
        </xdr:cNvPr>
        <xdr:cNvSpPr txBox="1"/>
      </xdr:nvSpPr>
      <xdr:spPr>
        <a:xfrm>
          <a:off x="8483111" y="708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59742</xdr:rowOff>
    </xdr:from>
    <xdr:ext cx="534377" cy="259045"/>
    <xdr:sp macro="" textlink="">
      <xdr:nvSpPr>
        <xdr:cNvPr id="145" name="n_3mainValue【道路】&#10;一人当たり延長">
          <a:extLst>
            <a:ext uri="{FF2B5EF4-FFF2-40B4-BE49-F238E27FC236}">
              <a16:creationId xmlns:a16="http://schemas.microsoft.com/office/drawing/2014/main" id="{8B2A0EA1-CB36-4C00-81DF-F6984C6FA870}"/>
            </a:ext>
          </a:extLst>
        </xdr:cNvPr>
        <xdr:cNvSpPr txBox="1"/>
      </xdr:nvSpPr>
      <xdr:spPr>
        <a:xfrm>
          <a:off x="7594111" y="708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59742</xdr:rowOff>
    </xdr:from>
    <xdr:ext cx="534377" cy="259045"/>
    <xdr:sp macro="" textlink="">
      <xdr:nvSpPr>
        <xdr:cNvPr id="146" name="n_4mainValue【道路】&#10;一人当たり延長">
          <a:extLst>
            <a:ext uri="{FF2B5EF4-FFF2-40B4-BE49-F238E27FC236}">
              <a16:creationId xmlns:a16="http://schemas.microsoft.com/office/drawing/2014/main" id="{D840AAF6-8B70-4713-ADCA-302E54D0B3E1}"/>
            </a:ext>
          </a:extLst>
        </xdr:cNvPr>
        <xdr:cNvSpPr txBox="1"/>
      </xdr:nvSpPr>
      <xdr:spPr>
        <a:xfrm>
          <a:off x="6705111" y="708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F8837B0B-FBA7-439A-996E-E2513436BE9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1AEA493-17B9-43C6-A0B9-5FC534B54BB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794C7AA7-A460-4342-BCBC-63EAFB6820E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678D14C7-6715-4633-AF24-095619999A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D6E5CD7-669D-4073-B439-39AD6E18FE0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F2F01E4-D503-4045-AE7F-8EBC00B0BD1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FFA474C-5EAD-42D6-BB52-665DE0CACA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68AB2AF-0CB6-4CFC-8A7E-2FF05BB1D6DF}"/>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D3A2CFB3-133D-44F9-BC89-D8378EDC16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0D545596-AB5A-4D8C-A505-2D677563C47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6BE2F07B-FDBB-4A66-B39A-F96F3AC67BC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2A6AC99C-356E-4213-9E6D-AA75CA95D8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483BC158-B445-41B8-BCD9-995199A5FF6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0394E6DB-A964-4E04-950E-14612492BCA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098FAE54-7366-48C7-AA9F-F1837DDE441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ACC246B8-1B90-4EBC-BF12-8159BE388687}"/>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2179691C-DB0E-442F-8133-96651BBC44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F18441DA-B965-4612-A8FF-5D39C866CF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76264B8F-20EF-478B-855A-08C167D2EC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15EF4DED-420A-458C-87B8-6008AE35696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EBB539E8-DB72-4250-92E2-188334D0CA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F8EF0D0A-EA28-4931-AB93-D92680B1BB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4A798775-A1FC-44B3-BCE5-43BDC21A586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96243E1C-D384-4EBF-8EA3-B87D0600EE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EE3C8938-F495-4AC8-A67C-18A03913B5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5C9E7C50-8E8E-40C9-9CE4-8899D0686E5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E82DEE0B-8A43-4052-8162-D6F1C1FFE7B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5C06BAB9-0976-4513-B851-5E553EB0F0C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6E6A1BB1-94AC-4EE1-92D0-2FFC6A0635A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E8A6445A-2902-4778-9072-2B89D230F0D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28D138D7-B39B-469D-AA69-AEAF97C4332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3D0EA534-0447-4B6F-B3BD-407F6DFD91E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24E699E2-1F48-482D-97FD-DB762365732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E026828-94CB-4CA4-A509-BC19FDFE95B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2A1D3952-59FD-4B56-BCA2-7627FFCD189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392C42-BBAE-4550-9C09-7EE256617DA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1B773537-0EE1-4188-8ABB-AEB170BCD2D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B254C00B-2873-4C26-AFB4-4DA867489A8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5CC6DA35-15F5-4ED2-A95A-B6B1E33B366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A2A2A1D0-D26A-4080-B9D1-01A795A0502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公営住宅】&#10;有形固定資産減価償却率グラフ枠">
          <a:extLst>
            <a:ext uri="{FF2B5EF4-FFF2-40B4-BE49-F238E27FC236}">
              <a16:creationId xmlns:a16="http://schemas.microsoft.com/office/drawing/2014/main" id="{F5892E28-09ED-4EBF-9289-AAFE1652F8F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FA886185-6A53-4225-8179-A2B1F95A134C}"/>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公営住宅】&#10;有形固定資産減価償却率最小値テキスト">
          <a:extLst>
            <a:ext uri="{FF2B5EF4-FFF2-40B4-BE49-F238E27FC236}">
              <a16:creationId xmlns:a16="http://schemas.microsoft.com/office/drawing/2014/main" id="{02E14E23-22F9-4AC3-A316-C282EE794BA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AC7C0368-5D84-4F6D-9780-C8F072474A7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191" name="【公営住宅】&#10;有形固定資産減価償却率最大値テキスト">
          <a:extLst>
            <a:ext uri="{FF2B5EF4-FFF2-40B4-BE49-F238E27FC236}">
              <a16:creationId xmlns:a16="http://schemas.microsoft.com/office/drawing/2014/main" id="{D3B9370F-FA67-454D-A19C-7C2D998D1546}"/>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192" name="直線コネクタ 191">
          <a:extLst>
            <a:ext uri="{FF2B5EF4-FFF2-40B4-BE49-F238E27FC236}">
              <a16:creationId xmlns:a16="http://schemas.microsoft.com/office/drawing/2014/main" id="{0D243A17-F3F3-4BD7-B1F2-DCF8891C709D}"/>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193" name="【公営住宅】&#10;有形固定資産減価償却率平均値テキスト">
          <a:extLst>
            <a:ext uri="{FF2B5EF4-FFF2-40B4-BE49-F238E27FC236}">
              <a16:creationId xmlns:a16="http://schemas.microsoft.com/office/drawing/2014/main" id="{F3B81591-19C2-41E4-978F-F48EA5831887}"/>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194" name="フローチャート: 判断 193">
          <a:extLst>
            <a:ext uri="{FF2B5EF4-FFF2-40B4-BE49-F238E27FC236}">
              <a16:creationId xmlns:a16="http://schemas.microsoft.com/office/drawing/2014/main" id="{96BBF660-DEC7-47E1-A39E-6EB4CF83ECF2}"/>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195" name="フローチャート: 判断 194">
          <a:extLst>
            <a:ext uri="{FF2B5EF4-FFF2-40B4-BE49-F238E27FC236}">
              <a16:creationId xmlns:a16="http://schemas.microsoft.com/office/drawing/2014/main" id="{FAD3A68E-90DF-48AC-A712-1C8338C51FEA}"/>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196" name="フローチャート: 判断 195">
          <a:extLst>
            <a:ext uri="{FF2B5EF4-FFF2-40B4-BE49-F238E27FC236}">
              <a16:creationId xmlns:a16="http://schemas.microsoft.com/office/drawing/2014/main" id="{51A36887-0EF3-4513-AAD3-13430C743054}"/>
            </a:ext>
          </a:extLst>
        </xdr:cNvPr>
        <xdr:cNvSpPr/>
      </xdr:nvSpPr>
      <xdr:spPr>
        <a:xfrm>
          <a:off x="2857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78739</xdr:rowOff>
    </xdr:from>
    <xdr:to>
      <xdr:col>10</xdr:col>
      <xdr:colOff>165100</xdr:colOff>
      <xdr:row>84</xdr:row>
      <xdr:rowOff>8889</xdr:rowOff>
    </xdr:to>
    <xdr:sp macro="" textlink="">
      <xdr:nvSpPr>
        <xdr:cNvPr id="197" name="フローチャート: 判断 196">
          <a:extLst>
            <a:ext uri="{FF2B5EF4-FFF2-40B4-BE49-F238E27FC236}">
              <a16:creationId xmlns:a16="http://schemas.microsoft.com/office/drawing/2014/main" id="{D096CE7B-26AF-4A4A-80A9-57AAE7248B86}"/>
            </a:ext>
          </a:extLst>
        </xdr:cNvPr>
        <xdr:cNvSpPr/>
      </xdr:nvSpPr>
      <xdr:spPr>
        <a:xfrm>
          <a:off x="196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165281</xdr:rowOff>
    </xdr:from>
    <xdr:to>
      <xdr:col>6</xdr:col>
      <xdr:colOff>38100</xdr:colOff>
      <xdr:row>83</xdr:row>
      <xdr:rowOff>95431</xdr:rowOff>
    </xdr:to>
    <xdr:sp macro="" textlink="">
      <xdr:nvSpPr>
        <xdr:cNvPr id="198" name="フローチャート: 判断 197">
          <a:extLst>
            <a:ext uri="{FF2B5EF4-FFF2-40B4-BE49-F238E27FC236}">
              <a16:creationId xmlns:a16="http://schemas.microsoft.com/office/drawing/2014/main" id="{A062A4CA-A0D3-4499-B9E3-60FD930979B2}"/>
            </a:ext>
          </a:extLst>
        </xdr:cNvPr>
        <xdr:cNvSpPr/>
      </xdr:nvSpPr>
      <xdr:spPr>
        <a:xfrm>
          <a:off x="1079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B9DE3D5-E2E2-4AEB-837F-637026EFE70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532B09E5-78D2-422F-A0F7-54E11E6F65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12B782C1-021A-447E-941E-743385B90BB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EECBF41F-BEE9-40CB-8705-35DBCA2AD06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830B0BE3-35F3-49B8-B3F8-37E56E09D0E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75474</xdr:rowOff>
    </xdr:from>
    <xdr:to>
      <xdr:col>24</xdr:col>
      <xdr:colOff>114300</xdr:colOff>
      <xdr:row>82</xdr:row>
      <xdr:rowOff>5624</xdr:rowOff>
    </xdr:to>
    <xdr:sp macro="" textlink="">
      <xdr:nvSpPr>
        <xdr:cNvPr id="204" name="楕円 203">
          <a:extLst>
            <a:ext uri="{FF2B5EF4-FFF2-40B4-BE49-F238E27FC236}">
              <a16:creationId xmlns:a16="http://schemas.microsoft.com/office/drawing/2014/main" id="{610AC0DF-5A2B-4487-819D-C7DC1778008B}"/>
            </a:ext>
          </a:extLst>
        </xdr:cNvPr>
        <xdr:cNvSpPr/>
      </xdr:nvSpPr>
      <xdr:spPr>
        <a:xfrm>
          <a:off x="45847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98351</xdr:rowOff>
    </xdr:from>
    <xdr:ext cx="405111" cy="259045"/>
    <xdr:sp macro="" textlink="">
      <xdr:nvSpPr>
        <xdr:cNvPr id="205" name="【公営住宅】&#10;有形固定資産減価償却率該当値テキスト">
          <a:extLst>
            <a:ext uri="{FF2B5EF4-FFF2-40B4-BE49-F238E27FC236}">
              <a16:creationId xmlns:a16="http://schemas.microsoft.com/office/drawing/2014/main" id="{D1B930BD-1924-48BE-9EB3-DE3B77FABB3E}"/>
            </a:ext>
          </a:extLst>
        </xdr:cNvPr>
        <xdr:cNvSpPr txBox="1"/>
      </xdr:nvSpPr>
      <xdr:spPr>
        <a:xfrm>
          <a:off x="4673600" y="1381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139716</xdr:rowOff>
    </xdr:from>
    <xdr:ext cx="405111" cy="259045"/>
    <xdr:sp macro="" textlink="">
      <xdr:nvSpPr>
        <xdr:cNvPr id="206" name="n_1aveValue【公営住宅】&#10;有形固定資産減価償却率">
          <a:extLst>
            <a:ext uri="{FF2B5EF4-FFF2-40B4-BE49-F238E27FC236}">
              <a16:creationId xmlns:a16="http://schemas.microsoft.com/office/drawing/2014/main" id="{EC90296C-8E5C-40E8-AECA-B5EADDD2FDD1}"/>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170741</xdr:rowOff>
    </xdr:from>
    <xdr:ext cx="405111" cy="259045"/>
    <xdr:sp macro="" textlink="">
      <xdr:nvSpPr>
        <xdr:cNvPr id="207" name="n_2aveValue【公営住宅】&#10;有形固定資産減価償却率">
          <a:extLst>
            <a:ext uri="{FF2B5EF4-FFF2-40B4-BE49-F238E27FC236}">
              <a16:creationId xmlns:a16="http://schemas.microsoft.com/office/drawing/2014/main" id="{7D2E512A-D2A8-4F08-855E-5D34B58B11A5}"/>
            </a:ext>
          </a:extLst>
        </xdr:cNvPr>
        <xdr:cNvSpPr txBox="1"/>
      </xdr:nvSpPr>
      <xdr:spPr>
        <a:xfrm>
          <a:off x="2705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25416</xdr:rowOff>
    </xdr:from>
    <xdr:ext cx="405111" cy="259045"/>
    <xdr:sp macro="" textlink="">
      <xdr:nvSpPr>
        <xdr:cNvPr id="208" name="n_3aveValue【公営住宅】&#10;有形固定資産減価償却率">
          <a:extLst>
            <a:ext uri="{FF2B5EF4-FFF2-40B4-BE49-F238E27FC236}">
              <a16:creationId xmlns:a16="http://schemas.microsoft.com/office/drawing/2014/main" id="{DB64A28A-73DF-44A1-B4C7-61630134E830}"/>
            </a:ext>
          </a:extLst>
        </xdr:cNvPr>
        <xdr:cNvSpPr txBox="1"/>
      </xdr:nvSpPr>
      <xdr:spPr>
        <a:xfrm>
          <a:off x="18167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111958</xdr:rowOff>
    </xdr:from>
    <xdr:ext cx="405111" cy="259045"/>
    <xdr:sp macro="" textlink="">
      <xdr:nvSpPr>
        <xdr:cNvPr id="209" name="n_4aveValue【公営住宅】&#10;有形固定資産減価償却率">
          <a:extLst>
            <a:ext uri="{FF2B5EF4-FFF2-40B4-BE49-F238E27FC236}">
              <a16:creationId xmlns:a16="http://schemas.microsoft.com/office/drawing/2014/main" id="{15946F88-B115-4B83-BD88-567AA9179A42}"/>
            </a:ext>
          </a:extLst>
        </xdr:cNvPr>
        <xdr:cNvSpPr txBox="1"/>
      </xdr:nvSpPr>
      <xdr:spPr>
        <a:xfrm>
          <a:off x="927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a:extLst>
            <a:ext uri="{FF2B5EF4-FFF2-40B4-BE49-F238E27FC236}">
              <a16:creationId xmlns:a16="http://schemas.microsoft.com/office/drawing/2014/main" id="{913A2FDC-F5A0-4B57-A1A4-F2BE61D206C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a:extLst>
            <a:ext uri="{FF2B5EF4-FFF2-40B4-BE49-F238E27FC236}">
              <a16:creationId xmlns:a16="http://schemas.microsoft.com/office/drawing/2014/main" id="{113ED0FE-95A8-4986-AAA6-54AA5BCBBA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a:extLst>
            <a:ext uri="{FF2B5EF4-FFF2-40B4-BE49-F238E27FC236}">
              <a16:creationId xmlns:a16="http://schemas.microsoft.com/office/drawing/2014/main" id="{49F19490-5CD8-4F8A-B498-BEA27CA8398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a:extLst>
            <a:ext uri="{FF2B5EF4-FFF2-40B4-BE49-F238E27FC236}">
              <a16:creationId xmlns:a16="http://schemas.microsoft.com/office/drawing/2014/main" id="{6CDEF408-C368-49EA-A2CD-691FB6ABB6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a:extLst>
            <a:ext uri="{FF2B5EF4-FFF2-40B4-BE49-F238E27FC236}">
              <a16:creationId xmlns:a16="http://schemas.microsoft.com/office/drawing/2014/main" id="{AA4FF61B-5BB4-4264-8A80-3DB5211C8F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a:extLst>
            <a:ext uri="{FF2B5EF4-FFF2-40B4-BE49-F238E27FC236}">
              <a16:creationId xmlns:a16="http://schemas.microsoft.com/office/drawing/2014/main" id="{6415EF98-E711-4CD5-A618-3CE491AB30B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a:extLst>
            <a:ext uri="{FF2B5EF4-FFF2-40B4-BE49-F238E27FC236}">
              <a16:creationId xmlns:a16="http://schemas.microsoft.com/office/drawing/2014/main" id="{B56CB497-AF46-4DA0-B0ED-97096EC2D7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a:extLst>
            <a:ext uri="{FF2B5EF4-FFF2-40B4-BE49-F238E27FC236}">
              <a16:creationId xmlns:a16="http://schemas.microsoft.com/office/drawing/2014/main" id="{122C9FF3-1050-416B-90FC-4FE4C178E1B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8" name="テキスト ボックス 217">
          <a:extLst>
            <a:ext uri="{FF2B5EF4-FFF2-40B4-BE49-F238E27FC236}">
              <a16:creationId xmlns:a16="http://schemas.microsoft.com/office/drawing/2014/main" id="{80E06F31-E81C-4F7C-B67C-BDEED95C8F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9" name="直線コネクタ 218">
          <a:extLst>
            <a:ext uri="{FF2B5EF4-FFF2-40B4-BE49-F238E27FC236}">
              <a16:creationId xmlns:a16="http://schemas.microsoft.com/office/drawing/2014/main" id="{BE63A65F-E406-4ABC-AF15-014FBE3DEBD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0" name="直線コネクタ 219">
          <a:extLst>
            <a:ext uri="{FF2B5EF4-FFF2-40B4-BE49-F238E27FC236}">
              <a16:creationId xmlns:a16="http://schemas.microsoft.com/office/drawing/2014/main" id="{7908A281-714C-4DD5-8721-12558110F18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1" name="テキスト ボックス 220">
          <a:extLst>
            <a:ext uri="{FF2B5EF4-FFF2-40B4-BE49-F238E27FC236}">
              <a16:creationId xmlns:a16="http://schemas.microsoft.com/office/drawing/2014/main" id="{08B66645-9A3F-452C-97FD-EDC439B85A6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2" name="直線コネクタ 221">
          <a:extLst>
            <a:ext uri="{FF2B5EF4-FFF2-40B4-BE49-F238E27FC236}">
              <a16:creationId xmlns:a16="http://schemas.microsoft.com/office/drawing/2014/main" id="{45C0882B-1B8A-420E-86E7-9E5A924A408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223" name="テキスト ボックス 222">
          <a:extLst>
            <a:ext uri="{FF2B5EF4-FFF2-40B4-BE49-F238E27FC236}">
              <a16:creationId xmlns:a16="http://schemas.microsoft.com/office/drawing/2014/main" id="{E1AD61E8-0E58-4003-AC24-AE38D63432AA}"/>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4" name="直線コネクタ 223">
          <a:extLst>
            <a:ext uri="{FF2B5EF4-FFF2-40B4-BE49-F238E27FC236}">
              <a16:creationId xmlns:a16="http://schemas.microsoft.com/office/drawing/2014/main" id="{3F5B462B-B4DA-4B00-91D0-0B94905D7E9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225" name="テキスト ボックス 224">
          <a:extLst>
            <a:ext uri="{FF2B5EF4-FFF2-40B4-BE49-F238E27FC236}">
              <a16:creationId xmlns:a16="http://schemas.microsoft.com/office/drawing/2014/main" id="{2B707FAB-713D-4F55-8BE0-F0414D4E877B}"/>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6" name="直線コネクタ 225">
          <a:extLst>
            <a:ext uri="{FF2B5EF4-FFF2-40B4-BE49-F238E27FC236}">
              <a16:creationId xmlns:a16="http://schemas.microsoft.com/office/drawing/2014/main" id="{A0828A9B-EE97-4AF6-AB75-4FFC92F2EA6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227" name="テキスト ボックス 226">
          <a:extLst>
            <a:ext uri="{FF2B5EF4-FFF2-40B4-BE49-F238E27FC236}">
              <a16:creationId xmlns:a16="http://schemas.microsoft.com/office/drawing/2014/main" id="{C025AFDD-E1CC-4120-9BAD-0A9F898CDD36}"/>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8" name="直線コネクタ 227">
          <a:extLst>
            <a:ext uri="{FF2B5EF4-FFF2-40B4-BE49-F238E27FC236}">
              <a16:creationId xmlns:a16="http://schemas.microsoft.com/office/drawing/2014/main" id="{399ADD63-1F4C-4521-8A04-B7506024054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229" name="テキスト ボックス 228">
          <a:extLst>
            <a:ext uri="{FF2B5EF4-FFF2-40B4-BE49-F238E27FC236}">
              <a16:creationId xmlns:a16="http://schemas.microsoft.com/office/drawing/2014/main" id="{D5163AEE-4482-4CF4-90D0-AA25E0325E8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0" name="直線コネクタ 229">
          <a:extLst>
            <a:ext uri="{FF2B5EF4-FFF2-40B4-BE49-F238E27FC236}">
              <a16:creationId xmlns:a16="http://schemas.microsoft.com/office/drawing/2014/main" id="{D16A3CD7-68FF-44AF-93CA-7E480C68872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231" name="テキスト ボックス 230">
          <a:extLst>
            <a:ext uri="{FF2B5EF4-FFF2-40B4-BE49-F238E27FC236}">
              <a16:creationId xmlns:a16="http://schemas.microsoft.com/office/drawing/2014/main" id="{23518780-2B1F-4162-BA3D-C6C20E2CEB2A}"/>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a:extLst>
            <a:ext uri="{FF2B5EF4-FFF2-40B4-BE49-F238E27FC236}">
              <a16:creationId xmlns:a16="http://schemas.microsoft.com/office/drawing/2014/main" id="{72459BE8-8E81-45D9-9C9D-4D534E4B32A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233" name="テキスト ボックス 232">
          <a:extLst>
            <a:ext uri="{FF2B5EF4-FFF2-40B4-BE49-F238E27FC236}">
              <a16:creationId xmlns:a16="http://schemas.microsoft.com/office/drawing/2014/main" id="{6FBFD1C0-84AF-44BD-8A35-DEFFDF0C3F0F}"/>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公営住宅】&#10;一人当たり面積グラフ枠">
          <a:extLst>
            <a:ext uri="{FF2B5EF4-FFF2-40B4-BE49-F238E27FC236}">
              <a16:creationId xmlns:a16="http://schemas.microsoft.com/office/drawing/2014/main" id="{7FC4929F-723A-4D62-80F5-87D933E8DF7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235" name="直線コネクタ 234">
          <a:extLst>
            <a:ext uri="{FF2B5EF4-FFF2-40B4-BE49-F238E27FC236}">
              <a16:creationId xmlns:a16="http://schemas.microsoft.com/office/drawing/2014/main" id="{129D8681-662C-4CF2-86B4-D8E8B93A476D}"/>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236" name="【公営住宅】&#10;一人当たり面積最小値テキスト">
          <a:extLst>
            <a:ext uri="{FF2B5EF4-FFF2-40B4-BE49-F238E27FC236}">
              <a16:creationId xmlns:a16="http://schemas.microsoft.com/office/drawing/2014/main" id="{B3465C46-F4CE-4EF6-A2BF-E7555CAB155E}"/>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237" name="直線コネクタ 236">
          <a:extLst>
            <a:ext uri="{FF2B5EF4-FFF2-40B4-BE49-F238E27FC236}">
              <a16:creationId xmlns:a16="http://schemas.microsoft.com/office/drawing/2014/main" id="{A93D6C1D-5389-4D1E-B5A1-A7A0A5BFE4A9}"/>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238" name="【公営住宅】&#10;一人当たり面積最大値テキスト">
          <a:extLst>
            <a:ext uri="{FF2B5EF4-FFF2-40B4-BE49-F238E27FC236}">
              <a16:creationId xmlns:a16="http://schemas.microsoft.com/office/drawing/2014/main" id="{8CC3F486-A4AC-4FB0-9862-96AEC829C26F}"/>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239" name="直線コネクタ 238">
          <a:extLst>
            <a:ext uri="{FF2B5EF4-FFF2-40B4-BE49-F238E27FC236}">
              <a16:creationId xmlns:a16="http://schemas.microsoft.com/office/drawing/2014/main" id="{033882C1-6BC6-4EA1-883A-45B23C7FB112}"/>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240" name="【公営住宅】&#10;一人当たり面積平均値テキスト">
          <a:extLst>
            <a:ext uri="{FF2B5EF4-FFF2-40B4-BE49-F238E27FC236}">
              <a16:creationId xmlns:a16="http://schemas.microsoft.com/office/drawing/2014/main" id="{A5B6BE55-E9D8-4808-8476-C0521A1B437A}"/>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241" name="フローチャート: 判断 240">
          <a:extLst>
            <a:ext uri="{FF2B5EF4-FFF2-40B4-BE49-F238E27FC236}">
              <a16:creationId xmlns:a16="http://schemas.microsoft.com/office/drawing/2014/main" id="{664AD4FB-6C5A-4788-8170-04A611A5394F}"/>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109575</xdr:rowOff>
    </xdr:from>
    <xdr:to>
      <xdr:col>50</xdr:col>
      <xdr:colOff>165100</xdr:colOff>
      <xdr:row>87</xdr:row>
      <xdr:rowOff>39725</xdr:rowOff>
    </xdr:to>
    <xdr:sp macro="" textlink="">
      <xdr:nvSpPr>
        <xdr:cNvPr id="242" name="フローチャート: 判断 241">
          <a:extLst>
            <a:ext uri="{FF2B5EF4-FFF2-40B4-BE49-F238E27FC236}">
              <a16:creationId xmlns:a16="http://schemas.microsoft.com/office/drawing/2014/main" id="{76D4007E-6717-4948-AA38-81942678E9D0}"/>
            </a:ext>
          </a:extLst>
        </xdr:cNvPr>
        <xdr:cNvSpPr/>
      </xdr:nvSpPr>
      <xdr:spPr>
        <a:xfrm>
          <a:off x="9588500" y="1485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109141</xdr:rowOff>
    </xdr:from>
    <xdr:to>
      <xdr:col>46</xdr:col>
      <xdr:colOff>38100</xdr:colOff>
      <xdr:row>87</xdr:row>
      <xdr:rowOff>39291</xdr:rowOff>
    </xdr:to>
    <xdr:sp macro="" textlink="">
      <xdr:nvSpPr>
        <xdr:cNvPr id="243" name="フローチャート: 判断 242">
          <a:extLst>
            <a:ext uri="{FF2B5EF4-FFF2-40B4-BE49-F238E27FC236}">
              <a16:creationId xmlns:a16="http://schemas.microsoft.com/office/drawing/2014/main" id="{B627931C-AB3F-48B2-8FD8-42EE929085BB}"/>
            </a:ext>
          </a:extLst>
        </xdr:cNvPr>
        <xdr:cNvSpPr/>
      </xdr:nvSpPr>
      <xdr:spPr>
        <a:xfrm>
          <a:off x="8699500" y="1485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108595</xdr:rowOff>
    </xdr:from>
    <xdr:to>
      <xdr:col>41</xdr:col>
      <xdr:colOff>101600</xdr:colOff>
      <xdr:row>87</xdr:row>
      <xdr:rowOff>38745</xdr:rowOff>
    </xdr:to>
    <xdr:sp macro="" textlink="">
      <xdr:nvSpPr>
        <xdr:cNvPr id="244" name="フローチャート: 判断 243">
          <a:extLst>
            <a:ext uri="{FF2B5EF4-FFF2-40B4-BE49-F238E27FC236}">
              <a16:creationId xmlns:a16="http://schemas.microsoft.com/office/drawing/2014/main" id="{79C09296-F521-47E5-8E15-EC777714B608}"/>
            </a:ext>
          </a:extLst>
        </xdr:cNvPr>
        <xdr:cNvSpPr/>
      </xdr:nvSpPr>
      <xdr:spPr>
        <a:xfrm>
          <a:off x="7810500" y="14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109646</xdr:rowOff>
    </xdr:from>
    <xdr:to>
      <xdr:col>36</xdr:col>
      <xdr:colOff>165100</xdr:colOff>
      <xdr:row>87</xdr:row>
      <xdr:rowOff>39796</xdr:rowOff>
    </xdr:to>
    <xdr:sp macro="" textlink="">
      <xdr:nvSpPr>
        <xdr:cNvPr id="245" name="フローチャート: 判断 244">
          <a:extLst>
            <a:ext uri="{FF2B5EF4-FFF2-40B4-BE49-F238E27FC236}">
              <a16:creationId xmlns:a16="http://schemas.microsoft.com/office/drawing/2014/main" id="{C7042908-EE3A-406E-813D-5D2BB9BE117A}"/>
            </a:ext>
          </a:extLst>
        </xdr:cNvPr>
        <xdr:cNvSpPr/>
      </xdr:nvSpPr>
      <xdr:spPr>
        <a:xfrm>
          <a:off x="6921500" y="148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6D411BB6-7D65-4922-9EA1-732CACEC0FF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CF6FFADD-FEE9-44C3-866B-961599BF6D4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98FD82D2-C933-4460-BAEF-104E3EE6F5B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9AB1EF7-9675-4D79-8911-049240926ED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FADBE1E7-A4F8-4E29-8D9C-96927F8095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106962</xdr:rowOff>
    </xdr:from>
    <xdr:to>
      <xdr:col>55</xdr:col>
      <xdr:colOff>50800</xdr:colOff>
      <xdr:row>87</xdr:row>
      <xdr:rowOff>37112</xdr:rowOff>
    </xdr:to>
    <xdr:sp macro="" textlink="">
      <xdr:nvSpPr>
        <xdr:cNvPr id="251" name="楕円 250">
          <a:extLst>
            <a:ext uri="{FF2B5EF4-FFF2-40B4-BE49-F238E27FC236}">
              <a16:creationId xmlns:a16="http://schemas.microsoft.com/office/drawing/2014/main" id="{BFF6606E-167C-4E59-92AC-F191920170F1}"/>
            </a:ext>
          </a:extLst>
        </xdr:cNvPr>
        <xdr:cNvSpPr/>
      </xdr:nvSpPr>
      <xdr:spPr>
        <a:xfrm>
          <a:off x="10426700" y="148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252" name="【公営住宅】&#10;一人当たり面積該当値テキスト">
          <a:extLst>
            <a:ext uri="{FF2B5EF4-FFF2-40B4-BE49-F238E27FC236}">
              <a16:creationId xmlns:a16="http://schemas.microsoft.com/office/drawing/2014/main" id="{83A54389-E6B9-4F49-B4F7-41F875E662E6}"/>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56252</xdr:rowOff>
    </xdr:from>
    <xdr:ext cx="469744" cy="259045"/>
    <xdr:sp macro="" textlink="">
      <xdr:nvSpPr>
        <xdr:cNvPr id="253" name="n_1aveValue【公営住宅】&#10;一人当たり面積">
          <a:extLst>
            <a:ext uri="{FF2B5EF4-FFF2-40B4-BE49-F238E27FC236}">
              <a16:creationId xmlns:a16="http://schemas.microsoft.com/office/drawing/2014/main" id="{2CE81FE4-9A0E-406F-99AB-BA408125AB65}"/>
            </a:ext>
          </a:extLst>
        </xdr:cNvPr>
        <xdr:cNvSpPr txBox="1"/>
      </xdr:nvSpPr>
      <xdr:spPr>
        <a:xfrm>
          <a:off x="9391727" y="146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55818</xdr:rowOff>
    </xdr:from>
    <xdr:ext cx="469744" cy="259045"/>
    <xdr:sp macro="" textlink="">
      <xdr:nvSpPr>
        <xdr:cNvPr id="254" name="n_2aveValue【公営住宅】&#10;一人当たり面積">
          <a:extLst>
            <a:ext uri="{FF2B5EF4-FFF2-40B4-BE49-F238E27FC236}">
              <a16:creationId xmlns:a16="http://schemas.microsoft.com/office/drawing/2014/main" id="{AD9E84D7-D3A7-48C2-8DCC-771B64AB6C0F}"/>
            </a:ext>
          </a:extLst>
        </xdr:cNvPr>
        <xdr:cNvSpPr txBox="1"/>
      </xdr:nvSpPr>
      <xdr:spPr>
        <a:xfrm>
          <a:off x="8515427" y="1462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55272</xdr:rowOff>
    </xdr:from>
    <xdr:ext cx="469744" cy="259045"/>
    <xdr:sp macro="" textlink="">
      <xdr:nvSpPr>
        <xdr:cNvPr id="255" name="n_3aveValue【公営住宅】&#10;一人当たり面積">
          <a:extLst>
            <a:ext uri="{FF2B5EF4-FFF2-40B4-BE49-F238E27FC236}">
              <a16:creationId xmlns:a16="http://schemas.microsoft.com/office/drawing/2014/main" id="{EA71A5FD-CB97-4D1F-BE4B-752CF648F466}"/>
            </a:ext>
          </a:extLst>
        </xdr:cNvPr>
        <xdr:cNvSpPr txBox="1"/>
      </xdr:nvSpPr>
      <xdr:spPr>
        <a:xfrm>
          <a:off x="7626427" y="146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56323</xdr:rowOff>
    </xdr:from>
    <xdr:ext cx="469744" cy="259045"/>
    <xdr:sp macro="" textlink="">
      <xdr:nvSpPr>
        <xdr:cNvPr id="256" name="n_4aveValue【公営住宅】&#10;一人当たり面積">
          <a:extLst>
            <a:ext uri="{FF2B5EF4-FFF2-40B4-BE49-F238E27FC236}">
              <a16:creationId xmlns:a16="http://schemas.microsoft.com/office/drawing/2014/main" id="{B2ED1B09-5927-41EA-95EC-EADBF24778D4}"/>
            </a:ext>
          </a:extLst>
        </xdr:cNvPr>
        <xdr:cNvSpPr txBox="1"/>
      </xdr:nvSpPr>
      <xdr:spPr>
        <a:xfrm>
          <a:off x="6737427" y="146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id="{9A69B27C-3B33-40F7-A458-D5E46B84923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id="{B4F1ABB7-A7F2-4E62-A832-28F83762830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id="{FD5A47D0-9FF5-480E-BE1E-96DEFE1592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id="{EE2B5246-2206-4361-8692-FBC835583CC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id="{87790F02-1A8F-4883-8FFD-35EFAAD106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id="{BD124331-61F4-412E-B34A-DB03D877CA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id="{51E5F5FD-F416-4A6E-8374-F8F3B66781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id="{563D9F32-BB69-4AEA-B4EB-456B3155C11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a:extLst>
            <a:ext uri="{FF2B5EF4-FFF2-40B4-BE49-F238E27FC236}">
              <a16:creationId xmlns:a16="http://schemas.microsoft.com/office/drawing/2014/main" id="{6E6641C0-8159-4FD9-B724-D1B2953C601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a:extLst>
            <a:ext uri="{FF2B5EF4-FFF2-40B4-BE49-F238E27FC236}">
              <a16:creationId xmlns:a16="http://schemas.microsoft.com/office/drawing/2014/main" id="{423A5FA3-36D0-4B5E-9439-A249A41DA4B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7" name="テキスト ボックス 266">
          <a:extLst>
            <a:ext uri="{FF2B5EF4-FFF2-40B4-BE49-F238E27FC236}">
              <a16:creationId xmlns:a16="http://schemas.microsoft.com/office/drawing/2014/main" id="{33AFE9D4-26DA-476E-ABBA-A067673799D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a:extLst>
            <a:ext uri="{FF2B5EF4-FFF2-40B4-BE49-F238E27FC236}">
              <a16:creationId xmlns:a16="http://schemas.microsoft.com/office/drawing/2014/main" id="{3F4A4499-1EAC-40F8-BFFD-337F1A8C215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9" name="テキスト ボックス 268">
          <a:extLst>
            <a:ext uri="{FF2B5EF4-FFF2-40B4-BE49-F238E27FC236}">
              <a16:creationId xmlns:a16="http://schemas.microsoft.com/office/drawing/2014/main" id="{C9A19EE5-3029-44A8-A53A-4202F6FEB58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a:extLst>
            <a:ext uri="{FF2B5EF4-FFF2-40B4-BE49-F238E27FC236}">
              <a16:creationId xmlns:a16="http://schemas.microsoft.com/office/drawing/2014/main" id="{D8D4157B-C9A8-46F4-9912-22773F91F56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a:extLst>
            <a:ext uri="{FF2B5EF4-FFF2-40B4-BE49-F238E27FC236}">
              <a16:creationId xmlns:a16="http://schemas.microsoft.com/office/drawing/2014/main" id="{AE7C91AA-F0BE-44E8-8083-DFC924DE8A7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a:extLst>
            <a:ext uri="{FF2B5EF4-FFF2-40B4-BE49-F238E27FC236}">
              <a16:creationId xmlns:a16="http://schemas.microsoft.com/office/drawing/2014/main" id="{A81A5489-FA70-450B-B8F7-A47C259D78A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a:extLst>
            <a:ext uri="{FF2B5EF4-FFF2-40B4-BE49-F238E27FC236}">
              <a16:creationId xmlns:a16="http://schemas.microsoft.com/office/drawing/2014/main" id="{20A58459-DB4D-471D-819D-D30BB0E9341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a:extLst>
            <a:ext uri="{FF2B5EF4-FFF2-40B4-BE49-F238E27FC236}">
              <a16:creationId xmlns:a16="http://schemas.microsoft.com/office/drawing/2014/main" id="{FB7B27D9-4961-475C-ADE2-015569210B1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a:extLst>
            <a:ext uri="{FF2B5EF4-FFF2-40B4-BE49-F238E27FC236}">
              <a16:creationId xmlns:a16="http://schemas.microsoft.com/office/drawing/2014/main" id="{D8CC65FD-16B1-41EB-A2A1-3CD22AB98E3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a:extLst>
            <a:ext uri="{FF2B5EF4-FFF2-40B4-BE49-F238E27FC236}">
              <a16:creationId xmlns:a16="http://schemas.microsoft.com/office/drawing/2014/main" id="{3EE23CD3-75DA-46B8-B5EF-7E49689143C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a:extLst>
            <a:ext uri="{FF2B5EF4-FFF2-40B4-BE49-F238E27FC236}">
              <a16:creationId xmlns:a16="http://schemas.microsoft.com/office/drawing/2014/main" id="{27ABA4B7-B9E3-459E-950E-6C7FA59A6E3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a:extLst>
            <a:ext uri="{FF2B5EF4-FFF2-40B4-BE49-F238E27FC236}">
              <a16:creationId xmlns:a16="http://schemas.microsoft.com/office/drawing/2014/main" id="{92156C69-84A0-483F-8270-ACB7B634C4C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9" name="テキスト ボックス 278">
          <a:extLst>
            <a:ext uri="{FF2B5EF4-FFF2-40B4-BE49-F238E27FC236}">
              <a16:creationId xmlns:a16="http://schemas.microsoft.com/office/drawing/2014/main" id="{5ADA71E3-C5F2-4020-8C9E-7C02873DD2E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a:extLst>
            <a:ext uri="{FF2B5EF4-FFF2-40B4-BE49-F238E27FC236}">
              <a16:creationId xmlns:a16="http://schemas.microsoft.com/office/drawing/2014/main" id="{6D08BEE5-5CFF-4561-B6D0-6FC3FC9F230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港湾・漁港】&#10;有形固定資産減価償却率グラフ枠">
          <a:extLst>
            <a:ext uri="{FF2B5EF4-FFF2-40B4-BE49-F238E27FC236}">
              <a16:creationId xmlns:a16="http://schemas.microsoft.com/office/drawing/2014/main" id="{61C5F093-D337-4089-980D-F6BDDB61B64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282" name="直線コネクタ 281">
          <a:extLst>
            <a:ext uri="{FF2B5EF4-FFF2-40B4-BE49-F238E27FC236}">
              <a16:creationId xmlns:a16="http://schemas.microsoft.com/office/drawing/2014/main" id="{066E3E7C-CF46-4549-934E-F1B8264401ED}"/>
            </a:ext>
          </a:extLst>
        </xdr:cNvPr>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283" name="【港湾・漁港】&#10;有形固定資産減価償却率最小値テキスト">
          <a:extLst>
            <a:ext uri="{FF2B5EF4-FFF2-40B4-BE49-F238E27FC236}">
              <a16:creationId xmlns:a16="http://schemas.microsoft.com/office/drawing/2014/main" id="{8439E534-CCCF-44B2-A948-FF60B7DE4F03}"/>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84" name="直線コネクタ 283">
          <a:extLst>
            <a:ext uri="{FF2B5EF4-FFF2-40B4-BE49-F238E27FC236}">
              <a16:creationId xmlns:a16="http://schemas.microsoft.com/office/drawing/2014/main" id="{9DE1D8EF-A6ED-49A1-B579-EE904FCC2477}"/>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285" name="【港湾・漁港】&#10;有形固定資産減価償却率最大値テキスト">
          <a:extLst>
            <a:ext uri="{FF2B5EF4-FFF2-40B4-BE49-F238E27FC236}">
              <a16:creationId xmlns:a16="http://schemas.microsoft.com/office/drawing/2014/main" id="{91B68F7A-76B5-4FD5-BCE1-121B3E1AAE32}"/>
            </a:ext>
          </a:extLst>
        </xdr:cNvPr>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286" name="直線コネクタ 285">
          <a:extLst>
            <a:ext uri="{FF2B5EF4-FFF2-40B4-BE49-F238E27FC236}">
              <a16:creationId xmlns:a16="http://schemas.microsoft.com/office/drawing/2014/main" id="{76DB0411-EDA1-430A-8B92-E4341472B1DA}"/>
            </a:ext>
          </a:extLst>
        </xdr:cNvPr>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114861</xdr:rowOff>
    </xdr:from>
    <xdr:ext cx="405111" cy="259045"/>
    <xdr:sp macro="" textlink="">
      <xdr:nvSpPr>
        <xdr:cNvPr id="287" name="【港湾・漁港】&#10;有形固定資産減価償却率平均値テキスト">
          <a:extLst>
            <a:ext uri="{FF2B5EF4-FFF2-40B4-BE49-F238E27FC236}">
              <a16:creationId xmlns:a16="http://schemas.microsoft.com/office/drawing/2014/main" id="{EFC49EDC-F59E-451B-AF94-861189EE8E94}"/>
            </a:ext>
          </a:extLst>
        </xdr:cNvPr>
        <xdr:cNvSpPr txBox="1"/>
      </xdr:nvSpPr>
      <xdr:spPr>
        <a:xfrm>
          <a:off x="4673600" y="1794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288" name="フローチャート: 判断 287">
          <a:extLst>
            <a:ext uri="{FF2B5EF4-FFF2-40B4-BE49-F238E27FC236}">
              <a16:creationId xmlns:a16="http://schemas.microsoft.com/office/drawing/2014/main" id="{85CDE682-FF28-4D23-812C-A656C6ADCDEC}"/>
            </a:ext>
          </a:extLst>
        </xdr:cNvPr>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289" name="フローチャート: 判断 288">
          <a:extLst>
            <a:ext uri="{FF2B5EF4-FFF2-40B4-BE49-F238E27FC236}">
              <a16:creationId xmlns:a16="http://schemas.microsoft.com/office/drawing/2014/main" id="{38BC1AE7-1B64-438E-A73C-64C861664080}"/>
            </a:ext>
          </a:extLst>
        </xdr:cNvPr>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105411</xdr:rowOff>
    </xdr:from>
    <xdr:to>
      <xdr:col>15</xdr:col>
      <xdr:colOff>101600</xdr:colOff>
      <xdr:row>104</xdr:row>
      <xdr:rowOff>35561</xdr:rowOff>
    </xdr:to>
    <xdr:sp macro="" textlink="">
      <xdr:nvSpPr>
        <xdr:cNvPr id="290" name="フローチャート: 判断 289">
          <a:extLst>
            <a:ext uri="{FF2B5EF4-FFF2-40B4-BE49-F238E27FC236}">
              <a16:creationId xmlns:a16="http://schemas.microsoft.com/office/drawing/2014/main" id="{40BC13FC-876C-41EC-A03F-5965C36DC47A}"/>
            </a:ext>
          </a:extLst>
        </xdr:cNvPr>
        <xdr:cNvSpPr/>
      </xdr:nvSpPr>
      <xdr:spPr>
        <a:xfrm>
          <a:off x="2857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123371</xdr:rowOff>
    </xdr:from>
    <xdr:to>
      <xdr:col>10</xdr:col>
      <xdr:colOff>165100</xdr:colOff>
      <xdr:row>105</xdr:row>
      <xdr:rowOff>53521</xdr:rowOff>
    </xdr:to>
    <xdr:sp macro="" textlink="">
      <xdr:nvSpPr>
        <xdr:cNvPr id="291" name="フローチャート: 判断 290">
          <a:extLst>
            <a:ext uri="{FF2B5EF4-FFF2-40B4-BE49-F238E27FC236}">
              <a16:creationId xmlns:a16="http://schemas.microsoft.com/office/drawing/2014/main" id="{E7248035-833E-4F02-A249-980356D33D58}"/>
            </a:ext>
          </a:extLst>
        </xdr:cNvPr>
        <xdr:cNvSpPr/>
      </xdr:nvSpPr>
      <xdr:spPr>
        <a:xfrm>
          <a:off x="1968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108676</xdr:rowOff>
    </xdr:from>
    <xdr:to>
      <xdr:col>6</xdr:col>
      <xdr:colOff>38100</xdr:colOff>
      <xdr:row>105</xdr:row>
      <xdr:rowOff>38826</xdr:rowOff>
    </xdr:to>
    <xdr:sp macro="" textlink="">
      <xdr:nvSpPr>
        <xdr:cNvPr id="292" name="フローチャート: 判断 291">
          <a:extLst>
            <a:ext uri="{FF2B5EF4-FFF2-40B4-BE49-F238E27FC236}">
              <a16:creationId xmlns:a16="http://schemas.microsoft.com/office/drawing/2014/main" id="{D095871C-5928-4A9C-9A71-0DC892DB99A8}"/>
            </a:ext>
          </a:extLst>
        </xdr:cNvPr>
        <xdr:cNvSpPr/>
      </xdr:nvSpPr>
      <xdr:spPr>
        <a:xfrm>
          <a:off x="1079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AC9F2F21-21FF-4CF9-9912-092F572D5B3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54877640-2F20-42A9-B140-02CA1EBD870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202498D5-DFAD-4AFB-BE97-C6092C1DC8F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C2128CCB-F58C-4191-B4C5-A841C191CA5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C4A6B2F9-C454-4F43-BA02-2FB3F18345C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131536</xdr:rowOff>
    </xdr:from>
    <xdr:to>
      <xdr:col>24</xdr:col>
      <xdr:colOff>114300</xdr:colOff>
      <xdr:row>103</xdr:row>
      <xdr:rowOff>61686</xdr:rowOff>
    </xdr:to>
    <xdr:sp macro="" textlink="">
      <xdr:nvSpPr>
        <xdr:cNvPr id="298" name="楕円 297">
          <a:extLst>
            <a:ext uri="{FF2B5EF4-FFF2-40B4-BE49-F238E27FC236}">
              <a16:creationId xmlns:a16="http://schemas.microsoft.com/office/drawing/2014/main" id="{CD9C7CD2-83C4-4719-A674-77912008B367}"/>
            </a:ext>
          </a:extLst>
        </xdr:cNvPr>
        <xdr:cNvSpPr/>
      </xdr:nvSpPr>
      <xdr:spPr>
        <a:xfrm>
          <a:off x="45847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154413</xdr:rowOff>
    </xdr:from>
    <xdr:ext cx="405111" cy="259045"/>
    <xdr:sp macro="" textlink="">
      <xdr:nvSpPr>
        <xdr:cNvPr id="299" name="【港湾・漁港】&#10;有形固定資産減価償却率該当値テキスト">
          <a:extLst>
            <a:ext uri="{FF2B5EF4-FFF2-40B4-BE49-F238E27FC236}">
              <a16:creationId xmlns:a16="http://schemas.microsoft.com/office/drawing/2014/main" id="{E7E48811-8101-42E4-B313-039C20E338EA}"/>
            </a:ext>
          </a:extLst>
        </xdr:cNvPr>
        <xdr:cNvSpPr txBox="1"/>
      </xdr:nvSpPr>
      <xdr:spPr>
        <a:xfrm>
          <a:off x="4673600" y="174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xdr:rowOff>
    </xdr:from>
    <xdr:to>
      <xdr:col>20</xdr:col>
      <xdr:colOff>38100</xdr:colOff>
      <xdr:row>106</xdr:row>
      <xdr:rowOff>115570</xdr:rowOff>
    </xdr:to>
    <xdr:sp macro="" textlink="">
      <xdr:nvSpPr>
        <xdr:cNvPr id="300" name="楕円 299">
          <a:extLst>
            <a:ext uri="{FF2B5EF4-FFF2-40B4-BE49-F238E27FC236}">
              <a16:creationId xmlns:a16="http://schemas.microsoft.com/office/drawing/2014/main" id="{71121C4D-644A-402B-B04F-78D1EB37191C}"/>
            </a:ext>
          </a:extLst>
        </xdr:cNvPr>
        <xdr:cNvSpPr/>
      </xdr:nvSpPr>
      <xdr:spPr>
        <a:xfrm>
          <a:off x="3746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10886</xdr:rowOff>
    </xdr:from>
    <xdr:to>
      <xdr:col>24</xdr:col>
      <xdr:colOff>63500</xdr:colOff>
      <xdr:row>106</xdr:row>
      <xdr:rowOff>64770</xdr:rowOff>
    </xdr:to>
    <xdr:cxnSp macro="">
      <xdr:nvCxnSpPr>
        <xdr:cNvPr id="301" name="直線コネクタ 300">
          <a:extLst>
            <a:ext uri="{FF2B5EF4-FFF2-40B4-BE49-F238E27FC236}">
              <a16:creationId xmlns:a16="http://schemas.microsoft.com/office/drawing/2014/main" id="{552A0808-EA8F-45E0-BCF1-E6586A3B242E}"/>
            </a:ext>
          </a:extLst>
        </xdr:cNvPr>
        <xdr:cNvCxnSpPr/>
      </xdr:nvCxnSpPr>
      <xdr:spPr>
        <a:xfrm flipV="1">
          <a:off x="3797300" y="17670236"/>
          <a:ext cx="838200" cy="5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134801</xdr:rowOff>
    </xdr:from>
    <xdr:to>
      <xdr:col>15</xdr:col>
      <xdr:colOff>101600</xdr:colOff>
      <xdr:row>106</xdr:row>
      <xdr:rowOff>64951</xdr:rowOff>
    </xdr:to>
    <xdr:sp macro="" textlink="">
      <xdr:nvSpPr>
        <xdr:cNvPr id="302" name="楕円 301">
          <a:extLst>
            <a:ext uri="{FF2B5EF4-FFF2-40B4-BE49-F238E27FC236}">
              <a16:creationId xmlns:a16="http://schemas.microsoft.com/office/drawing/2014/main" id="{CF07A0EB-9E15-4AD7-9F42-395CA0091F99}"/>
            </a:ext>
          </a:extLst>
        </xdr:cNvPr>
        <xdr:cNvSpPr/>
      </xdr:nvSpPr>
      <xdr:spPr>
        <a:xfrm>
          <a:off x="2857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14151</xdr:rowOff>
    </xdr:from>
    <xdr:to>
      <xdr:col>19</xdr:col>
      <xdr:colOff>177800</xdr:colOff>
      <xdr:row>106</xdr:row>
      <xdr:rowOff>64770</xdr:rowOff>
    </xdr:to>
    <xdr:cxnSp macro="">
      <xdr:nvCxnSpPr>
        <xdr:cNvPr id="303" name="直線コネクタ 302">
          <a:extLst>
            <a:ext uri="{FF2B5EF4-FFF2-40B4-BE49-F238E27FC236}">
              <a16:creationId xmlns:a16="http://schemas.microsoft.com/office/drawing/2014/main" id="{359DF173-6A3D-4507-8295-8B3F6CF06A9C}"/>
            </a:ext>
          </a:extLst>
        </xdr:cNvPr>
        <xdr:cNvCxnSpPr/>
      </xdr:nvCxnSpPr>
      <xdr:spPr>
        <a:xfrm>
          <a:off x="2908300" y="181878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84182</xdr:rowOff>
    </xdr:from>
    <xdr:to>
      <xdr:col>10</xdr:col>
      <xdr:colOff>165100</xdr:colOff>
      <xdr:row>106</xdr:row>
      <xdr:rowOff>14332</xdr:rowOff>
    </xdr:to>
    <xdr:sp macro="" textlink="">
      <xdr:nvSpPr>
        <xdr:cNvPr id="304" name="楕円 303">
          <a:extLst>
            <a:ext uri="{FF2B5EF4-FFF2-40B4-BE49-F238E27FC236}">
              <a16:creationId xmlns:a16="http://schemas.microsoft.com/office/drawing/2014/main" id="{862D7442-3117-43C0-8551-129730E932E3}"/>
            </a:ext>
          </a:extLst>
        </xdr:cNvPr>
        <xdr:cNvSpPr/>
      </xdr:nvSpPr>
      <xdr:spPr>
        <a:xfrm>
          <a:off x="1968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134982</xdr:rowOff>
    </xdr:from>
    <xdr:to>
      <xdr:col>15</xdr:col>
      <xdr:colOff>50800</xdr:colOff>
      <xdr:row>106</xdr:row>
      <xdr:rowOff>14151</xdr:rowOff>
    </xdr:to>
    <xdr:cxnSp macro="">
      <xdr:nvCxnSpPr>
        <xdr:cNvPr id="305" name="直線コネクタ 304">
          <a:extLst>
            <a:ext uri="{FF2B5EF4-FFF2-40B4-BE49-F238E27FC236}">
              <a16:creationId xmlns:a16="http://schemas.microsoft.com/office/drawing/2014/main" id="{89969C1D-A18F-4DE0-92F0-47699D885411}"/>
            </a:ext>
          </a:extLst>
        </xdr:cNvPr>
        <xdr:cNvCxnSpPr/>
      </xdr:nvCxnSpPr>
      <xdr:spPr>
        <a:xfrm>
          <a:off x="2019300" y="1813723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33564</xdr:rowOff>
    </xdr:from>
    <xdr:to>
      <xdr:col>6</xdr:col>
      <xdr:colOff>38100</xdr:colOff>
      <xdr:row>105</xdr:row>
      <xdr:rowOff>135164</xdr:rowOff>
    </xdr:to>
    <xdr:sp macro="" textlink="">
      <xdr:nvSpPr>
        <xdr:cNvPr id="306" name="楕円 305">
          <a:extLst>
            <a:ext uri="{FF2B5EF4-FFF2-40B4-BE49-F238E27FC236}">
              <a16:creationId xmlns:a16="http://schemas.microsoft.com/office/drawing/2014/main" id="{3FBA2986-36DB-4929-AEC6-E4A87B62801B}"/>
            </a:ext>
          </a:extLst>
        </xdr:cNvPr>
        <xdr:cNvSpPr/>
      </xdr:nvSpPr>
      <xdr:spPr>
        <a:xfrm>
          <a:off x="1079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84364</xdr:rowOff>
    </xdr:from>
    <xdr:to>
      <xdr:col>10</xdr:col>
      <xdr:colOff>114300</xdr:colOff>
      <xdr:row>105</xdr:row>
      <xdr:rowOff>134982</xdr:rowOff>
    </xdr:to>
    <xdr:cxnSp macro="">
      <xdr:nvCxnSpPr>
        <xdr:cNvPr id="307" name="直線コネクタ 306">
          <a:extLst>
            <a:ext uri="{FF2B5EF4-FFF2-40B4-BE49-F238E27FC236}">
              <a16:creationId xmlns:a16="http://schemas.microsoft.com/office/drawing/2014/main" id="{A4BEDF8E-E608-4BEA-88A4-59E4A132367A}"/>
            </a:ext>
          </a:extLst>
        </xdr:cNvPr>
        <xdr:cNvCxnSpPr/>
      </xdr:nvCxnSpPr>
      <xdr:spPr>
        <a:xfrm>
          <a:off x="1130300" y="1808661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08" name="n_1aveValue【港湾・漁港】&#10;有形固定資産減価償却率">
          <a:extLst>
            <a:ext uri="{FF2B5EF4-FFF2-40B4-BE49-F238E27FC236}">
              <a16:creationId xmlns:a16="http://schemas.microsoft.com/office/drawing/2014/main" id="{FBB8F0E5-35BC-45E4-A8DD-6D5E3D573ED4}"/>
            </a:ext>
          </a:extLst>
        </xdr:cNvPr>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52088</xdr:rowOff>
    </xdr:from>
    <xdr:ext cx="405111" cy="259045"/>
    <xdr:sp macro="" textlink="">
      <xdr:nvSpPr>
        <xdr:cNvPr id="309" name="n_2aveValue【港湾・漁港】&#10;有形固定資産減価償却率">
          <a:extLst>
            <a:ext uri="{FF2B5EF4-FFF2-40B4-BE49-F238E27FC236}">
              <a16:creationId xmlns:a16="http://schemas.microsoft.com/office/drawing/2014/main" id="{D0332E42-7B47-4914-BB0A-6A4BBE7CE280}"/>
            </a:ext>
          </a:extLst>
        </xdr:cNvPr>
        <xdr:cNvSpPr txBox="1"/>
      </xdr:nvSpPr>
      <xdr:spPr>
        <a:xfrm>
          <a:off x="2705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70048</xdr:rowOff>
    </xdr:from>
    <xdr:ext cx="405111" cy="259045"/>
    <xdr:sp macro="" textlink="">
      <xdr:nvSpPr>
        <xdr:cNvPr id="310" name="n_3aveValue【港湾・漁港】&#10;有形固定資産減価償却率">
          <a:extLst>
            <a:ext uri="{FF2B5EF4-FFF2-40B4-BE49-F238E27FC236}">
              <a16:creationId xmlns:a16="http://schemas.microsoft.com/office/drawing/2014/main" id="{5BDB176F-DB2C-4086-ADE2-F86874CF3032}"/>
            </a:ext>
          </a:extLst>
        </xdr:cNvPr>
        <xdr:cNvSpPr txBox="1"/>
      </xdr:nvSpPr>
      <xdr:spPr>
        <a:xfrm>
          <a:off x="1816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55353</xdr:rowOff>
    </xdr:from>
    <xdr:ext cx="405111" cy="259045"/>
    <xdr:sp macro="" textlink="">
      <xdr:nvSpPr>
        <xdr:cNvPr id="311" name="n_4aveValue【港湾・漁港】&#10;有形固定資産減価償却率">
          <a:extLst>
            <a:ext uri="{FF2B5EF4-FFF2-40B4-BE49-F238E27FC236}">
              <a16:creationId xmlns:a16="http://schemas.microsoft.com/office/drawing/2014/main" id="{E156D385-8C94-4CE9-A537-99E15B0DC1B4}"/>
            </a:ext>
          </a:extLst>
        </xdr:cNvPr>
        <xdr:cNvSpPr txBox="1"/>
      </xdr:nvSpPr>
      <xdr:spPr>
        <a:xfrm>
          <a:off x="927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106697</xdr:rowOff>
    </xdr:from>
    <xdr:ext cx="405111" cy="259045"/>
    <xdr:sp macro="" textlink="">
      <xdr:nvSpPr>
        <xdr:cNvPr id="312" name="n_1mainValue【港湾・漁港】&#10;有形固定資産減価償却率">
          <a:extLst>
            <a:ext uri="{FF2B5EF4-FFF2-40B4-BE49-F238E27FC236}">
              <a16:creationId xmlns:a16="http://schemas.microsoft.com/office/drawing/2014/main" id="{F0F34AC9-FF5D-4791-A4AE-1EC17E9C69E0}"/>
            </a:ext>
          </a:extLst>
        </xdr:cNvPr>
        <xdr:cNvSpPr txBox="1"/>
      </xdr:nvSpPr>
      <xdr:spPr>
        <a:xfrm>
          <a:off x="35820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56078</xdr:rowOff>
    </xdr:from>
    <xdr:ext cx="405111" cy="259045"/>
    <xdr:sp macro="" textlink="">
      <xdr:nvSpPr>
        <xdr:cNvPr id="313" name="n_2mainValue【港湾・漁港】&#10;有形固定資産減価償却率">
          <a:extLst>
            <a:ext uri="{FF2B5EF4-FFF2-40B4-BE49-F238E27FC236}">
              <a16:creationId xmlns:a16="http://schemas.microsoft.com/office/drawing/2014/main" id="{F6F1B25B-B05B-41EF-827F-9101F5706BF2}"/>
            </a:ext>
          </a:extLst>
        </xdr:cNvPr>
        <xdr:cNvSpPr txBox="1"/>
      </xdr:nvSpPr>
      <xdr:spPr>
        <a:xfrm>
          <a:off x="2705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5459</xdr:rowOff>
    </xdr:from>
    <xdr:ext cx="405111" cy="259045"/>
    <xdr:sp macro="" textlink="">
      <xdr:nvSpPr>
        <xdr:cNvPr id="314" name="n_3mainValue【港湾・漁港】&#10;有形固定資産減価償却率">
          <a:extLst>
            <a:ext uri="{FF2B5EF4-FFF2-40B4-BE49-F238E27FC236}">
              <a16:creationId xmlns:a16="http://schemas.microsoft.com/office/drawing/2014/main" id="{B8DC76B7-92F2-4B1C-AAEE-9B5860B76B9E}"/>
            </a:ext>
          </a:extLst>
        </xdr:cNvPr>
        <xdr:cNvSpPr txBox="1"/>
      </xdr:nvSpPr>
      <xdr:spPr>
        <a:xfrm>
          <a:off x="1816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126291</xdr:rowOff>
    </xdr:from>
    <xdr:ext cx="405111" cy="259045"/>
    <xdr:sp macro="" textlink="">
      <xdr:nvSpPr>
        <xdr:cNvPr id="315" name="n_4mainValue【港湾・漁港】&#10;有形固定資産減価償却率">
          <a:extLst>
            <a:ext uri="{FF2B5EF4-FFF2-40B4-BE49-F238E27FC236}">
              <a16:creationId xmlns:a16="http://schemas.microsoft.com/office/drawing/2014/main" id="{75D84981-E875-477C-B838-F329EC849D9F}"/>
            </a:ext>
          </a:extLst>
        </xdr:cNvPr>
        <xdr:cNvSpPr txBox="1"/>
      </xdr:nvSpPr>
      <xdr:spPr>
        <a:xfrm>
          <a:off x="927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a:extLst>
            <a:ext uri="{FF2B5EF4-FFF2-40B4-BE49-F238E27FC236}">
              <a16:creationId xmlns:a16="http://schemas.microsoft.com/office/drawing/2014/main" id="{2267AFA9-4429-4FDA-B616-C605AC0C4C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a:extLst>
            <a:ext uri="{FF2B5EF4-FFF2-40B4-BE49-F238E27FC236}">
              <a16:creationId xmlns:a16="http://schemas.microsoft.com/office/drawing/2014/main" id="{637EBC62-245A-4144-A590-461D17E3EA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a:extLst>
            <a:ext uri="{FF2B5EF4-FFF2-40B4-BE49-F238E27FC236}">
              <a16:creationId xmlns:a16="http://schemas.microsoft.com/office/drawing/2014/main" id="{DA2141C2-3FB2-4E54-B40E-8CB213642C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a:extLst>
            <a:ext uri="{FF2B5EF4-FFF2-40B4-BE49-F238E27FC236}">
              <a16:creationId xmlns:a16="http://schemas.microsoft.com/office/drawing/2014/main" id="{5687CF15-8B45-4E12-AF42-67B9613F00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a:extLst>
            <a:ext uri="{FF2B5EF4-FFF2-40B4-BE49-F238E27FC236}">
              <a16:creationId xmlns:a16="http://schemas.microsoft.com/office/drawing/2014/main" id="{2A4B822B-065A-4876-8937-EFCFF55379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a:extLst>
            <a:ext uri="{FF2B5EF4-FFF2-40B4-BE49-F238E27FC236}">
              <a16:creationId xmlns:a16="http://schemas.microsoft.com/office/drawing/2014/main" id="{545CB0C7-ADDE-45BF-8A5F-08763F81A7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a:extLst>
            <a:ext uri="{FF2B5EF4-FFF2-40B4-BE49-F238E27FC236}">
              <a16:creationId xmlns:a16="http://schemas.microsoft.com/office/drawing/2014/main" id="{F2914962-B1C7-4130-AFDC-C113CE3C07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a:extLst>
            <a:ext uri="{FF2B5EF4-FFF2-40B4-BE49-F238E27FC236}">
              <a16:creationId xmlns:a16="http://schemas.microsoft.com/office/drawing/2014/main" id="{7FABEDCB-3DEB-4F57-AEE8-70A0F811313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a:extLst>
            <a:ext uri="{FF2B5EF4-FFF2-40B4-BE49-F238E27FC236}">
              <a16:creationId xmlns:a16="http://schemas.microsoft.com/office/drawing/2014/main" id="{5024571D-E184-4BEB-80F9-71C37BF52C1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a:extLst>
            <a:ext uri="{FF2B5EF4-FFF2-40B4-BE49-F238E27FC236}">
              <a16:creationId xmlns:a16="http://schemas.microsoft.com/office/drawing/2014/main" id="{0D27CC04-36AE-4F1E-AFFB-3A0AAD78830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6" name="直線コネクタ 325">
          <a:extLst>
            <a:ext uri="{FF2B5EF4-FFF2-40B4-BE49-F238E27FC236}">
              <a16:creationId xmlns:a16="http://schemas.microsoft.com/office/drawing/2014/main" id="{1BBD779B-707F-4B39-93C0-6B9B13A709A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27" name="テキスト ボックス 326">
          <a:extLst>
            <a:ext uri="{FF2B5EF4-FFF2-40B4-BE49-F238E27FC236}">
              <a16:creationId xmlns:a16="http://schemas.microsoft.com/office/drawing/2014/main" id="{6AF1C3D6-E171-4D4E-9E2C-D5B3CB4FD58F}"/>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8" name="直線コネクタ 327">
          <a:extLst>
            <a:ext uri="{FF2B5EF4-FFF2-40B4-BE49-F238E27FC236}">
              <a16:creationId xmlns:a16="http://schemas.microsoft.com/office/drawing/2014/main" id="{525AB027-A5F9-4A2D-BBEA-DF21FFFDB1E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29" name="テキスト ボックス 328">
          <a:extLst>
            <a:ext uri="{FF2B5EF4-FFF2-40B4-BE49-F238E27FC236}">
              <a16:creationId xmlns:a16="http://schemas.microsoft.com/office/drawing/2014/main" id="{C40857BB-3F2B-4275-9727-C6D9FA0F05D9}"/>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0" name="直線コネクタ 329">
          <a:extLst>
            <a:ext uri="{FF2B5EF4-FFF2-40B4-BE49-F238E27FC236}">
              <a16:creationId xmlns:a16="http://schemas.microsoft.com/office/drawing/2014/main" id="{1936935D-05B1-427C-A5CE-9A678FFB5C4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31" name="テキスト ボックス 330">
          <a:extLst>
            <a:ext uri="{FF2B5EF4-FFF2-40B4-BE49-F238E27FC236}">
              <a16:creationId xmlns:a16="http://schemas.microsoft.com/office/drawing/2014/main" id="{61193D5C-6F9E-4B07-B1A9-924FDBF6F257}"/>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2" name="直線コネクタ 331">
          <a:extLst>
            <a:ext uri="{FF2B5EF4-FFF2-40B4-BE49-F238E27FC236}">
              <a16:creationId xmlns:a16="http://schemas.microsoft.com/office/drawing/2014/main" id="{72F3FEE8-892F-4E18-9F56-BB7F8489C93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33" name="テキスト ボックス 332">
          <a:extLst>
            <a:ext uri="{FF2B5EF4-FFF2-40B4-BE49-F238E27FC236}">
              <a16:creationId xmlns:a16="http://schemas.microsoft.com/office/drawing/2014/main" id="{A01CB5CB-EC1E-4788-A9C5-DFB0C31A50F2}"/>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4" name="直線コネクタ 333">
          <a:extLst>
            <a:ext uri="{FF2B5EF4-FFF2-40B4-BE49-F238E27FC236}">
              <a16:creationId xmlns:a16="http://schemas.microsoft.com/office/drawing/2014/main" id="{E7D25293-1A3E-4A0A-9FA2-35B407794FA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35" name="テキスト ボックス 334">
          <a:extLst>
            <a:ext uri="{FF2B5EF4-FFF2-40B4-BE49-F238E27FC236}">
              <a16:creationId xmlns:a16="http://schemas.microsoft.com/office/drawing/2014/main" id="{A501D9CA-A0F0-48FE-A4CE-4025999782E8}"/>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6" name="直線コネクタ 335">
          <a:extLst>
            <a:ext uri="{FF2B5EF4-FFF2-40B4-BE49-F238E27FC236}">
              <a16:creationId xmlns:a16="http://schemas.microsoft.com/office/drawing/2014/main" id="{C3318A1F-4E11-4651-BACB-23A69A67900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37" name="テキスト ボックス 336">
          <a:extLst>
            <a:ext uri="{FF2B5EF4-FFF2-40B4-BE49-F238E27FC236}">
              <a16:creationId xmlns:a16="http://schemas.microsoft.com/office/drawing/2014/main" id="{F8B0E872-686F-48F7-A4BE-5C9243BC6972}"/>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8" name="【港湾・漁港】&#10;一人当たり有形固定資産（償却資産）額グラフ枠">
          <a:extLst>
            <a:ext uri="{FF2B5EF4-FFF2-40B4-BE49-F238E27FC236}">
              <a16:creationId xmlns:a16="http://schemas.microsoft.com/office/drawing/2014/main" id="{FD8B8E77-8D0B-48D8-B756-DDAF79FB695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339" name="直線コネクタ 338">
          <a:extLst>
            <a:ext uri="{FF2B5EF4-FFF2-40B4-BE49-F238E27FC236}">
              <a16:creationId xmlns:a16="http://schemas.microsoft.com/office/drawing/2014/main" id="{CE7F3D6C-989F-43A0-B379-B94C9413891C}"/>
            </a:ext>
          </a:extLst>
        </xdr:cNvPr>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340" name="【港湾・漁港】&#10;一人当たり有形固定資産（償却資産）額最小値テキスト">
          <a:extLst>
            <a:ext uri="{FF2B5EF4-FFF2-40B4-BE49-F238E27FC236}">
              <a16:creationId xmlns:a16="http://schemas.microsoft.com/office/drawing/2014/main" id="{4C330333-FBFA-41C3-A171-E68E1CA37D25}"/>
            </a:ext>
          </a:extLst>
        </xdr:cNvPr>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341" name="直線コネクタ 340">
          <a:extLst>
            <a:ext uri="{FF2B5EF4-FFF2-40B4-BE49-F238E27FC236}">
              <a16:creationId xmlns:a16="http://schemas.microsoft.com/office/drawing/2014/main" id="{1BB64301-3880-43E1-90DB-34470F63749C}"/>
            </a:ext>
          </a:extLst>
        </xdr:cNvPr>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342" name="【港湾・漁港】&#10;一人当たり有形固定資産（償却資産）額最大値テキスト">
          <a:extLst>
            <a:ext uri="{FF2B5EF4-FFF2-40B4-BE49-F238E27FC236}">
              <a16:creationId xmlns:a16="http://schemas.microsoft.com/office/drawing/2014/main" id="{5FCF277C-5DFA-49B0-A8AA-8F3BD382BB4F}"/>
            </a:ext>
          </a:extLst>
        </xdr:cNvPr>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343" name="直線コネクタ 342">
          <a:extLst>
            <a:ext uri="{FF2B5EF4-FFF2-40B4-BE49-F238E27FC236}">
              <a16:creationId xmlns:a16="http://schemas.microsoft.com/office/drawing/2014/main" id="{FD05B729-7D85-47D7-B5D0-4AE08756ADF6}"/>
            </a:ext>
          </a:extLst>
        </xdr:cNvPr>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344" name="【港湾・漁港】&#10;一人当たり有形固定資産（償却資産）額平均値テキスト">
          <a:extLst>
            <a:ext uri="{FF2B5EF4-FFF2-40B4-BE49-F238E27FC236}">
              <a16:creationId xmlns:a16="http://schemas.microsoft.com/office/drawing/2014/main" id="{BAEADCDB-3E9E-4F58-AA0A-A131344635BE}"/>
            </a:ext>
          </a:extLst>
        </xdr:cNvPr>
        <xdr:cNvSpPr txBox="1"/>
      </xdr:nvSpPr>
      <xdr:spPr>
        <a:xfrm>
          <a:off x="10515600" y="18414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345" name="フローチャート: 判断 344">
          <a:extLst>
            <a:ext uri="{FF2B5EF4-FFF2-40B4-BE49-F238E27FC236}">
              <a16:creationId xmlns:a16="http://schemas.microsoft.com/office/drawing/2014/main" id="{5646867C-97E0-4B0A-B0CE-E6556589E9BE}"/>
            </a:ext>
          </a:extLst>
        </xdr:cNvPr>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89973</xdr:rowOff>
    </xdr:from>
    <xdr:to>
      <xdr:col>50</xdr:col>
      <xdr:colOff>165100</xdr:colOff>
      <xdr:row>109</xdr:row>
      <xdr:rowOff>20123</xdr:rowOff>
    </xdr:to>
    <xdr:sp macro="" textlink="">
      <xdr:nvSpPr>
        <xdr:cNvPr id="346" name="フローチャート: 判断 345">
          <a:extLst>
            <a:ext uri="{FF2B5EF4-FFF2-40B4-BE49-F238E27FC236}">
              <a16:creationId xmlns:a16="http://schemas.microsoft.com/office/drawing/2014/main" id="{868EF88A-35CD-4299-9E7B-2A5980963891}"/>
            </a:ext>
          </a:extLst>
        </xdr:cNvPr>
        <xdr:cNvSpPr/>
      </xdr:nvSpPr>
      <xdr:spPr>
        <a:xfrm>
          <a:off x="9588500" y="186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87748</xdr:rowOff>
    </xdr:from>
    <xdr:to>
      <xdr:col>46</xdr:col>
      <xdr:colOff>38100</xdr:colOff>
      <xdr:row>109</xdr:row>
      <xdr:rowOff>17898</xdr:rowOff>
    </xdr:to>
    <xdr:sp macro="" textlink="">
      <xdr:nvSpPr>
        <xdr:cNvPr id="347" name="フローチャート: 判断 346">
          <a:extLst>
            <a:ext uri="{FF2B5EF4-FFF2-40B4-BE49-F238E27FC236}">
              <a16:creationId xmlns:a16="http://schemas.microsoft.com/office/drawing/2014/main" id="{83111AA9-AA55-434D-AC99-BE838FF3F394}"/>
            </a:ext>
          </a:extLst>
        </xdr:cNvPr>
        <xdr:cNvSpPr/>
      </xdr:nvSpPr>
      <xdr:spPr>
        <a:xfrm>
          <a:off x="8699500" y="1860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90286</xdr:rowOff>
    </xdr:from>
    <xdr:to>
      <xdr:col>41</xdr:col>
      <xdr:colOff>101600</xdr:colOff>
      <xdr:row>109</xdr:row>
      <xdr:rowOff>20436</xdr:rowOff>
    </xdr:to>
    <xdr:sp macro="" textlink="">
      <xdr:nvSpPr>
        <xdr:cNvPr id="348" name="フローチャート: 判断 347">
          <a:extLst>
            <a:ext uri="{FF2B5EF4-FFF2-40B4-BE49-F238E27FC236}">
              <a16:creationId xmlns:a16="http://schemas.microsoft.com/office/drawing/2014/main" id="{470C315B-23E7-4851-8ECE-1CDCE12D44D4}"/>
            </a:ext>
          </a:extLst>
        </xdr:cNvPr>
        <xdr:cNvSpPr/>
      </xdr:nvSpPr>
      <xdr:spPr>
        <a:xfrm>
          <a:off x="7810500" y="186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92211</xdr:rowOff>
    </xdr:from>
    <xdr:to>
      <xdr:col>36</xdr:col>
      <xdr:colOff>165100</xdr:colOff>
      <xdr:row>109</xdr:row>
      <xdr:rowOff>22361</xdr:rowOff>
    </xdr:to>
    <xdr:sp macro="" textlink="">
      <xdr:nvSpPr>
        <xdr:cNvPr id="349" name="フローチャート: 判断 348">
          <a:extLst>
            <a:ext uri="{FF2B5EF4-FFF2-40B4-BE49-F238E27FC236}">
              <a16:creationId xmlns:a16="http://schemas.microsoft.com/office/drawing/2014/main" id="{183F9E1E-0D90-49DF-853A-85C32216E1C9}"/>
            </a:ext>
          </a:extLst>
        </xdr:cNvPr>
        <xdr:cNvSpPr/>
      </xdr:nvSpPr>
      <xdr:spPr>
        <a:xfrm>
          <a:off x="6921500" y="18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DDC551DE-5058-452A-AB9F-EAE509011FA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CB0637A7-D94B-48B7-B038-ED132B1E681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C4BCA3FE-37EB-46AE-AF48-DE8DE96B0A6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E49FB866-C3DB-4D04-9681-ABCAEA9CD32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9830BB5D-DF4D-4E2C-95C2-29E0FF7E46B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66556</xdr:rowOff>
    </xdr:from>
    <xdr:to>
      <xdr:col>55</xdr:col>
      <xdr:colOff>50800</xdr:colOff>
      <xdr:row>108</xdr:row>
      <xdr:rowOff>168156</xdr:rowOff>
    </xdr:to>
    <xdr:sp macro="" textlink="">
      <xdr:nvSpPr>
        <xdr:cNvPr id="355" name="楕円 354">
          <a:extLst>
            <a:ext uri="{FF2B5EF4-FFF2-40B4-BE49-F238E27FC236}">
              <a16:creationId xmlns:a16="http://schemas.microsoft.com/office/drawing/2014/main" id="{BA5A486A-7C9C-4B46-9D52-BAF8448B635E}"/>
            </a:ext>
          </a:extLst>
        </xdr:cNvPr>
        <xdr:cNvSpPr/>
      </xdr:nvSpPr>
      <xdr:spPr>
        <a:xfrm>
          <a:off x="10426700" y="18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25019</xdr:rowOff>
    </xdr:from>
    <xdr:ext cx="690189" cy="259045"/>
    <xdr:sp macro="" textlink="">
      <xdr:nvSpPr>
        <xdr:cNvPr id="356" name="【港湾・漁港】&#10;一人当たり有形固定資産（償却資産）額該当値テキスト">
          <a:extLst>
            <a:ext uri="{FF2B5EF4-FFF2-40B4-BE49-F238E27FC236}">
              <a16:creationId xmlns:a16="http://schemas.microsoft.com/office/drawing/2014/main" id="{B35DF2D1-0CE7-45AA-B9AD-2597C71577C3}"/>
            </a:ext>
          </a:extLst>
        </xdr:cNvPr>
        <xdr:cNvSpPr txBox="1"/>
      </xdr:nvSpPr>
      <xdr:spPr>
        <a:xfrm>
          <a:off x="10515600" y="185416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96512</xdr:rowOff>
    </xdr:from>
    <xdr:to>
      <xdr:col>50</xdr:col>
      <xdr:colOff>165100</xdr:colOff>
      <xdr:row>109</xdr:row>
      <xdr:rowOff>26662</xdr:rowOff>
    </xdr:to>
    <xdr:sp macro="" textlink="">
      <xdr:nvSpPr>
        <xdr:cNvPr id="357" name="楕円 356">
          <a:extLst>
            <a:ext uri="{FF2B5EF4-FFF2-40B4-BE49-F238E27FC236}">
              <a16:creationId xmlns:a16="http://schemas.microsoft.com/office/drawing/2014/main" id="{57F39622-457A-4007-BDC0-E111BD044884}"/>
            </a:ext>
          </a:extLst>
        </xdr:cNvPr>
        <xdr:cNvSpPr/>
      </xdr:nvSpPr>
      <xdr:spPr>
        <a:xfrm>
          <a:off x="9588500" y="186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117356</xdr:rowOff>
    </xdr:from>
    <xdr:to>
      <xdr:col>55</xdr:col>
      <xdr:colOff>0</xdr:colOff>
      <xdr:row>108</xdr:row>
      <xdr:rowOff>147312</xdr:rowOff>
    </xdr:to>
    <xdr:cxnSp macro="">
      <xdr:nvCxnSpPr>
        <xdr:cNvPr id="358" name="直線コネクタ 357">
          <a:extLst>
            <a:ext uri="{FF2B5EF4-FFF2-40B4-BE49-F238E27FC236}">
              <a16:creationId xmlns:a16="http://schemas.microsoft.com/office/drawing/2014/main" id="{17CFC5CC-585D-4B96-955E-733B0CB79BE8}"/>
            </a:ext>
          </a:extLst>
        </xdr:cNvPr>
        <xdr:cNvCxnSpPr/>
      </xdr:nvCxnSpPr>
      <xdr:spPr>
        <a:xfrm flipV="1">
          <a:off x="9639300" y="18633956"/>
          <a:ext cx="8382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96669</xdr:rowOff>
    </xdr:from>
    <xdr:to>
      <xdr:col>46</xdr:col>
      <xdr:colOff>38100</xdr:colOff>
      <xdr:row>109</xdr:row>
      <xdr:rowOff>26819</xdr:rowOff>
    </xdr:to>
    <xdr:sp macro="" textlink="">
      <xdr:nvSpPr>
        <xdr:cNvPr id="359" name="楕円 358">
          <a:extLst>
            <a:ext uri="{FF2B5EF4-FFF2-40B4-BE49-F238E27FC236}">
              <a16:creationId xmlns:a16="http://schemas.microsoft.com/office/drawing/2014/main" id="{4818FABF-361C-4232-A885-CF5E28AC1EF0}"/>
            </a:ext>
          </a:extLst>
        </xdr:cNvPr>
        <xdr:cNvSpPr/>
      </xdr:nvSpPr>
      <xdr:spPr>
        <a:xfrm>
          <a:off x="8699500" y="186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147312</xdr:rowOff>
    </xdr:from>
    <xdr:to>
      <xdr:col>50</xdr:col>
      <xdr:colOff>114300</xdr:colOff>
      <xdr:row>108</xdr:row>
      <xdr:rowOff>147469</xdr:rowOff>
    </xdr:to>
    <xdr:cxnSp macro="">
      <xdr:nvCxnSpPr>
        <xdr:cNvPr id="360" name="直線コネクタ 359">
          <a:extLst>
            <a:ext uri="{FF2B5EF4-FFF2-40B4-BE49-F238E27FC236}">
              <a16:creationId xmlns:a16="http://schemas.microsoft.com/office/drawing/2014/main" id="{BC3FC8D9-379F-4A57-90E3-B024BE409B87}"/>
            </a:ext>
          </a:extLst>
        </xdr:cNvPr>
        <xdr:cNvCxnSpPr/>
      </xdr:nvCxnSpPr>
      <xdr:spPr>
        <a:xfrm flipV="1">
          <a:off x="8750300" y="18663912"/>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96955</xdr:rowOff>
    </xdr:from>
    <xdr:to>
      <xdr:col>41</xdr:col>
      <xdr:colOff>101600</xdr:colOff>
      <xdr:row>109</xdr:row>
      <xdr:rowOff>27105</xdr:rowOff>
    </xdr:to>
    <xdr:sp macro="" textlink="">
      <xdr:nvSpPr>
        <xdr:cNvPr id="361" name="楕円 360">
          <a:extLst>
            <a:ext uri="{FF2B5EF4-FFF2-40B4-BE49-F238E27FC236}">
              <a16:creationId xmlns:a16="http://schemas.microsoft.com/office/drawing/2014/main" id="{D699425A-86CE-4201-82A6-263DE4953252}"/>
            </a:ext>
          </a:extLst>
        </xdr:cNvPr>
        <xdr:cNvSpPr/>
      </xdr:nvSpPr>
      <xdr:spPr>
        <a:xfrm>
          <a:off x="7810500" y="186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147469</xdr:rowOff>
    </xdr:from>
    <xdr:to>
      <xdr:col>45</xdr:col>
      <xdr:colOff>177800</xdr:colOff>
      <xdr:row>108</xdr:row>
      <xdr:rowOff>147755</xdr:rowOff>
    </xdr:to>
    <xdr:cxnSp macro="">
      <xdr:nvCxnSpPr>
        <xdr:cNvPr id="362" name="直線コネクタ 361">
          <a:extLst>
            <a:ext uri="{FF2B5EF4-FFF2-40B4-BE49-F238E27FC236}">
              <a16:creationId xmlns:a16="http://schemas.microsoft.com/office/drawing/2014/main" id="{2BF67F04-DCBA-47B1-BAEE-312B34645C77}"/>
            </a:ext>
          </a:extLst>
        </xdr:cNvPr>
        <xdr:cNvCxnSpPr/>
      </xdr:nvCxnSpPr>
      <xdr:spPr>
        <a:xfrm flipV="1">
          <a:off x="7861300" y="1866406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96955</xdr:rowOff>
    </xdr:from>
    <xdr:to>
      <xdr:col>36</xdr:col>
      <xdr:colOff>165100</xdr:colOff>
      <xdr:row>109</xdr:row>
      <xdr:rowOff>27105</xdr:rowOff>
    </xdr:to>
    <xdr:sp macro="" textlink="">
      <xdr:nvSpPr>
        <xdr:cNvPr id="363" name="楕円 362">
          <a:extLst>
            <a:ext uri="{FF2B5EF4-FFF2-40B4-BE49-F238E27FC236}">
              <a16:creationId xmlns:a16="http://schemas.microsoft.com/office/drawing/2014/main" id="{5D92561E-51D6-4BFF-96B3-25CBA7A71F23}"/>
            </a:ext>
          </a:extLst>
        </xdr:cNvPr>
        <xdr:cNvSpPr/>
      </xdr:nvSpPr>
      <xdr:spPr>
        <a:xfrm>
          <a:off x="6921500" y="186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147755</xdr:rowOff>
    </xdr:from>
    <xdr:to>
      <xdr:col>41</xdr:col>
      <xdr:colOff>50800</xdr:colOff>
      <xdr:row>108</xdr:row>
      <xdr:rowOff>147755</xdr:rowOff>
    </xdr:to>
    <xdr:cxnSp macro="">
      <xdr:nvCxnSpPr>
        <xdr:cNvPr id="364" name="直線コネクタ 363">
          <a:extLst>
            <a:ext uri="{FF2B5EF4-FFF2-40B4-BE49-F238E27FC236}">
              <a16:creationId xmlns:a16="http://schemas.microsoft.com/office/drawing/2014/main" id="{BC29C212-6B0E-496B-8892-06EA3F3EB5C7}"/>
            </a:ext>
          </a:extLst>
        </xdr:cNvPr>
        <xdr:cNvCxnSpPr/>
      </xdr:nvCxnSpPr>
      <xdr:spPr>
        <a:xfrm>
          <a:off x="6972300" y="18664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36650</xdr:rowOff>
    </xdr:from>
    <xdr:ext cx="599010" cy="259045"/>
    <xdr:sp macro="" textlink="">
      <xdr:nvSpPr>
        <xdr:cNvPr id="365" name="n_1aveValue【港湾・漁港】&#10;一人当たり有形固定資産（償却資産）額">
          <a:extLst>
            <a:ext uri="{FF2B5EF4-FFF2-40B4-BE49-F238E27FC236}">
              <a16:creationId xmlns:a16="http://schemas.microsoft.com/office/drawing/2014/main" id="{7E66BEFE-B04A-4935-95CB-6FAD33FC5044}"/>
            </a:ext>
          </a:extLst>
        </xdr:cNvPr>
        <xdr:cNvSpPr txBox="1"/>
      </xdr:nvSpPr>
      <xdr:spPr>
        <a:xfrm>
          <a:off x="9327095" y="1838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34425</xdr:rowOff>
    </xdr:from>
    <xdr:ext cx="690189" cy="259045"/>
    <xdr:sp macro="" textlink="">
      <xdr:nvSpPr>
        <xdr:cNvPr id="366" name="n_2aveValue【港湾・漁港】&#10;一人当たり有形固定資産（償却資産）額">
          <a:extLst>
            <a:ext uri="{FF2B5EF4-FFF2-40B4-BE49-F238E27FC236}">
              <a16:creationId xmlns:a16="http://schemas.microsoft.com/office/drawing/2014/main" id="{8B817697-7C5B-4C62-93F7-A9D667CD56D6}"/>
            </a:ext>
          </a:extLst>
        </xdr:cNvPr>
        <xdr:cNvSpPr txBox="1"/>
      </xdr:nvSpPr>
      <xdr:spPr>
        <a:xfrm>
          <a:off x="8405205" y="18379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36963</xdr:rowOff>
    </xdr:from>
    <xdr:ext cx="599010" cy="259045"/>
    <xdr:sp macro="" textlink="">
      <xdr:nvSpPr>
        <xdr:cNvPr id="367" name="n_3aveValue【港湾・漁港】&#10;一人当たり有形固定資産（償却資産）額">
          <a:extLst>
            <a:ext uri="{FF2B5EF4-FFF2-40B4-BE49-F238E27FC236}">
              <a16:creationId xmlns:a16="http://schemas.microsoft.com/office/drawing/2014/main" id="{CE3C930A-F2E2-4BCA-9598-61863EAD3ABB}"/>
            </a:ext>
          </a:extLst>
        </xdr:cNvPr>
        <xdr:cNvSpPr txBox="1"/>
      </xdr:nvSpPr>
      <xdr:spPr>
        <a:xfrm>
          <a:off x="7561795" y="1838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38888</xdr:rowOff>
    </xdr:from>
    <xdr:ext cx="599010" cy="259045"/>
    <xdr:sp macro="" textlink="">
      <xdr:nvSpPr>
        <xdr:cNvPr id="368" name="n_4aveValue【港湾・漁港】&#10;一人当たり有形固定資産（償却資産）額">
          <a:extLst>
            <a:ext uri="{FF2B5EF4-FFF2-40B4-BE49-F238E27FC236}">
              <a16:creationId xmlns:a16="http://schemas.microsoft.com/office/drawing/2014/main" id="{E6A3C10C-B0D6-4BA7-9141-AE3E1331267B}"/>
            </a:ext>
          </a:extLst>
        </xdr:cNvPr>
        <xdr:cNvSpPr txBox="1"/>
      </xdr:nvSpPr>
      <xdr:spPr>
        <a:xfrm>
          <a:off x="6672795" y="1838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17789</xdr:rowOff>
    </xdr:from>
    <xdr:ext cx="599010" cy="259045"/>
    <xdr:sp macro="" textlink="">
      <xdr:nvSpPr>
        <xdr:cNvPr id="369" name="n_1mainValue【港湾・漁港】&#10;一人当たり有形固定資産（償却資産）額">
          <a:extLst>
            <a:ext uri="{FF2B5EF4-FFF2-40B4-BE49-F238E27FC236}">
              <a16:creationId xmlns:a16="http://schemas.microsoft.com/office/drawing/2014/main" id="{F491A41C-93D9-45D2-BDAA-EC4838FA8C73}"/>
            </a:ext>
          </a:extLst>
        </xdr:cNvPr>
        <xdr:cNvSpPr txBox="1"/>
      </xdr:nvSpPr>
      <xdr:spPr>
        <a:xfrm>
          <a:off x="9327095" y="1870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17946</xdr:rowOff>
    </xdr:from>
    <xdr:ext cx="599010" cy="259045"/>
    <xdr:sp macro="" textlink="">
      <xdr:nvSpPr>
        <xdr:cNvPr id="370" name="n_2mainValue【港湾・漁港】&#10;一人当たり有形固定資産（償却資産）額">
          <a:extLst>
            <a:ext uri="{FF2B5EF4-FFF2-40B4-BE49-F238E27FC236}">
              <a16:creationId xmlns:a16="http://schemas.microsoft.com/office/drawing/2014/main" id="{DE1F71C7-57E7-4EB7-BF8C-17B898992D86}"/>
            </a:ext>
          </a:extLst>
        </xdr:cNvPr>
        <xdr:cNvSpPr txBox="1"/>
      </xdr:nvSpPr>
      <xdr:spPr>
        <a:xfrm>
          <a:off x="8450795" y="187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18232</xdr:rowOff>
    </xdr:from>
    <xdr:ext cx="599010" cy="259045"/>
    <xdr:sp macro="" textlink="">
      <xdr:nvSpPr>
        <xdr:cNvPr id="371" name="n_3mainValue【港湾・漁港】&#10;一人当たり有形固定資産（償却資産）額">
          <a:extLst>
            <a:ext uri="{FF2B5EF4-FFF2-40B4-BE49-F238E27FC236}">
              <a16:creationId xmlns:a16="http://schemas.microsoft.com/office/drawing/2014/main" id="{28AFE80A-3DCF-4303-B419-39268EFEDEBC}"/>
            </a:ext>
          </a:extLst>
        </xdr:cNvPr>
        <xdr:cNvSpPr txBox="1"/>
      </xdr:nvSpPr>
      <xdr:spPr>
        <a:xfrm>
          <a:off x="7561795" y="1870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18232</xdr:rowOff>
    </xdr:from>
    <xdr:ext cx="599010" cy="259045"/>
    <xdr:sp macro="" textlink="">
      <xdr:nvSpPr>
        <xdr:cNvPr id="372" name="n_4mainValue【港湾・漁港】&#10;一人当たり有形固定資産（償却資産）額">
          <a:extLst>
            <a:ext uri="{FF2B5EF4-FFF2-40B4-BE49-F238E27FC236}">
              <a16:creationId xmlns:a16="http://schemas.microsoft.com/office/drawing/2014/main" id="{6366317B-6F1B-4334-AB62-B670418CFD5B}"/>
            </a:ext>
          </a:extLst>
        </xdr:cNvPr>
        <xdr:cNvSpPr txBox="1"/>
      </xdr:nvSpPr>
      <xdr:spPr>
        <a:xfrm>
          <a:off x="6672795" y="1870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CA91D80C-0580-41C6-863D-A625FD21673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45F208B6-752F-4C8C-AF2C-A8939F3C23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974E8706-18DB-443F-8AEA-480DF13BC9F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094154E3-6260-45E8-ACEC-15CFF298823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F8FB9A5D-537A-4CE6-9EFD-4C6767C29A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A99B76C7-C18B-45F0-AD0B-E913C2A9B3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BBA1AFC6-3EB5-43C7-AFF8-BC75AD6678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7EC1E3D9-1AE8-4C6F-8C80-9A55F1B3612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B2938654-5D45-45AC-8359-0F7A3F72228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0B99A946-2714-4F18-B6AA-F801FDFB09C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4D1C0822-8F46-40BE-BA16-4F3B13BC2D3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a:extLst>
            <a:ext uri="{FF2B5EF4-FFF2-40B4-BE49-F238E27FC236}">
              <a16:creationId xmlns:a16="http://schemas.microsoft.com/office/drawing/2014/main" id="{B9A5808C-4E59-4407-8AB7-62A9D2C963D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a:extLst>
            <a:ext uri="{FF2B5EF4-FFF2-40B4-BE49-F238E27FC236}">
              <a16:creationId xmlns:a16="http://schemas.microsoft.com/office/drawing/2014/main" id="{429EE83C-2120-4DCD-BCE4-615D02D47D1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a:extLst>
            <a:ext uri="{FF2B5EF4-FFF2-40B4-BE49-F238E27FC236}">
              <a16:creationId xmlns:a16="http://schemas.microsoft.com/office/drawing/2014/main" id="{B6B267F6-F1DC-4757-AD64-A32BD644E36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a:extLst>
            <a:ext uri="{FF2B5EF4-FFF2-40B4-BE49-F238E27FC236}">
              <a16:creationId xmlns:a16="http://schemas.microsoft.com/office/drawing/2014/main" id="{7FC6E69B-F884-404F-8EDB-A5209F7721F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a:extLst>
            <a:ext uri="{FF2B5EF4-FFF2-40B4-BE49-F238E27FC236}">
              <a16:creationId xmlns:a16="http://schemas.microsoft.com/office/drawing/2014/main" id="{15B3D2FF-69A3-4997-8D77-F68DFDFCDE0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a:extLst>
            <a:ext uri="{FF2B5EF4-FFF2-40B4-BE49-F238E27FC236}">
              <a16:creationId xmlns:a16="http://schemas.microsoft.com/office/drawing/2014/main" id="{B8EACA1F-B740-432A-885A-F1EA004F3AF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a:extLst>
            <a:ext uri="{FF2B5EF4-FFF2-40B4-BE49-F238E27FC236}">
              <a16:creationId xmlns:a16="http://schemas.microsoft.com/office/drawing/2014/main" id="{6E162352-7961-4D83-AA6E-5A2404E75BC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a:extLst>
            <a:ext uri="{FF2B5EF4-FFF2-40B4-BE49-F238E27FC236}">
              <a16:creationId xmlns:a16="http://schemas.microsoft.com/office/drawing/2014/main" id="{87F32898-A16F-4637-96BF-5D7DC678F58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a:extLst>
            <a:ext uri="{FF2B5EF4-FFF2-40B4-BE49-F238E27FC236}">
              <a16:creationId xmlns:a16="http://schemas.microsoft.com/office/drawing/2014/main" id="{C3877078-E47C-4809-832E-E1CE2F230AB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3" name="テキスト ボックス 392">
          <a:extLst>
            <a:ext uri="{FF2B5EF4-FFF2-40B4-BE49-F238E27FC236}">
              <a16:creationId xmlns:a16="http://schemas.microsoft.com/office/drawing/2014/main" id="{C29250B3-0B72-4D00-BB1A-59063BD03F6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ADFB2876-4F12-49BF-9A63-FF067813DB3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a:extLst>
            <a:ext uri="{FF2B5EF4-FFF2-40B4-BE49-F238E27FC236}">
              <a16:creationId xmlns:a16="http://schemas.microsoft.com/office/drawing/2014/main" id="{2EFA9415-8750-4D73-B994-61FEA361A34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96" name="直線コネクタ 395">
          <a:extLst>
            <a:ext uri="{FF2B5EF4-FFF2-40B4-BE49-F238E27FC236}">
              <a16:creationId xmlns:a16="http://schemas.microsoft.com/office/drawing/2014/main" id="{C7E93A40-672C-4D39-AA2C-713A0C04DD8F}"/>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97" name="【認定こども園・幼稚園・保育所】&#10;有形固定資産減価償却率最小値テキスト">
          <a:extLst>
            <a:ext uri="{FF2B5EF4-FFF2-40B4-BE49-F238E27FC236}">
              <a16:creationId xmlns:a16="http://schemas.microsoft.com/office/drawing/2014/main" id="{1073597E-E19E-49BA-BCAA-DF6603FDA09C}"/>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98" name="直線コネクタ 397">
          <a:extLst>
            <a:ext uri="{FF2B5EF4-FFF2-40B4-BE49-F238E27FC236}">
              <a16:creationId xmlns:a16="http://schemas.microsoft.com/office/drawing/2014/main" id="{3FEA0236-EA00-4F6F-90A2-20ED156F394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99" name="【認定こども園・幼稚園・保育所】&#10;有形固定資産減価償却率最大値テキスト">
          <a:extLst>
            <a:ext uri="{FF2B5EF4-FFF2-40B4-BE49-F238E27FC236}">
              <a16:creationId xmlns:a16="http://schemas.microsoft.com/office/drawing/2014/main" id="{4F1B5597-8591-48A2-ACE6-9AD31AE22969}"/>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0" name="直線コネクタ 399">
          <a:extLst>
            <a:ext uri="{FF2B5EF4-FFF2-40B4-BE49-F238E27FC236}">
              <a16:creationId xmlns:a16="http://schemas.microsoft.com/office/drawing/2014/main" id="{683EF653-212F-49C0-864F-9AA80B86189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01" name="【認定こども園・幼稚園・保育所】&#10;有形固定資産減価償却率平均値テキスト">
          <a:extLst>
            <a:ext uri="{FF2B5EF4-FFF2-40B4-BE49-F238E27FC236}">
              <a16:creationId xmlns:a16="http://schemas.microsoft.com/office/drawing/2014/main" id="{69BE248D-6E05-4B55-8BE2-005BC82A6FBA}"/>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02" name="フローチャート: 判断 401">
          <a:extLst>
            <a:ext uri="{FF2B5EF4-FFF2-40B4-BE49-F238E27FC236}">
              <a16:creationId xmlns:a16="http://schemas.microsoft.com/office/drawing/2014/main" id="{018E518A-AFB7-45BA-BECA-1E402F586059}"/>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403" name="フローチャート: 判断 402">
          <a:extLst>
            <a:ext uri="{FF2B5EF4-FFF2-40B4-BE49-F238E27FC236}">
              <a16:creationId xmlns:a16="http://schemas.microsoft.com/office/drawing/2014/main" id="{895EE3D3-6A55-48F9-B876-C8B348387EFD}"/>
            </a:ext>
          </a:extLst>
        </xdr:cNvPr>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404" name="フローチャート: 判断 403">
          <a:extLst>
            <a:ext uri="{FF2B5EF4-FFF2-40B4-BE49-F238E27FC236}">
              <a16:creationId xmlns:a16="http://schemas.microsoft.com/office/drawing/2014/main" id="{34FC8711-188B-4B54-BE00-EF4E4EA1CC10}"/>
            </a:ext>
          </a:extLst>
        </xdr:cNvPr>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405" name="フローチャート: 判断 404">
          <a:extLst>
            <a:ext uri="{FF2B5EF4-FFF2-40B4-BE49-F238E27FC236}">
              <a16:creationId xmlns:a16="http://schemas.microsoft.com/office/drawing/2014/main" id="{4B50D711-E7A5-47F2-A738-5AEDD6736A38}"/>
            </a:ext>
          </a:extLst>
        </xdr:cNvPr>
        <xdr:cNvSpPr/>
      </xdr:nvSpPr>
      <xdr:spPr>
        <a:xfrm>
          <a:off x="13652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406" name="フローチャート: 判断 405">
          <a:extLst>
            <a:ext uri="{FF2B5EF4-FFF2-40B4-BE49-F238E27FC236}">
              <a16:creationId xmlns:a16="http://schemas.microsoft.com/office/drawing/2014/main" id="{2B3EB12D-B071-4214-8A37-147DB6F1E455}"/>
            </a:ext>
          </a:extLst>
        </xdr:cNvPr>
        <xdr:cNvSpPr/>
      </xdr:nvSpPr>
      <xdr:spPr>
        <a:xfrm>
          <a:off x="12763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329B1E3E-3A38-49C5-95F9-6F675A1058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667BE9B6-7A83-4996-863F-A267E518BAC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677A11B5-86F5-4F47-A2B5-BE8AE069F3E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76485FAA-1C0A-4E4E-9BFB-C77D394E028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83401BE6-CDA0-4B9D-9ED8-7FAFB6C86C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3810</xdr:rowOff>
    </xdr:from>
    <xdr:to>
      <xdr:col>85</xdr:col>
      <xdr:colOff>177800</xdr:colOff>
      <xdr:row>40</xdr:row>
      <xdr:rowOff>105410</xdr:rowOff>
    </xdr:to>
    <xdr:sp macro="" textlink="">
      <xdr:nvSpPr>
        <xdr:cNvPr id="412" name="楕円 411">
          <a:extLst>
            <a:ext uri="{FF2B5EF4-FFF2-40B4-BE49-F238E27FC236}">
              <a16:creationId xmlns:a16="http://schemas.microsoft.com/office/drawing/2014/main" id="{F7E676EE-71FD-40C5-97CC-455034D16EE7}"/>
            </a:ext>
          </a:extLst>
        </xdr:cNvPr>
        <xdr:cNvSpPr/>
      </xdr:nvSpPr>
      <xdr:spPr>
        <a:xfrm>
          <a:off x="162687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90187</xdr:rowOff>
    </xdr:from>
    <xdr:ext cx="405111" cy="259045"/>
    <xdr:sp macro="" textlink="">
      <xdr:nvSpPr>
        <xdr:cNvPr id="413" name="【認定こども園・幼稚園・保育所】&#10;有形固定資産減価償却率該当値テキスト">
          <a:extLst>
            <a:ext uri="{FF2B5EF4-FFF2-40B4-BE49-F238E27FC236}">
              <a16:creationId xmlns:a16="http://schemas.microsoft.com/office/drawing/2014/main" id="{C0340EAC-3FBE-4BFB-B571-D1E76982F75D}"/>
            </a:ext>
          </a:extLst>
        </xdr:cNvPr>
        <xdr:cNvSpPr txBox="1"/>
      </xdr:nvSpPr>
      <xdr:spPr>
        <a:xfrm>
          <a:off x="16357600" y="677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414" name="楕円 413">
          <a:extLst>
            <a:ext uri="{FF2B5EF4-FFF2-40B4-BE49-F238E27FC236}">
              <a16:creationId xmlns:a16="http://schemas.microsoft.com/office/drawing/2014/main" id="{49C3ABCC-034F-45D7-A8D3-D5F99FAAE9E3}"/>
            </a:ext>
          </a:extLst>
        </xdr:cNvPr>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54610</xdr:rowOff>
    </xdr:to>
    <xdr:cxnSp macro="">
      <xdr:nvCxnSpPr>
        <xdr:cNvPr id="415" name="直線コネクタ 414">
          <a:extLst>
            <a:ext uri="{FF2B5EF4-FFF2-40B4-BE49-F238E27FC236}">
              <a16:creationId xmlns:a16="http://schemas.microsoft.com/office/drawing/2014/main" id="{9429F867-30AD-4E21-954F-80DABC8E6F17}"/>
            </a:ext>
          </a:extLst>
        </xdr:cNvPr>
        <xdr:cNvCxnSpPr/>
      </xdr:nvCxnSpPr>
      <xdr:spPr>
        <a:xfrm>
          <a:off x="15481300" y="68884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123190</xdr:rowOff>
    </xdr:from>
    <xdr:to>
      <xdr:col>76</xdr:col>
      <xdr:colOff>165100</xdr:colOff>
      <xdr:row>40</xdr:row>
      <xdr:rowOff>53340</xdr:rowOff>
    </xdr:to>
    <xdr:sp macro="" textlink="">
      <xdr:nvSpPr>
        <xdr:cNvPr id="416" name="楕円 415">
          <a:extLst>
            <a:ext uri="{FF2B5EF4-FFF2-40B4-BE49-F238E27FC236}">
              <a16:creationId xmlns:a16="http://schemas.microsoft.com/office/drawing/2014/main" id="{5CB7F302-A5F9-4CF6-8E1C-30672DE7CC6B}"/>
            </a:ext>
          </a:extLst>
        </xdr:cNvPr>
        <xdr:cNvSpPr/>
      </xdr:nvSpPr>
      <xdr:spPr>
        <a:xfrm>
          <a:off x="145415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2540</xdr:rowOff>
    </xdr:from>
    <xdr:to>
      <xdr:col>81</xdr:col>
      <xdr:colOff>50800</xdr:colOff>
      <xdr:row>40</xdr:row>
      <xdr:rowOff>30480</xdr:rowOff>
    </xdr:to>
    <xdr:cxnSp macro="">
      <xdr:nvCxnSpPr>
        <xdr:cNvPr id="417" name="直線コネクタ 416">
          <a:extLst>
            <a:ext uri="{FF2B5EF4-FFF2-40B4-BE49-F238E27FC236}">
              <a16:creationId xmlns:a16="http://schemas.microsoft.com/office/drawing/2014/main" id="{C6A923F2-D77E-4A25-834F-3F26A14FFD00}"/>
            </a:ext>
          </a:extLst>
        </xdr:cNvPr>
        <xdr:cNvCxnSpPr/>
      </xdr:nvCxnSpPr>
      <xdr:spPr>
        <a:xfrm>
          <a:off x="14592300" y="68605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95250</xdr:rowOff>
    </xdr:from>
    <xdr:to>
      <xdr:col>72</xdr:col>
      <xdr:colOff>38100</xdr:colOff>
      <xdr:row>40</xdr:row>
      <xdr:rowOff>25400</xdr:rowOff>
    </xdr:to>
    <xdr:sp macro="" textlink="">
      <xdr:nvSpPr>
        <xdr:cNvPr id="418" name="楕円 417">
          <a:extLst>
            <a:ext uri="{FF2B5EF4-FFF2-40B4-BE49-F238E27FC236}">
              <a16:creationId xmlns:a16="http://schemas.microsoft.com/office/drawing/2014/main" id="{33F1D930-CC82-4670-83C6-F88AE19845E6}"/>
            </a:ext>
          </a:extLst>
        </xdr:cNvPr>
        <xdr:cNvSpPr/>
      </xdr:nvSpPr>
      <xdr:spPr>
        <a:xfrm>
          <a:off x="13652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146050</xdr:rowOff>
    </xdr:from>
    <xdr:to>
      <xdr:col>76</xdr:col>
      <xdr:colOff>114300</xdr:colOff>
      <xdr:row>40</xdr:row>
      <xdr:rowOff>2540</xdr:rowOff>
    </xdr:to>
    <xdr:cxnSp macro="">
      <xdr:nvCxnSpPr>
        <xdr:cNvPr id="419" name="直線コネクタ 418">
          <a:extLst>
            <a:ext uri="{FF2B5EF4-FFF2-40B4-BE49-F238E27FC236}">
              <a16:creationId xmlns:a16="http://schemas.microsoft.com/office/drawing/2014/main" id="{72136736-EE14-406E-83CE-B5AF8D1D8E56}"/>
            </a:ext>
          </a:extLst>
        </xdr:cNvPr>
        <xdr:cNvCxnSpPr/>
      </xdr:nvCxnSpPr>
      <xdr:spPr>
        <a:xfrm>
          <a:off x="13703300" y="68326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67310</xdr:rowOff>
    </xdr:from>
    <xdr:to>
      <xdr:col>67</xdr:col>
      <xdr:colOff>101600</xdr:colOff>
      <xdr:row>39</xdr:row>
      <xdr:rowOff>168910</xdr:rowOff>
    </xdr:to>
    <xdr:sp macro="" textlink="">
      <xdr:nvSpPr>
        <xdr:cNvPr id="420" name="楕円 419">
          <a:extLst>
            <a:ext uri="{FF2B5EF4-FFF2-40B4-BE49-F238E27FC236}">
              <a16:creationId xmlns:a16="http://schemas.microsoft.com/office/drawing/2014/main" id="{9F6C6646-283A-4E5D-99C8-D1ABE3DFD5F7}"/>
            </a:ext>
          </a:extLst>
        </xdr:cNvPr>
        <xdr:cNvSpPr/>
      </xdr:nvSpPr>
      <xdr:spPr>
        <a:xfrm>
          <a:off x="1276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118110</xdr:rowOff>
    </xdr:from>
    <xdr:to>
      <xdr:col>71</xdr:col>
      <xdr:colOff>177800</xdr:colOff>
      <xdr:row>39</xdr:row>
      <xdr:rowOff>146050</xdr:rowOff>
    </xdr:to>
    <xdr:cxnSp macro="">
      <xdr:nvCxnSpPr>
        <xdr:cNvPr id="421" name="直線コネクタ 420">
          <a:extLst>
            <a:ext uri="{FF2B5EF4-FFF2-40B4-BE49-F238E27FC236}">
              <a16:creationId xmlns:a16="http://schemas.microsoft.com/office/drawing/2014/main" id="{BE08361A-1D14-4FE7-9838-315E4DC6C545}"/>
            </a:ext>
          </a:extLst>
        </xdr:cNvPr>
        <xdr:cNvCxnSpPr/>
      </xdr:nvCxnSpPr>
      <xdr:spPr>
        <a:xfrm>
          <a:off x="12814300" y="68046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151147</xdr:rowOff>
    </xdr:from>
    <xdr:ext cx="405111" cy="259045"/>
    <xdr:sp macro="" textlink="">
      <xdr:nvSpPr>
        <xdr:cNvPr id="422" name="n_1aveValue【認定こども園・幼稚園・保育所】&#10;有形固定資産減価償却率">
          <a:extLst>
            <a:ext uri="{FF2B5EF4-FFF2-40B4-BE49-F238E27FC236}">
              <a16:creationId xmlns:a16="http://schemas.microsoft.com/office/drawing/2014/main" id="{3047A277-845A-4B62-95A4-44A74B3CE58D}"/>
            </a:ext>
          </a:extLst>
        </xdr:cNvPr>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165117</xdr:rowOff>
    </xdr:from>
    <xdr:ext cx="405111" cy="259045"/>
    <xdr:sp macro="" textlink="">
      <xdr:nvSpPr>
        <xdr:cNvPr id="423" name="n_2aveValue【認定こども園・幼稚園・保育所】&#10;有形固定資産減価償却率">
          <a:extLst>
            <a:ext uri="{FF2B5EF4-FFF2-40B4-BE49-F238E27FC236}">
              <a16:creationId xmlns:a16="http://schemas.microsoft.com/office/drawing/2014/main" id="{BCFA9587-A0B1-4F47-962A-881995A7FDAE}"/>
            </a:ext>
          </a:extLst>
        </xdr:cNvPr>
        <xdr:cNvSpPr txBox="1"/>
      </xdr:nvSpPr>
      <xdr:spPr>
        <a:xfrm>
          <a:off x="143897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5097</xdr:rowOff>
    </xdr:from>
    <xdr:ext cx="405111" cy="259045"/>
    <xdr:sp macro="" textlink="">
      <xdr:nvSpPr>
        <xdr:cNvPr id="424" name="n_3aveValue【認定こども園・幼稚園・保育所】&#10;有形固定資産減価償却率">
          <a:extLst>
            <a:ext uri="{FF2B5EF4-FFF2-40B4-BE49-F238E27FC236}">
              <a16:creationId xmlns:a16="http://schemas.microsoft.com/office/drawing/2014/main" id="{DE085106-99C5-44AB-9E23-A006F2BEDEF5}"/>
            </a:ext>
          </a:extLst>
        </xdr:cNvPr>
        <xdr:cNvSpPr txBox="1"/>
      </xdr:nvSpPr>
      <xdr:spPr>
        <a:xfrm>
          <a:off x="13500744" y="617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41927</xdr:rowOff>
    </xdr:from>
    <xdr:ext cx="405111" cy="259045"/>
    <xdr:sp macro="" textlink="">
      <xdr:nvSpPr>
        <xdr:cNvPr id="425" name="n_4aveValue【認定こども園・幼稚園・保育所】&#10;有形固定資産減価償却率">
          <a:extLst>
            <a:ext uri="{FF2B5EF4-FFF2-40B4-BE49-F238E27FC236}">
              <a16:creationId xmlns:a16="http://schemas.microsoft.com/office/drawing/2014/main" id="{A195F15F-CFE7-4C51-B1AD-A2CC44AE29FC}"/>
            </a:ext>
          </a:extLst>
        </xdr:cNvPr>
        <xdr:cNvSpPr txBox="1"/>
      </xdr:nvSpPr>
      <xdr:spPr>
        <a:xfrm>
          <a:off x="12611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426" name="n_1mainValue【認定こども園・幼稚園・保育所】&#10;有形固定資産減価償却率">
          <a:extLst>
            <a:ext uri="{FF2B5EF4-FFF2-40B4-BE49-F238E27FC236}">
              <a16:creationId xmlns:a16="http://schemas.microsoft.com/office/drawing/2014/main" id="{AAE39FA7-3BCE-41CB-94C1-674A8E6BFCB4}"/>
            </a:ext>
          </a:extLst>
        </xdr:cNvPr>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44467</xdr:rowOff>
    </xdr:from>
    <xdr:ext cx="405111" cy="259045"/>
    <xdr:sp macro="" textlink="">
      <xdr:nvSpPr>
        <xdr:cNvPr id="427" name="n_2mainValue【認定こども園・幼稚園・保育所】&#10;有形固定資産減価償却率">
          <a:extLst>
            <a:ext uri="{FF2B5EF4-FFF2-40B4-BE49-F238E27FC236}">
              <a16:creationId xmlns:a16="http://schemas.microsoft.com/office/drawing/2014/main" id="{1B79C6E9-712F-44BD-8D9B-1AB539C2A39E}"/>
            </a:ext>
          </a:extLst>
        </xdr:cNvPr>
        <xdr:cNvSpPr txBox="1"/>
      </xdr:nvSpPr>
      <xdr:spPr>
        <a:xfrm>
          <a:off x="14389744" y="690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16527</xdr:rowOff>
    </xdr:from>
    <xdr:ext cx="405111" cy="259045"/>
    <xdr:sp macro="" textlink="">
      <xdr:nvSpPr>
        <xdr:cNvPr id="428" name="n_3mainValue【認定こども園・幼稚園・保育所】&#10;有形固定資産減価償却率">
          <a:extLst>
            <a:ext uri="{FF2B5EF4-FFF2-40B4-BE49-F238E27FC236}">
              <a16:creationId xmlns:a16="http://schemas.microsoft.com/office/drawing/2014/main" id="{BC4FABEF-6100-4832-B173-92CF25C0A357}"/>
            </a:ext>
          </a:extLst>
        </xdr:cNvPr>
        <xdr:cNvSpPr txBox="1"/>
      </xdr:nvSpPr>
      <xdr:spPr>
        <a:xfrm>
          <a:off x="13500744"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160037</xdr:rowOff>
    </xdr:from>
    <xdr:ext cx="405111" cy="259045"/>
    <xdr:sp macro="" textlink="">
      <xdr:nvSpPr>
        <xdr:cNvPr id="429" name="n_4mainValue【認定こども園・幼稚園・保育所】&#10;有形固定資産減価償却率">
          <a:extLst>
            <a:ext uri="{FF2B5EF4-FFF2-40B4-BE49-F238E27FC236}">
              <a16:creationId xmlns:a16="http://schemas.microsoft.com/office/drawing/2014/main" id="{4A3AE3F3-8CE8-4286-A463-A4F28B05E27C}"/>
            </a:ext>
          </a:extLst>
        </xdr:cNvPr>
        <xdr:cNvSpPr txBox="1"/>
      </xdr:nvSpPr>
      <xdr:spPr>
        <a:xfrm>
          <a:off x="12611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0A8CE3C0-04E0-4C6C-A125-A65206E07CA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316F6EBB-6811-4844-8DC1-1FD05AC98E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3B73C933-E20E-412B-BF3E-355898C1B99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7833EC5E-8552-4B9A-95CD-65CBDF68D84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CE07DB1E-C5E2-4B02-9F4D-D2183A5129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B594408D-D752-4788-B29E-2A62E9951BF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733B5936-3669-438B-92D6-8F4FF93552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DB20B1F8-EF86-4851-B1ED-2746365F82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F3C56518-7442-47D3-8D02-B7EA6980D97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54D9719E-81D7-4E13-9D69-A4C94820CEC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0" name="直線コネクタ 439">
          <a:extLst>
            <a:ext uri="{FF2B5EF4-FFF2-40B4-BE49-F238E27FC236}">
              <a16:creationId xmlns:a16="http://schemas.microsoft.com/office/drawing/2014/main" id="{8F18398C-31EB-4528-AE0F-525A35681E9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1" name="テキスト ボックス 440">
          <a:extLst>
            <a:ext uri="{FF2B5EF4-FFF2-40B4-BE49-F238E27FC236}">
              <a16:creationId xmlns:a16="http://schemas.microsoft.com/office/drawing/2014/main" id="{A41B13FA-3CA0-4A0D-9806-9D5572CF593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2" name="直線コネクタ 441">
          <a:extLst>
            <a:ext uri="{FF2B5EF4-FFF2-40B4-BE49-F238E27FC236}">
              <a16:creationId xmlns:a16="http://schemas.microsoft.com/office/drawing/2014/main" id="{476DAA92-236D-4110-834A-07096B9766C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3" name="テキスト ボックス 442">
          <a:extLst>
            <a:ext uri="{FF2B5EF4-FFF2-40B4-BE49-F238E27FC236}">
              <a16:creationId xmlns:a16="http://schemas.microsoft.com/office/drawing/2014/main" id="{2CF3950B-469B-44D5-8222-5A9CA2037A2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4" name="直線コネクタ 443">
          <a:extLst>
            <a:ext uri="{FF2B5EF4-FFF2-40B4-BE49-F238E27FC236}">
              <a16:creationId xmlns:a16="http://schemas.microsoft.com/office/drawing/2014/main" id="{F8A49B30-A576-49A9-83A0-0E3CEDED69E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5" name="テキスト ボックス 444">
          <a:extLst>
            <a:ext uri="{FF2B5EF4-FFF2-40B4-BE49-F238E27FC236}">
              <a16:creationId xmlns:a16="http://schemas.microsoft.com/office/drawing/2014/main" id="{1E5D35F7-6768-4E5D-B3B4-87C74A8E24B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6" name="直線コネクタ 445">
          <a:extLst>
            <a:ext uri="{FF2B5EF4-FFF2-40B4-BE49-F238E27FC236}">
              <a16:creationId xmlns:a16="http://schemas.microsoft.com/office/drawing/2014/main" id="{5FD24D9E-C4E3-4A35-BB25-163397B087C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7" name="テキスト ボックス 446">
          <a:extLst>
            <a:ext uri="{FF2B5EF4-FFF2-40B4-BE49-F238E27FC236}">
              <a16:creationId xmlns:a16="http://schemas.microsoft.com/office/drawing/2014/main" id="{A0B02CCF-993D-4B82-B927-A3C31563697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8" name="直線コネクタ 447">
          <a:extLst>
            <a:ext uri="{FF2B5EF4-FFF2-40B4-BE49-F238E27FC236}">
              <a16:creationId xmlns:a16="http://schemas.microsoft.com/office/drawing/2014/main" id="{E82E051B-69D8-47E1-ADF0-E26BD6037F7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9" name="テキスト ボックス 448">
          <a:extLst>
            <a:ext uri="{FF2B5EF4-FFF2-40B4-BE49-F238E27FC236}">
              <a16:creationId xmlns:a16="http://schemas.microsoft.com/office/drawing/2014/main" id="{3CC72BE3-671C-4B81-93E2-DE629CD34D1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0" name="直線コネクタ 449">
          <a:extLst>
            <a:ext uri="{FF2B5EF4-FFF2-40B4-BE49-F238E27FC236}">
              <a16:creationId xmlns:a16="http://schemas.microsoft.com/office/drawing/2014/main" id="{279E5255-294D-4219-B3BB-6EB4772D143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1" name="テキスト ボックス 450">
          <a:extLst>
            <a:ext uri="{FF2B5EF4-FFF2-40B4-BE49-F238E27FC236}">
              <a16:creationId xmlns:a16="http://schemas.microsoft.com/office/drawing/2014/main" id="{04E1244D-DBBD-49C4-A446-11E01AF4652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8855F22F-290A-4B3E-A567-D2E48EE5FE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54484092-6FAC-4A1E-9F86-F5B50091B2E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2B87DD8-8494-4732-B255-97770711188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55" name="直線コネクタ 454">
          <a:extLst>
            <a:ext uri="{FF2B5EF4-FFF2-40B4-BE49-F238E27FC236}">
              <a16:creationId xmlns:a16="http://schemas.microsoft.com/office/drawing/2014/main" id="{D13EA09A-BAEE-4470-8214-BBDF19EBF08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DB6BEC63-E538-488E-942D-394542F19AE1}"/>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57" name="直線コネクタ 456">
          <a:extLst>
            <a:ext uri="{FF2B5EF4-FFF2-40B4-BE49-F238E27FC236}">
              <a16:creationId xmlns:a16="http://schemas.microsoft.com/office/drawing/2014/main" id="{1D1017E1-EB05-474B-A3C6-8E27B86834F4}"/>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F2398D3C-356B-45C7-A480-8BDE983265AA}"/>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59" name="直線コネクタ 458">
          <a:extLst>
            <a:ext uri="{FF2B5EF4-FFF2-40B4-BE49-F238E27FC236}">
              <a16:creationId xmlns:a16="http://schemas.microsoft.com/office/drawing/2014/main" id="{86208759-9BE4-482D-B722-C7965E2FAC89}"/>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FEC98B4D-AA0C-4544-9239-3BAD51E2DDBF}"/>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61" name="フローチャート: 判断 460">
          <a:extLst>
            <a:ext uri="{FF2B5EF4-FFF2-40B4-BE49-F238E27FC236}">
              <a16:creationId xmlns:a16="http://schemas.microsoft.com/office/drawing/2014/main" id="{E469E38C-6DAA-4E10-93D2-DFAAE1B7C848}"/>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62" name="フローチャート: 判断 461">
          <a:extLst>
            <a:ext uri="{FF2B5EF4-FFF2-40B4-BE49-F238E27FC236}">
              <a16:creationId xmlns:a16="http://schemas.microsoft.com/office/drawing/2014/main" id="{2186A9A6-ED91-4651-98C2-1B72F8509FF2}"/>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63" name="フローチャート: 判断 462">
          <a:extLst>
            <a:ext uri="{FF2B5EF4-FFF2-40B4-BE49-F238E27FC236}">
              <a16:creationId xmlns:a16="http://schemas.microsoft.com/office/drawing/2014/main" id="{B83425D9-4F13-43AB-AF7B-561956728E31}"/>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64" name="フローチャート: 判断 463">
          <a:extLst>
            <a:ext uri="{FF2B5EF4-FFF2-40B4-BE49-F238E27FC236}">
              <a16:creationId xmlns:a16="http://schemas.microsoft.com/office/drawing/2014/main" id="{6BB51543-BF98-4D47-91DB-166A369CFD09}"/>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65" name="フローチャート: 判断 464">
          <a:extLst>
            <a:ext uri="{FF2B5EF4-FFF2-40B4-BE49-F238E27FC236}">
              <a16:creationId xmlns:a16="http://schemas.microsoft.com/office/drawing/2014/main" id="{94C4DE25-37FA-4A76-B9CC-3B4563A0DDF2}"/>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CB1C4BD8-623E-407F-96EE-070268FC522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DCE8570B-D6BF-438A-A03E-01C32D0F3BB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12D9CEE6-88C8-4257-BC3C-4B45A981388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D8821B87-1EAD-4F3A-B304-CE9774A0F5F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F8060B8E-B611-4C2E-A3AC-0077903851D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169091</xdr:rowOff>
    </xdr:from>
    <xdr:to>
      <xdr:col>116</xdr:col>
      <xdr:colOff>114300</xdr:colOff>
      <xdr:row>39</xdr:row>
      <xdr:rowOff>99241</xdr:rowOff>
    </xdr:to>
    <xdr:sp macro="" textlink="">
      <xdr:nvSpPr>
        <xdr:cNvPr id="471" name="楕円 470">
          <a:extLst>
            <a:ext uri="{FF2B5EF4-FFF2-40B4-BE49-F238E27FC236}">
              <a16:creationId xmlns:a16="http://schemas.microsoft.com/office/drawing/2014/main" id="{1029E2D9-595D-4E11-9DFD-6CB1706D6721}"/>
            </a:ext>
          </a:extLst>
        </xdr:cNvPr>
        <xdr:cNvSpPr/>
      </xdr:nvSpPr>
      <xdr:spPr>
        <a:xfrm>
          <a:off x="22110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20518</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CFC0057-DB72-4B06-BDA6-62CFF429D905}"/>
            </a:ext>
          </a:extLst>
        </xdr:cNvPr>
        <xdr:cNvSpPr txBox="1"/>
      </xdr:nvSpPr>
      <xdr:spPr>
        <a:xfrm>
          <a:off x="22199600" y="653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4173</xdr:rowOff>
    </xdr:from>
    <xdr:to>
      <xdr:col>112</xdr:col>
      <xdr:colOff>38100</xdr:colOff>
      <xdr:row>39</xdr:row>
      <xdr:rowOff>105773</xdr:rowOff>
    </xdr:to>
    <xdr:sp macro="" textlink="">
      <xdr:nvSpPr>
        <xdr:cNvPr id="473" name="楕円 472">
          <a:extLst>
            <a:ext uri="{FF2B5EF4-FFF2-40B4-BE49-F238E27FC236}">
              <a16:creationId xmlns:a16="http://schemas.microsoft.com/office/drawing/2014/main" id="{EA5B4921-1053-420C-8B8D-803B33F85069}"/>
            </a:ext>
          </a:extLst>
        </xdr:cNvPr>
        <xdr:cNvSpPr/>
      </xdr:nvSpPr>
      <xdr:spPr>
        <a:xfrm>
          <a:off x="21272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48441</xdr:rowOff>
    </xdr:from>
    <xdr:to>
      <xdr:col>116</xdr:col>
      <xdr:colOff>63500</xdr:colOff>
      <xdr:row>39</xdr:row>
      <xdr:rowOff>54973</xdr:rowOff>
    </xdr:to>
    <xdr:cxnSp macro="">
      <xdr:nvCxnSpPr>
        <xdr:cNvPr id="474" name="直線コネクタ 473">
          <a:extLst>
            <a:ext uri="{FF2B5EF4-FFF2-40B4-BE49-F238E27FC236}">
              <a16:creationId xmlns:a16="http://schemas.microsoft.com/office/drawing/2014/main" id="{5A9A0A42-5DEB-4B52-A9C7-AEBD625A1AC9}"/>
            </a:ext>
          </a:extLst>
        </xdr:cNvPr>
        <xdr:cNvCxnSpPr/>
      </xdr:nvCxnSpPr>
      <xdr:spPr>
        <a:xfrm flipV="1">
          <a:off x="21323300" y="67349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20501</xdr:rowOff>
    </xdr:from>
    <xdr:to>
      <xdr:col>107</xdr:col>
      <xdr:colOff>101600</xdr:colOff>
      <xdr:row>39</xdr:row>
      <xdr:rowOff>122101</xdr:rowOff>
    </xdr:to>
    <xdr:sp macro="" textlink="">
      <xdr:nvSpPr>
        <xdr:cNvPr id="475" name="楕円 474">
          <a:extLst>
            <a:ext uri="{FF2B5EF4-FFF2-40B4-BE49-F238E27FC236}">
              <a16:creationId xmlns:a16="http://schemas.microsoft.com/office/drawing/2014/main" id="{D68A66E4-0CC3-4233-B084-4D186C0E8824}"/>
            </a:ext>
          </a:extLst>
        </xdr:cNvPr>
        <xdr:cNvSpPr/>
      </xdr:nvSpPr>
      <xdr:spPr>
        <a:xfrm>
          <a:off x="20383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54973</xdr:rowOff>
    </xdr:from>
    <xdr:to>
      <xdr:col>111</xdr:col>
      <xdr:colOff>177800</xdr:colOff>
      <xdr:row>39</xdr:row>
      <xdr:rowOff>71301</xdr:rowOff>
    </xdr:to>
    <xdr:cxnSp macro="">
      <xdr:nvCxnSpPr>
        <xdr:cNvPr id="476" name="直線コネクタ 475">
          <a:extLst>
            <a:ext uri="{FF2B5EF4-FFF2-40B4-BE49-F238E27FC236}">
              <a16:creationId xmlns:a16="http://schemas.microsoft.com/office/drawing/2014/main" id="{8FA088C5-80BC-4364-A91B-539F241DE49A}"/>
            </a:ext>
          </a:extLst>
        </xdr:cNvPr>
        <xdr:cNvCxnSpPr/>
      </xdr:nvCxnSpPr>
      <xdr:spPr>
        <a:xfrm flipV="1">
          <a:off x="20434300" y="67415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77" name="楕円 476">
          <a:extLst>
            <a:ext uri="{FF2B5EF4-FFF2-40B4-BE49-F238E27FC236}">
              <a16:creationId xmlns:a16="http://schemas.microsoft.com/office/drawing/2014/main" id="{2E194FBF-D749-47CA-9FF3-2F9784AF06DE}"/>
            </a:ext>
          </a:extLst>
        </xdr:cNvPr>
        <xdr:cNvSpPr/>
      </xdr:nvSpPr>
      <xdr:spPr>
        <a:xfrm>
          <a:off x="19494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71301</xdr:rowOff>
    </xdr:from>
    <xdr:to>
      <xdr:col>107</xdr:col>
      <xdr:colOff>50800</xdr:colOff>
      <xdr:row>39</xdr:row>
      <xdr:rowOff>102870</xdr:rowOff>
    </xdr:to>
    <xdr:cxnSp macro="">
      <xdr:nvCxnSpPr>
        <xdr:cNvPr id="478" name="直線コネクタ 477">
          <a:extLst>
            <a:ext uri="{FF2B5EF4-FFF2-40B4-BE49-F238E27FC236}">
              <a16:creationId xmlns:a16="http://schemas.microsoft.com/office/drawing/2014/main" id="{EEDD63AA-AF14-4E21-BEA5-C93CCD0A0142}"/>
            </a:ext>
          </a:extLst>
        </xdr:cNvPr>
        <xdr:cNvCxnSpPr/>
      </xdr:nvCxnSpPr>
      <xdr:spPr>
        <a:xfrm flipV="1">
          <a:off x="19545300" y="6757851"/>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79" name="楕円 478">
          <a:extLst>
            <a:ext uri="{FF2B5EF4-FFF2-40B4-BE49-F238E27FC236}">
              <a16:creationId xmlns:a16="http://schemas.microsoft.com/office/drawing/2014/main" id="{05DA6D65-EC08-46A9-95B8-EE769EC6BEA0}"/>
            </a:ext>
          </a:extLst>
        </xdr:cNvPr>
        <xdr:cNvSpPr/>
      </xdr:nvSpPr>
      <xdr:spPr>
        <a:xfrm>
          <a:off x="18605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102870</xdr:rowOff>
    </xdr:from>
    <xdr:to>
      <xdr:col>102</xdr:col>
      <xdr:colOff>114300</xdr:colOff>
      <xdr:row>39</xdr:row>
      <xdr:rowOff>102870</xdr:rowOff>
    </xdr:to>
    <xdr:cxnSp macro="">
      <xdr:nvCxnSpPr>
        <xdr:cNvPr id="480" name="直線コネクタ 479">
          <a:extLst>
            <a:ext uri="{FF2B5EF4-FFF2-40B4-BE49-F238E27FC236}">
              <a16:creationId xmlns:a16="http://schemas.microsoft.com/office/drawing/2014/main" id="{48761A98-7B1A-4D10-AC3B-8EFA2C2C55F7}"/>
            </a:ext>
          </a:extLst>
        </xdr:cNvPr>
        <xdr:cNvCxnSpPr/>
      </xdr:nvCxnSpPr>
      <xdr:spPr>
        <a:xfrm>
          <a:off x="18656300" y="678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04BB7078-C8D7-412C-9F19-3EE3139A1D1E}"/>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DF6B3E33-31F5-462C-A936-1553DA2F3589}"/>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8A84F663-F8B5-4CBA-9AA5-AD33DFFFD3DF}"/>
            </a:ext>
          </a:extLst>
        </xdr:cNvPr>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49972886-2125-4F6E-BFD9-17002A14E611}"/>
            </a:ext>
          </a:extLst>
        </xdr:cNvPr>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122300</xdr:rowOff>
    </xdr:from>
    <xdr:ext cx="469744" cy="259045"/>
    <xdr:sp macro="" textlink="">
      <xdr:nvSpPr>
        <xdr:cNvPr id="485" name="n_1mainValue【認定こども園・幼稚園・保育所】&#10;一人当たり面積">
          <a:extLst>
            <a:ext uri="{FF2B5EF4-FFF2-40B4-BE49-F238E27FC236}">
              <a16:creationId xmlns:a16="http://schemas.microsoft.com/office/drawing/2014/main" id="{3988C950-1DA3-4126-A5D1-5A9D7BAACCEC}"/>
            </a:ext>
          </a:extLst>
        </xdr:cNvPr>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138628</xdr:rowOff>
    </xdr:from>
    <xdr:ext cx="469744" cy="259045"/>
    <xdr:sp macro="" textlink="">
      <xdr:nvSpPr>
        <xdr:cNvPr id="486" name="n_2mainValue【認定こども園・幼稚園・保育所】&#10;一人当たり面積">
          <a:extLst>
            <a:ext uri="{FF2B5EF4-FFF2-40B4-BE49-F238E27FC236}">
              <a16:creationId xmlns:a16="http://schemas.microsoft.com/office/drawing/2014/main" id="{4BF3DB15-D966-4CE9-8D92-12183556A95A}"/>
            </a:ext>
          </a:extLst>
        </xdr:cNvPr>
        <xdr:cNvSpPr txBox="1"/>
      </xdr:nvSpPr>
      <xdr:spPr>
        <a:xfrm>
          <a:off x="20199427" y="64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144797</xdr:rowOff>
    </xdr:from>
    <xdr:ext cx="469744" cy="259045"/>
    <xdr:sp macro="" textlink="">
      <xdr:nvSpPr>
        <xdr:cNvPr id="487" name="n_3mainValue【認定こども園・幼稚園・保育所】&#10;一人当たり面積">
          <a:extLst>
            <a:ext uri="{FF2B5EF4-FFF2-40B4-BE49-F238E27FC236}">
              <a16:creationId xmlns:a16="http://schemas.microsoft.com/office/drawing/2014/main" id="{6459EADB-AACC-4219-B57F-72C3A8BF4058}"/>
            </a:ext>
          </a:extLst>
        </xdr:cNvPr>
        <xdr:cNvSpPr txBox="1"/>
      </xdr:nvSpPr>
      <xdr:spPr>
        <a:xfrm>
          <a:off x="19310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488" name="n_4mainValue【認定こども園・幼稚園・保育所】&#10;一人当たり面積">
          <a:extLst>
            <a:ext uri="{FF2B5EF4-FFF2-40B4-BE49-F238E27FC236}">
              <a16:creationId xmlns:a16="http://schemas.microsoft.com/office/drawing/2014/main" id="{DB915212-4200-4EB5-8453-5F09B94AB0F5}"/>
            </a:ext>
          </a:extLst>
        </xdr:cNvPr>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713DBF21-C487-4B5D-9EF3-55AA5EB0918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CB043141-A6BB-405F-8DA6-C7E886D529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D79C85BD-968D-41A7-88CD-A1883971ED8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F2931850-E793-4B19-B5A7-D05893FF489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E729DEEC-3E2C-497F-A835-4C2C435883E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4C49DFF0-ACAE-4D2C-A939-6BC96FC4451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DEC66C0C-002E-496E-A5A1-A84AE4BE3A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650E37F3-2B59-4DEA-88CF-01AD5BDC054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a:extLst>
            <a:ext uri="{FF2B5EF4-FFF2-40B4-BE49-F238E27FC236}">
              <a16:creationId xmlns:a16="http://schemas.microsoft.com/office/drawing/2014/main" id="{D5CC794F-21E6-4D60-870C-2B1DB43686F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a:extLst>
            <a:ext uri="{FF2B5EF4-FFF2-40B4-BE49-F238E27FC236}">
              <a16:creationId xmlns:a16="http://schemas.microsoft.com/office/drawing/2014/main" id="{11B85C1B-74C6-4187-B0F1-24DE78E2006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3A89E590-E118-4FBD-B6AC-5D930353A29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a:extLst>
            <a:ext uri="{FF2B5EF4-FFF2-40B4-BE49-F238E27FC236}">
              <a16:creationId xmlns:a16="http://schemas.microsoft.com/office/drawing/2014/main" id="{23F868E0-8151-4EDF-A864-2472D11AE70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a:extLst>
            <a:ext uri="{FF2B5EF4-FFF2-40B4-BE49-F238E27FC236}">
              <a16:creationId xmlns:a16="http://schemas.microsoft.com/office/drawing/2014/main" id="{2CA6B134-9C7D-4FCA-90ED-D03F5F5A1BA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a:extLst>
            <a:ext uri="{FF2B5EF4-FFF2-40B4-BE49-F238E27FC236}">
              <a16:creationId xmlns:a16="http://schemas.microsoft.com/office/drawing/2014/main" id="{F7F10360-B04E-49E4-8D61-6EC3D4DE069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a:extLst>
            <a:ext uri="{FF2B5EF4-FFF2-40B4-BE49-F238E27FC236}">
              <a16:creationId xmlns:a16="http://schemas.microsoft.com/office/drawing/2014/main" id="{E4FA919C-98C2-49DB-9C9A-2E1E1CE402B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a:extLst>
            <a:ext uri="{FF2B5EF4-FFF2-40B4-BE49-F238E27FC236}">
              <a16:creationId xmlns:a16="http://schemas.microsoft.com/office/drawing/2014/main" id="{04E2F0E0-2A58-448C-86D1-F49D2A607BF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a:extLst>
            <a:ext uri="{FF2B5EF4-FFF2-40B4-BE49-F238E27FC236}">
              <a16:creationId xmlns:a16="http://schemas.microsoft.com/office/drawing/2014/main" id="{D3EA085D-EE10-47A9-B240-873C42BB833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a:extLst>
            <a:ext uri="{FF2B5EF4-FFF2-40B4-BE49-F238E27FC236}">
              <a16:creationId xmlns:a16="http://schemas.microsoft.com/office/drawing/2014/main" id="{315514B7-08DB-4422-9A12-B6BB5342BBD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a:extLst>
            <a:ext uri="{FF2B5EF4-FFF2-40B4-BE49-F238E27FC236}">
              <a16:creationId xmlns:a16="http://schemas.microsoft.com/office/drawing/2014/main" id="{8DA0F890-CBC2-4C7B-8A35-A3D7E2D4969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a:extLst>
            <a:ext uri="{FF2B5EF4-FFF2-40B4-BE49-F238E27FC236}">
              <a16:creationId xmlns:a16="http://schemas.microsoft.com/office/drawing/2014/main" id="{36E9FB3C-5E23-41BE-B03D-2A7E263C9B6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a:extLst>
            <a:ext uri="{FF2B5EF4-FFF2-40B4-BE49-F238E27FC236}">
              <a16:creationId xmlns:a16="http://schemas.microsoft.com/office/drawing/2014/main" id="{1434987B-D0D7-403E-AFFE-9C55D51DAF9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EAF01509-252D-46A4-9255-87B9309C8F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a:extLst>
            <a:ext uri="{FF2B5EF4-FFF2-40B4-BE49-F238E27FC236}">
              <a16:creationId xmlns:a16="http://schemas.microsoft.com/office/drawing/2014/main" id="{F85A1678-733D-4A48-BE4B-2B39E97911F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a:extLst>
            <a:ext uri="{FF2B5EF4-FFF2-40B4-BE49-F238E27FC236}">
              <a16:creationId xmlns:a16="http://schemas.microsoft.com/office/drawing/2014/main" id="{54A5948E-20E0-4944-8F97-8A33D53244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13" name="直線コネクタ 512">
          <a:extLst>
            <a:ext uri="{FF2B5EF4-FFF2-40B4-BE49-F238E27FC236}">
              <a16:creationId xmlns:a16="http://schemas.microsoft.com/office/drawing/2014/main" id="{C5F9E7C1-C207-4FB7-9AE6-33B5C881F138}"/>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14" name="【学校施設】&#10;有形固定資産減価償却率最小値テキスト">
          <a:extLst>
            <a:ext uri="{FF2B5EF4-FFF2-40B4-BE49-F238E27FC236}">
              <a16:creationId xmlns:a16="http://schemas.microsoft.com/office/drawing/2014/main" id="{DFEA0BFC-EAAE-4057-A793-69B259E263EA}"/>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15" name="直線コネクタ 514">
          <a:extLst>
            <a:ext uri="{FF2B5EF4-FFF2-40B4-BE49-F238E27FC236}">
              <a16:creationId xmlns:a16="http://schemas.microsoft.com/office/drawing/2014/main" id="{340A8268-B251-452D-8E15-96BD951E5276}"/>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16" name="【学校施設】&#10;有形固定資産減価償却率最大値テキスト">
          <a:extLst>
            <a:ext uri="{FF2B5EF4-FFF2-40B4-BE49-F238E27FC236}">
              <a16:creationId xmlns:a16="http://schemas.microsoft.com/office/drawing/2014/main" id="{F2305163-147D-47A1-9355-0742C2C6799B}"/>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17" name="直線コネクタ 516">
          <a:extLst>
            <a:ext uri="{FF2B5EF4-FFF2-40B4-BE49-F238E27FC236}">
              <a16:creationId xmlns:a16="http://schemas.microsoft.com/office/drawing/2014/main" id="{3F92EB81-D14B-44CE-94C5-01856103EFA6}"/>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18" name="【学校施設】&#10;有形固定資産減価償却率平均値テキスト">
          <a:extLst>
            <a:ext uri="{FF2B5EF4-FFF2-40B4-BE49-F238E27FC236}">
              <a16:creationId xmlns:a16="http://schemas.microsoft.com/office/drawing/2014/main" id="{60A6E38B-F7B2-41C1-824D-6FA8236EBEAB}"/>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19" name="フローチャート: 判断 518">
          <a:extLst>
            <a:ext uri="{FF2B5EF4-FFF2-40B4-BE49-F238E27FC236}">
              <a16:creationId xmlns:a16="http://schemas.microsoft.com/office/drawing/2014/main" id="{95551055-F539-46C4-A1F8-7843B4BAF5B2}"/>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20" name="フローチャート: 判断 519">
          <a:extLst>
            <a:ext uri="{FF2B5EF4-FFF2-40B4-BE49-F238E27FC236}">
              <a16:creationId xmlns:a16="http://schemas.microsoft.com/office/drawing/2014/main" id="{F22154A8-9A6E-4C48-A62F-8811D590CD48}"/>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21" name="フローチャート: 判断 520">
          <a:extLst>
            <a:ext uri="{FF2B5EF4-FFF2-40B4-BE49-F238E27FC236}">
              <a16:creationId xmlns:a16="http://schemas.microsoft.com/office/drawing/2014/main" id="{7E231DFC-E9C5-4F80-9B04-969B74EC8F55}"/>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22" name="フローチャート: 判断 521">
          <a:extLst>
            <a:ext uri="{FF2B5EF4-FFF2-40B4-BE49-F238E27FC236}">
              <a16:creationId xmlns:a16="http://schemas.microsoft.com/office/drawing/2014/main" id="{964807ED-2DB9-436E-89C8-2FC45A7FD287}"/>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23" name="フローチャート: 判断 522">
          <a:extLst>
            <a:ext uri="{FF2B5EF4-FFF2-40B4-BE49-F238E27FC236}">
              <a16:creationId xmlns:a16="http://schemas.microsoft.com/office/drawing/2014/main" id="{4E010D7E-6D33-474D-8CA9-C5C5A6647A84}"/>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97EF9080-05E9-458A-9387-E0719746956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C3272793-2C68-4B26-B6E4-521DFC9CCC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54691F16-587B-4F49-ABDF-D5D74682245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5BB7495C-A472-458A-B207-7375CB844FB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73DEC942-A628-482C-A7B5-42F37DA0D59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29" name="楕円 528">
          <a:extLst>
            <a:ext uri="{FF2B5EF4-FFF2-40B4-BE49-F238E27FC236}">
              <a16:creationId xmlns:a16="http://schemas.microsoft.com/office/drawing/2014/main" id="{318C91A7-2DFA-4390-BBD3-16D8099D738E}"/>
            </a:ext>
          </a:extLst>
        </xdr:cNvPr>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xdr:rowOff>
    </xdr:from>
    <xdr:ext cx="405111" cy="259045"/>
    <xdr:sp macro="" textlink="">
      <xdr:nvSpPr>
        <xdr:cNvPr id="530" name="【学校施設】&#10;有形固定資産減価償却率該当値テキスト">
          <a:extLst>
            <a:ext uri="{FF2B5EF4-FFF2-40B4-BE49-F238E27FC236}">
              <a16:creationId xmlns:a16="http://schemas.microsoft.com/office/drawing/2014/main" id="{3D13BFD4-53E8-4B48-94B4-0BDCCDF1D06C}"/>
            </a:ext>
          </a:extLst>
        </xdr:cNvPr>
        <xdr:cNvSpPr txBox="1"/>
      </xdr:nvSpPr>
      <xdr:spPr>
        <a:xfrm>
          <a:off x="16357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135890</xdr:rowOff>
    </xdr:from>
    <xdr:to>
      <xdr:col>81</xdr:col>
      <xdr:colOff>101600</xdr:colOff>
      <xdr:row>59</xdr:row>
      <xdr:rowOff>66040</xdr:rowOff>
    </xdr:to>
    <xdr:sp macro="" textlink="">
      <xdr:nvSpPr>
        <xdr:cNvPr id="531" name="楕円 530">
          <a:extLst>
            <a:ext uri="{FF2B5EF4-FFF2-40B4-BE49-F238E27FC236}">
              <a16:creationId xmlns:a16="http://schemas.microsoft.com/office/drawing/2014/main" id="{BF17BBFF-5683-4879-9920-6DBF140EF5C6}"/>
            </a:ext>
          </a:extLst>
        </xdr:cNvPr>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xdr:rowOff>
    </xdr:from>
    <xdr:to>
      <xdr:col>85</xdr:col>
      <xdr:colOff>127000</xdr:colOff>
      <xdr:row>60</xdr:row>
      <xdr:rowOff>72390</xdr:rowOff>
    </xdr:to>
    <xdr:cxnSp macro="">
      <xdr:nvCxnSpPr>
        <xdr:cNvPr id="532" name="直線コネクタ 531">
          <a:extLst>
            <a:ext uri="{FF2B5EF4-FFF2-40B4-BE49-F238E27FC236}">
              <a16:creationId xmlns:a16="http://schemas.microsoft.com/office/drawing/2014/main" id="{A9F1F959-C443-40C5-A726-771783000F06}"/>
            </a:ext>
          </a:extLst>
        </xdr:cNvPr>
        <xdr:cNvCxnSpPr/>
      </xdr:nvCxnSpPr>
      <xdr:spPr>
        <a:xfrm>
          <a:off x="15481300" y="1013079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93980</xdr:rowOff>
    </xdr:from>
    <xdr:to>
      <xdr:col>76</xdr:col>
      <xdr:colOff>165100</xdr:colOff>
      <xdr:row>59</xdr:row>
      <xdr:rowOff>24130</xdr:rowOff>
    </xdr:to>
    <xdr:sp macro="" textlink="">
      <xdr:nvSpPr>
        <xdr:cNvPr id="533" name="楕円 532">
          <a:extLst>
            <a:ext uri="{FF2B5EF4-FFF2-40B4-BE49-F238E27FC236}">
              <a16:creationId xmlns:a16="http://schemas.microsoft.com/office/drawing/2014/main" id="{5BD19DAC-AE01-4E80-8592-1FE93803D9DB}"/>
            </a:ext>
          </a:extLst>
        </xdr:cNvPr>
        <xdr:cNvSpPr/>
      </xdr:nvSpPr>
      <xdr:spPr>
        <a:xfrm>
          <a:off x="14541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144780</xdr:rowOff>
    </xdr:from>
    <xdr:to>
      <xdr:col>81</xdr:col>
      <xdr:colOff>50800</xdr:colOff>
      <xdr:row>59</xdr:row>
      <xdr:rowOff>15240</xdr:rowOff>
    </xdr:to>
    <xdr:cxnSp macro="">
      <xdr:nvCxnSpPr>
        <xdr:cNvPr id="534" name="直線コネクタ 533">
          <a:extLst>
            <a:ext uri="{FF2B5EF4-FFF2-40B4-BE49-F238E27FC236}">
              <a16:creationId xmlns:a16="http://schemas.microsoft.com/office/drawing/2014/main" id="{4889A136-31A4-4B5F-A64D-A2FA1521035D}"/>
            </a:ext>
          </a:extLst>
        </xdr:cNvPr>
        <xdr:cNvCxnSpPr/>
      </xdr:nvCxnSpPr>
      <xdr:spPr>
        <a:xfrm>
          <a:off x="14592300" y="100888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35" name="楕円 534">
          <a:extLst>
            <a:ext uri="{FF2B5EF4-FFF2-40B4-BE49-F238E27FC236}">
              <a16:creationId xmlns:a16="http://schemas.microsoft.com/office/drawing/2014/main" id="{6A586056-CEB5-4BFC-9D42-9095CFA61D9B}"/>
            </a:ext>
          </a:extLst>
        </xdr:cNvPr>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102870</xdr:rowOff>
    </xdr:from>
    <xdr:to>
      <xdr:col>76</xdr:col>
      <xdr:colOff>114300</xdr:colOff>
      <xdr:row>58</xdr:row>
      <xdr:rowOff>144780</xdr:rowOff>
    </xdr:to>
    <xdr:cxnSp macro="">
      <xdr:nvCxnSpPr>
        <xdr:cNvPr id="536" name="直線コネクタ 535">
          <a:extLst>
            <a:ext uri="{FF2B5EF4-FFF2-40B4-BE49-F238E27FC236}">
              <a16:creationId xmlns:a16="http://schemas.microsoft.com/office/drawing/2014/main" id="{C04903B6-D803-4DF3-9744-A0F34A049A68}"/>
            </a:ext>
          </a:extLst>
        </xdr:cNvPr>
        <xdr:cNvCxnSpPr/>
      </xdr:nvCxnSpPr>
      <xdr:spPr>
        <a:xfrm>
          <a:off x="13703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xdr:rowOff>
    </xdr:from>
    <xdr:to>
      <xdr:col>67</xdr:col>
      <xdr:colOff>101600</xdr:colOff>
      <xdr:row>58</xdr:row>
      <xdr:rowOff>111760</xdr:rowOff>
    </xdr:to>
    <xdr:sp macro="" textlink="">
      <xdr:nvSpPr>
        <xdr:cNvPr id="537" name="楕円 536">
          <a:extLst>
            <a:ext uri="{FF2B5EF4-FFF2-40B4-BE49-F238E27FC236}">
              <a16:creationId xmlns:a16="http://schemas.microsoft.com/office/drawing/2014/main" id="{929110D4-6733-4172-B0AA-14C0A44C4169}"/>
            </a:ext>
          </a:extLst>
        </xdr:cNvPr>
        <xdr:cNvSpPr/>
      </xdr:nvSpPr>
      <xdr:spPr>
        <a:xfrm>
          <a:off x="12763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60960</xdr:rowOff>
    </xdr:from>
    <xdr:to>
      <xdr:col>71</xdr:col>
      <xdr:colOff>177800</xdr:colOff>
      <xdr:row>58</xdr:row>
      <xdr:rowOff>102870</xdr:rowOff>
    </xdr:to>
    <xdr:cxnSp macro="">
      <xdr:nvCxnSpPr>
        <xdr:cNvPr id="538" name="直線コネクタ 537">
          <a:extLst>
            <a:ext uri="{FF2B5EF4-FFF2-40B4-BE49-F238E27FC236}">
              <a16:creationId xmlns:a16="http://schemas.microsoft.com/office/drawing/2014/main" id="{EDBE9288-388F-4858-97F9-A24DD653751E}"/>
            </a:ext>
          </a:extLst>
        </xdr:cNvPr>
        <xdr:cNvCxnSpPr/>
      </xdr:nvCxnSpPr>
      <xdr:spPr>
        <a:xfrm>
          <a:off x="12814300" y="1000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39" name="n_1aveValue【学校施設】&#10;有形固定資産減価償却率">
          <a:extLst>
            <a:ext uri="{FF2B5EF4-FFF2-40B4-BE49-F238E27FC236}">
              <a16:creationId xmlns:a16="http://schemas.microsoft.com/office/drawing/2014/main" id="{B23D8997-54B4-4F78-A424-7652CE9B6671}"/>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40" name="n_2aveValue【学校施設】&#10;有形固定資産減価償却率">
          <a:extLst>
            <a:ext uri="{FF2B5EF4-FFF2-40B4-BE49-F238E27FC236}">
              <a16:creationId xmlns:a16="http://schemas.microsoft.com/office/drawing/2014/main" id="{79224166-241A-4735-B5D5-64738EC556E1}"/>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41" name="n_3aveValue【学校施設】&#10;有形固定資産減価償却率">
          <a:extLst>
            <a:ext uri="{FF2B5EF4-FFF2-40B4-BE49-F238E27FC236}">
              <a16:creationId xmlns:a16="http://schemas.microsoft.com/office/drawing/2014/main" id="{EF9B84FF-57D2-48AE-BBB8-6ED2925F5B60}"/>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42" name="n_4aveValue【学校施設】&#10;有形固定資産減価償却率">
          <a:extLst>
            <a:ext uri="{FF2B5EF4-FFF2-40B4-BE49-F238E27FC236}">
              <a16:creationId xmlns:a16="http://schemas.microsoft.com/office/drawing/2014/main" id="{152ED68D-B572-459C-A146-7CA632B402A1}"/>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82567</xdr:rowOff>
    </xdr:from>
    <xdr:ext cx="405111" cy="259045"/>
    <xdr:sp macro="" textlink="">
      <xdr:nvSpPr>
        <xdr:cNvPr id="543" name="n_1mainValue【学校施設】&#10;有形固定資産減価償却率">
          <a:extLst>
            <a:ext uri="{FF2B5EF4-FFF2-40B4-BE49-F238E27FC236}">
              <a16:creationId xmlns:a16="http://schemas.microsoft.com/office/drawing/2014/main" id="{0435C500-5886-413A-BC7C-36B8211CC18A}"/>
            </a:ext>
          </a:extLst>
        </xdr:cNvPr>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544" name="n_2mainValue【学校施設】&#10;有形固定資産減価償却率">
          <a:extLst>
            <a:ext uri="{FF2B5EF4-FFF2-40B4-BE49-F238E27FC236}">
              <a16:creationId xmlns:a16="http://schemas.microsoft.com/office/drawing/2014/main" id="{13C030B4-4AC9-48CB-977D-0B241A021F31}"/>
            </a:ext>
          </a:extLst>
        </xdr:cNvPr>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545" name="n_3mainValue【学校施設】&#10;有形固定資産減価償却率">
          <a:extLst>
            <a:ext uri="{FF2B5EF4-FFF2-40B4-BE49-F238E27FC236}">
              <a16:creationId xmlns:a16="http://schemas.microsoft.com/office/drawing/2014/main" id="{117B1A03-0363-4774-BCCF-57D7BB12C3CB}"/>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128287</xdr:rowOff>
    </xdr:from>
    <xdr:ext cx="405111" cy="259045"/>
    <xdr:sp macro="" textlink="">
      <xdr:nvSpPr>
        <xdr:cNvPr id="546" name="n_4mainValue【学校施設】&#10;有形固定資産減価償却率">
          <a:extLst>
            <a:ext uri="{FF2B5EF4-FFF2-40B4-BE49-F238E27FC236}">
              <a16:creationId xmlns:a16="http://schemas.microsoft.com/office/drawing/2014/main" id="{7D939613-AD7F-467D-A1B0-68496FA5E3A6}"/>
            </a:ext>
          </a:extLst>
        </xdr:cNvPr>
        <xdr:cNvSpPr txBox="1"/>
      </xdr:nvSpPr>
      <xdr:spPr>
        <a:xfrm>
          <a:off x="12611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4C835CEC-9C2A-4DAF-8868-1DAD95415AD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4AF61F65-D929-4571-B2A1-393C8D29912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E1DD0586-DE47-4157-A113-85DCCE82A0D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61CB525B-00C0-4E31-ADD8-C265E6C08E6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1266A599-C32B-47EA-AB06-8902CD2CEE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553C93C1-AD4F-4A3B-BCFB-59436CF9282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48C32C20-319B-4727-B8E2-85EC180404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C8D16B33-3294-4685-BD94-F9CC682AA4D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id="{54C875B1-3D1B-4628-88B1-ABD1A594DB9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2D8C0673-6E41-4E83-B216-486DC9BB94B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a:extLst>
            <a:ext uri="{FF2B5EF4-FFF2-40B4-BE49-F238E27FC236}">
              <a16:creationId xmlns:a16="http://schemas.microsoft.com/office/drawing/2014/main" id="{38E0DA9A-8847-488B-A22C-ED8B2E3EB59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a:extLst>
            <a:ext uri="{FF2B5EF4-FFF2-40B4-BE49-F238E27FC236}">
              <a16:creationId xmlns:a16="http://schemas.microsoft.com/office/drawing/2014/main" id="{5EA2F8FC-D280-4D99-9F1D-F2CFB4E18A2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a:extLst>
            <a:ext uri="{FF2B5EF4-FFF2-40B4-BE49-F238E27FC236}">
              <a16:creationId xmlns:a16="http://schemas.microsoft.com/office/drawing/2014/main" id="{8946B606-68ED-45D9-A252-5EE4D61FE1A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a:extLst>
            <a:ext uri="{FF2B5EF4-FFF2-40B4-BE49-F238E27FC236}">
              <a16:creationId xmlns:a16="http://schemas.microsoft.com/office/drawing/2014/main" id="{E7D8D6D0-8C20-46A0-9AC7-0249F448A2E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a:extLst>
            <a:ext uri="{FF2B5EF4-FFF2-40B4-BE49-F238E27FC236}">
              <a16:creationId xmlns:a16="http://schemas.microsoft.com/office/drawing/2014/main" id="{A17B2914-FFDE-4DB1-A0C7-BEFD3487001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62" name="テキスト ボックス 561">
          <a:extLst>
            <a:ext uri="{FF2B5EF4-FFF2-40B4-BE49-F238E27FC236}">
              <a16:creationId xmlns:a16="http://schemas.microsoft.com/office/drawing/2014/main" id="{F1E9934A-F77D-4622-99B3-48F7EEBC509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a:extLst>
            <a:ext uri="{FF2B5EF4-FFF2-40B4-BE49-F238E27FC236}">
              <a16:creationId xmlns:a16="http://schemas.microsoft.com/office/drawing/2014/main" id="{450983B8-3A5A-4021-98AF-B34F664C21D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64" name="テキスト ボックス 563">
          <a:extLst>
            <a:ext uri="{FF2B5EF4-FFF2-40B4-BE49-F238E27FC236}">
              <a16:creationId xmlns:a16="http://schemas.microsoft.com/office/drawing/2014/main" id="{9D77AF47-7B7C-4F65-94ED-A20542FACF4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a:extLst>
            <a:ext uri="{FF2B5EF4-FFF2-40B4-BE49-F238E27FC236}">
              <a16:creationId xmlns:a16="http://schemas.microsoft.com/office/drawing/2014/main" id="{55E2DAB3-46D2-4715-98D4-70FE15D75AC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6" name="テキスト ボックス 565">
          <a:extLst>
            <a:ext uri="{FF2B5EF4-FFF2-40B4-BE49-F238E27FC236}">
              <a16:creationId xmlns:a16="http://schemas.microsoft.com/office/drawing/2014/main" id="{4EB35888-C890-4170-AAE2-75A9C6D3E87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a:extLst>
            <a:ext uri="{FF2B5EF4-FFF2-40B4-BE49-F238E27FC236}">
              <a16:creationId xmlns:a16="http://schemas.microsoft.com/office/drawing/2014/main" id="{355CB0DE-7F6E-4FA2-B1E6-5F4378932D8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8" name="テキスト ボックス 567">
          <a:extLst>
            <a:ext uri="{FF2B5EF4-FFF2-40B4-BE49-F238E27FC236}">
              <a16:creationId xmlns:a16="http://schemas.microsoft.com/office/drawing/2014/main" id="{CA741B28-5958-419F-8DF8-F6C6E189147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a:extLst>
            <a:ext uri="{FF2B5EF4-FFF2-40B4-BE49-F238E27FC236}">
              <a16:creationId xmlns:a16="http://schemas.microsoft.com/office/drawing/2014/main" id="{7450DD2C-84E2-41FD-B9E9-930E330119A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70" name="直線コネクタ 569">
          <a:extLst>
            <a:ext uri="{FF2B5EF4-FFF2-40B4-BE49-F238E27FC236}">
              <a16:creationId xmlns:a16="http://schemas.microsoft.com/office/drawing/2014/main" id="{5F82C982-4943-473F-8ACE-2620B8ECD522}"/>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71" name="【学校施設】&#10;一人当たり面積最小値テキスト">
          <a:extLst>
            <a:ext uri="{FF2B5EF4-FFF2-40B4-BE49-F238E27FC236}">
              <a16:creationId xmlns:a16="http://schemas.microsoft.com/office/drawing/2014/main" id="{80EC8D10-6F76-451E-8CC6-6552D374E14D}"/>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72" name="直線コネクタ 571">
          <a:extLst>
            <a:ext uri="{FF2B5EF4-FFF2-40B4-BE49-F238E27FC236}">
              <a16:creationId xmlns:a16="http://schemas.microsoft.com/office/drawing/2014/main" id="{FE3AB7B6-2248-4063-99D3-316BFAE6ECE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73" name="【学校施設】&#10;一人当たり面積最大値テキスト">
          <a:extLst>
            <a:ext uri="{FF2B5EF4-FFF2-40B4-BE49-F238E27FC236}">
              <a16:creationId xmlns:a16="http://schemas.microsoft.com/office/drawing/2014/main" id="{A5130DCB-7015-499D-9DC3-2EBA0DF73C3E}"/>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74" name="直線コネクタ 573">
          <a:extLst>
            <a:ext uri="{FF2B5EF4-FFF2-40B4-BE49-F238E27FC236}">
              <a16:creationId xmlns:a16="http://schemas.microsoft.com/office/drawing/2014/main" id="{4F329734-AF48-4A8A-8C60-B0B9C30C7E2A}"/>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75" name="【学校施設】&#10;一人当たり面積平均値テキスト">
          <a:extLst>
            <a:ext uri="{FF2B5EF4-FFF2-40B4-BE49-F238E27FC236}">
              <a16:creationId xmlns:a16="http://schemas.microsoft.com/office/drawing/2014/main" id="{AFB161A3-9931-4948-89FB-9E7643D7F910}"/>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576" name="フローチャート: 判断 575">
          <a:extLst>
            <a:ext uri="{FF2B5EF4-FFF2-40B4-BE49-F238E27FC236}">
              <a16:creationId xmlns:a16="http://schemas.microsoft.com/office/drawing/2014/main" id="{F5BAC325-9EBD-4A92-AF7C-A508ABCA8264}"/>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96495</xdr:rowOff>
    </xdr:from>
    <xdr:to>
      <xdr:col>112</xdr:col>
      <xdr:colOff>38100</xdr:colOff>
      <xdr:row>63</xdr:row>
      <xdr:rowOff>26645</xdr:rowOff>
    </xdr:to>
    <xdr:sp macro="" textlink="">
      <xdr:nvSpPr>
        <xdr:cNvPr id="577" name="フローチャート: 判断 576">
          <a:extLst>
            <a:ext uri="{FF2B5EF4-FFF2-40B4-BE49-F238E27FC236}">
              <a16:creationId xmlns:a16="http://schemas.microsoft.com/office/drawing/2014/main" id="{622098E9-D80B-41CE-BC3F-6E0BBBBD6FEF}"/>
            </a:ext>
          </a:extLst>
        </xdr:cNvPr>
        <xdr:cNvSpPr/>
      </xdr:nvSpPr>
      <xdr:spPr>
        <a:xfrm>
          <a:off x="21272500" y="107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87199</xdr:rowOff>
    </xdr:from>
    <xdr:to>
      <xdr:col>107</xdr:col>
      <xdr:colOff>101600</xdr:colOff>
      <xdr:row>63</xdr:row>
      <xdr:rowOff>17349</xdr:rowOff>
    </xdr:to>
    <xdr:sp macro="" textlink="">
      <xdr:nvSpPr>
        <xdr:cNvPr id="578" name="フローチャート: 判断 577">
          <a:extLst>
            <a:ext uri="{FF2B5EF4-FFF2-40B4-BE49-F238E27FC236}">
              <a16:creationId xmlns:a16="http://schemas.microsoft.com/office/drawing/2014/main" id="{25D8A72E-6C35-4D54-AEDA-A116DD599ABD}"/>
            </a:ext>
          </a:extLst>
        </xdr:cNvPr>
        <xdr:cNvSpPr/>
      </xdr:nvSpPr>
      <xdr:spPr>
        <a:xfrm>
          <a:off x="20383500" y="1071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98171</xdr:rowOff>
    </xdr:from>
    <xdr:to>
      <xdr:col>102</xdr:col>
      <xdr:colOff>165100</xdr:colOff>
      <xdr:row>63</xdr:row>
      <xdr:rowOff>28321</xdr:rowOff>
    </xdr:to>
    <xdr:sp macro="" textlink="">
      <xdr:nvSpPr>
        <xdr:cNvPr id="579" name="フローチャート: 判断 578">
          <a:extLst>
            <a:ext uri="{FF2B5EF4-FFF2-40B4-BE49-F238E27FC236}">
              <a16:creationId xmlns:a16="http://schemas.microsoft.com/office/drawing/2014/main" id="{EE48CE02-A975-4A16-AE25-B4849CAC5BB4}"/>
            </a:ext>
          </a:extLst>
        </xdr:cNvPr>
        <xdr:cNvSpPr/>
      </xdr:nvSpPr>
      <xdr:spPr>
        <a:xfrm>
          <a:off x="19494500" y="1072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109830</xdr:rowOff>
    </xdr:from>
    <xdr:to>
      <xdr:col>98</xdr:col>
      <xdr:colOff>38100</xdr:colOff>
      <xdr:row>63</xdr:row>
      <xdr:rowOff>39980</xdr:rowOff>
    </xdr:to>
    <xdr:sp macro="" textlink="">
      <xdr:nvSpPr>
        <xdr:cNvPr id="580" name="フローチャート: 判断 579">
          <a:extLst>
            <a:ext uri="{FF2B5EF4-FFF2-40B4-BE49-F238E27FC236}">
              <a16:creationId xmlns:a16="http://schemas.microsoft.com/office/drawing/2014/main" id="{76D80032-FB37-4D67-B016-44232058A338}"/>
            </a:ext>
          </a:extLst>
        </xdr:cNvPr>
        <xdr:cNvSpPr/>
      </xdr:nvSpPr>
      <xdr:spPr>
        <a:xfrm>
          <a:off x="18605500" y="10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152FAF53-BDDE-46A9-85DE-75A9A96FCD1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407ADA7B-F39D-450C-A4A2-AA3A331CBF3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93743F51-D573-4F82-B122-D706550D26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26E1E083-40BB-4422-BC22-5650655EC6D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77635BCE-53E3-47B6-8FCA-8BBE077D5A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163855</xdr:rowOff>
    </xdr:from>
    <xdr:to>
      <xdr:col>116</xdr:col>
      <xdr:colOff>114300</xdr:colOff>
      <xdr:row>58</xdr:row>
      <xdr:rowOff>94005</xdr:rowOff>
    </xdr:to>
    <xdr:sp macro="" textlink="">
      <xdr:nvSpPr>
        <xdr:cNvPr id="586" name="楕円 585">
          <a:extLst>
            <a:ext uri="{FF2B5EF4-FFF2-40B4-BE49-F238E27FC236}">
              <a16:creationId xmlns:a16="http://schemas.microsoft.com/office/drawing/2014/main" id="{CA597D46-9AD7-498E-943D-07BEB2779A6A}"/>
            </a:ext>
          </a:extLst>
        </xdr:cNvPr>
        <xdr:cNvSpPr/>
      </xdr:nvSpPr>
      <xdr:spPr>
        <a:xfrm>
          <a:off x="22110700" y="99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15282</xdr:rowOff>
    </xdr:from>
    <xdr:ext cx="534377" cy="259045"/>
    <xdr:sp macro="" textlink="">
      <xdr:nvSpPr>
        <xdr:cNvPr id="587" name="【学校施設】&#10;一人当たり面積該当値テキスト">
          <a:extLst>
            <a:ext uri="{FF2B5EF4-FFF2-40B4-BE49-F238E27FC236}">
              <a16:creationId xmlns:a16="http://schemas.microsoft.com/office/drawing/2014/main" id="{E688C779-56EF-408B-BC79-3DED273B4E10}"/>
            </a:ext>
          </a:extLst>
        </xdr:cNvPr>
        <xdr:cNvSpPr txBox="1"/>
      </xdr:nvSpPr>
      <xdr:spPr>
        <a:xfrm>
          <a:off x="22199600" y="97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112116</xdr:rowOff>
    </xdr:from>
    <xdr:to>
      <xdr:col>112</xdr:col>
      <xdr:colOff>38100</xdr:colOff>
      <xdr:row>59</xdr:row>
      <xdr:rowOff>42266</xdr:rowOff>
    </xdr:to>
    <xdr:sp macro="" textlink="">
      <xdr:nvSpPr>
        <xdr:cNvPr id="588" name="楕円 587">
          <a:extLst>
            <a:ext uri="{FF2B5EF4-FFF2-40B4-BE49-F238E27FC236}">
              <a16:creationId xmlns:a16="http://schemas.microsoft.com/office/drawing/2014/main" id="{7E074D12-2ECF-4B06-91A7-B8A8A919886D}"/>
            </a:ext>
          </a:extLst>
        </xdr:cNvPr>
        <xdr:cNvSpPr/>
      </xdr:nvSpPr>
      <xdr:spPr>
        <a:xfrm>
          <a:off x="21272500" y="100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43205</xdr:rowOff>
    </xdr:from>
    <xdr:to>
      <xdr:col>116</xdr:col>
      <xdr:colOff>63500</xdr:colOff>
      <xdr:row>58</xdr:row>
      <xdr:rowOff>162916</xdr:rowOff>
    </xdr:to>
    <xdr:cxnSp macro="">
      <xdr:nvCxnSpPr>
        <xdr:cNvPr id="589" name="直線コネクタ 588">
          <a:extLst>
            <a:ext uri="{FF2B5EF4-FFF2-40B4-BE49-F238E27FC236}">
              <a16:creationId xmlns:a16="http://schemas.microsoft.com/office/drawing/2014/main" id="{999D3834-3928-4CD7-BEA9-F8FB40D2C45D}"/>
            </a:ext>
          </a:extLst>
        </xdr:cNvPr>
        <xdr:cNvCxnSpPr/>
      </xdr:nvCxnSpPr>
      <xdr:spPr>
        <a:xfrm flipV="1">
          <a:off x="21323300" y="9987305"/>
          <a:ext cx="838200" cy="1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141224</xdr:rowOff>
    </xdr:from>
    <xdr:to>
      <xdr:col>107</xdr:col>
      <xdr:colOff>101600</xdr:colOff>
      <xdr:row>59</xdr:row>
      <xdr:rowOff>71374</xdr:rowOff>
    </xdr:to>
    <xdr:sp macro="" textlink="">
      <xdr:nvSpPr>
        <xdr:cNvPr id="590" name="楕円 589">
          <a:extLst>
            <a:ext uri="{FF2B5EF4-FFF2-40B4-BE49-F238E27FC236}">
              <a16:creationId xmlns:a16="http://schemas.microsoft.com/office/drawing/2014/main" id="{1A703703-CED7-45CB-812A-4FF2E24494C8}"/>
            </a:ext>
          </a:extLst>
        </xdr:cNvPr>
        <xdr:cNvSpPr/>
      </xdr:nvSpPr>
      <xdr:spPr>
        <a:xfrm>
          <a:off x="20383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162916</xdr:rowOff>
    </xdr:from>
    <xdr:to>
      <xdr:col>111</xdr:col>
      <xdr:colOff>177800</xdr:colOff>
      <xdr:row>59</xdr:row>
      <xdr:rowOff>20574</xdr:rowOff>
    </xdr:to>
    <xdr:cxnSp macro="">
      <xdr:nvCxnSpPr>
        <xdr:cNvPr id="591" name="直線コネクタ 590">
          <a:extLst>
            <a:ext uri="{FF2B5EF4-FFF2-40B4-BE49-F238E27FC236}">
              <a16:creationId xmlns:a16="http://schemas.microsoft.com/office/drawing/2014/main" id="{7C180CAB-1ECB-422D-9693-73AF61AFE948}"/>
            </a:ext>
          </a:extLst>
        </xdr:cNvPr>
        <xdr:cNvCxnSpPr/>
      </xdr:nvCxnSpPr>
      <xdr:spPr>
        <a:xfrm flipV="1">
          <a:off x="20434300" y="10107016"/>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22885</xdr:rowOff>
    </xdr:from>
    <xdr:to>
      <xdr:col>102</xdr:col>
      <xdr:colOff>165100</xdr:colOff>
      <xdr:row>59</xdr:row>
      <xdr:rowOff>124485</xdr:rowOff>
    </xdr:to>
    <xdr:sp macro="" textlink="">
      <xdr:nvSpPr>
        <xdr:cNvPr id="592" name="楕円 591">
          <a:extLst>
            <a:ext uri="{FF2B5EF4-FFF2-40B4-BE49-F238E27FC236}">
              <a16:creationId xmlns:a16="http://schemas.microsoft.com/office/drawing/2014/main" id="{27DCD012-5691-414E-A091-D19A709DBE77}"/>
            </a:ext>
          </a:extLst>
        </xdr:cNvPr>
        <xdr:cNvSpPr/>
      </xdr:nvSpPr>
      <xdr:spPr>
        <a:xfrm>
          <a:off x="19494500" y="101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20574</xdr:rowOff>
    </xdr:from>
    <xdr:to>
      <xdr:col>107</xdr:col>
      <xdr:colOff>50800</xdr:colOff>
      <xdr:row>59</xdr:row>
      <xdr:rowOff>73685</xdr:rowOff>
    </xdr:to>
    <xdr:cxnSp macro="">
      <xdr:nvCxnSpPr>
        <xdr:cNvPr id="593" name="直線コネクタ 592">
          <a:extLst>
            <a:ext uri="{FF2B5EF4-FFF2-40B4-BE49-F238E27FC236}">
              <a16:creationId xmlns:a16="http://schemas.microsoft.com/office/drawing/2014/main" id="{309CFF3A-7443-4993-8237-114C8A5D975F}"/>
            </a:ext>
          </a:extLst>
        </xdr:cNvPr>
        <xdr:cNvCxnSpPr/>
      </xdr:nvCxnSpPr>
      <xdr:spPr>
        <a:xfrm flipV="1">
          <a:off x="19545300" y="10136124"/>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22885</xdr:rowOff>
    </xdr:from>
    <xdr:to>
      <xdr:col>98</xdr:col>
      <xdr:colOff>38100</xdr:colOff>
      <xdr:row>59</xdr:row>
      <xdr:rowOff>124485</xdr:rowOff>
    </xdr:to>
    <xdr:sp macro="" textlink="">
      <xdr:nvSpPr>
        <xdr:cNvPr id="594" name="楕円 593">
          <a:extLst>
            <a:ext uri="{FF2B5EF4-FFF2-40B4-BE49-F238E27FC236}">
              <a16:creationId xmlns:a16="http://schemas.microsoft.com/office/drawing/2014/main" id="{0E3A3EB5-1DC4-40E4-B1E3-28DEA43402E1}"/>
            </a:ext>
          </a:extLst>
        </xdr:cNvPr>
        <xdr:cNvSpPr/>
      </xdr:nvSpPr>
      <xdr:spPr>
        <a:xfrm>
          <a:off x="18605500" y="101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73685</xdr:rowOff>
    </xdr:from>
    <xdr:to>
      <xdr:col>102</xdr:col>
      <xdr:colOff>114300</xdr:colOff>
      <xdr:row>59</xdr:row>
      <xdr:rowOff>73685</xdr:rowOff>
    </xdr:to>
    <xdr:cxnSp macro="">
      <xdr:nvCxnSpPr>
        <xdr:cNvPr id="595" name="直線コネクタ 594">
          <a:extLst>
            <a:ext uri="{FF2B5EF4-FFF2-40B4-BE49-F238E27FC236}">
              <a16:creationId xmlns:a16="http://schemas.microsoft.com/office/drawing/2014/main" id="{E1E36B0F-75E9-46E6-8225-6E99084809CB}"/>
            </a:ext>
          </a:extLst>
        </xdr:cNvPr>
        <xdr:cNvCxnSpPr/>
      </xdr:nvCxnSpPr>
      <xdr:spPr>
        <a:xfrm>
          <a:off x="18656300" y="10189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17772</xdr:rowOff>
    </xdr:from>
    <xdr:ext cx="469744" cy="259045"/>
    <xdr:sp macro="" textlink="">
      <xdr:nvSpPr>
        <xdr:cNvPr id="596" name="n_1aveValue【学校施設】&#10;一人当たり面積">
          <a:extLst>
            <a:ext uri="{FF2B5EF4-FFF2-40B4-BE49-F238E27FC236}">
              <a16:creationId xmlns:a16="http://schemas.microsoft.com/office/drawing/2014/main" id="{C2D86440-221A-4B66-B825-FDD9F617874C}"/>
            </a:ext>
          </a:extLst>
        </xdr:cNvPr>
        <xdr:cNvSpPr txBox="1"/>
      </xdr:nvSpPr>
      <xdr:spPr>
        <a:xfrm>
          <a:off x="21075727" y="108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8476</xdr:rowOff>
    </xdr:from>
    <xdr:ext cx="469744" cy="259045"/>
    <xdr:sp macro="" textlink="">
      <xdr:nvSpPr>
        <xdr:cNvPr id="597" name="n_2aveValue【学校施設】&#10;一人当たり面積">
          <a:extLst>
            <a:ext uri="{FF2B5EF4-FFF2-40B4-BE49-F238E27FC236}">
              <a16:creationId xmlns:a16="http://schemas.microsoft.com/office/drawing/2014/main" id="{0B5F92E0-6BB3-4BED-A874-1C1A8095C228}"/>
            </a:ext>
          </a:extLst>
        </xdr:cNvPr>
        <xdr:cNvSpPr txBox="1"/>
      </xdr:nvSpPr>
      <xdr:spPr>
        <a:xfrm>
          <a:off x="20199427" y="1080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19448</xdr:rowOff>
    </xdr:from>
    <xdr:ext cx="469744" cy="259045"/>
    <xdr:sp macro="" textlink="">
      <xdr:nvSpPr>
        <xdr:cNvPr id="598" name="n_3aveValue【学校施設】&#10;一人当たり面積">
          <a:extLst>
            <a:ext uri="{FF2B5EF4-FFF2-40B4-BE49-F238E27FC236}">
              <a16:creationId xmlns:a16="http://schemas.microsoft.com/office/drawing/2014/main" id="{3663FD1D-BDFD-4209-8730-67A7E05B8203}"/>
            </a:ext>
          </a:extLst>
        </xdr:cNvPr>
        <xdr:cNvSpPr txBox="1"/>
      </xdr:nvSpPr>
      <xdr:spPr>
        <a:xfrm>
          <a:off x="19310427" y="1082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31107</xdr:rowOff>
    </xdr:from>
    <xdr:ext cx="469744" cy="259045"/>
    <xdr:sp macro="" textlink="">
      <xdr:nvSpPr>
        <xdr:cNvPr id="599" name="n_4aveValue【学校施設】&#10;一人当たり面積">
          <a:extLst>
            <a:ext uri="{FF2B5EF4-FFF2-40B4-BE49-F238E27FC236}">
              <a16:creationId xmlns:a16="http://schemas.microsoft.com/office/drawing/2014/main" id="{25E416D6-B40F-414B-9A12-BD32B370BA4B}"/>
            </a:ext>
          </a:extLst>
        </xdr:cNvPr>
        <xdr:cNvSpPr txBox="1"/>
      </xdr:nvSpPr>
      <xdr:spPr>
        <a:xfrm>
          <a:off x="18421427" y="108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57</xdr:row>
      <xdr:rowOff>58793</xdr:rowOff>
    </xdr:from>
    <xdr:ext cx="534377" cy="259045"/>
    <xdr:sp macro="" textlink="">
      <xdr:nvSpPr>
        <xdr:cNvPr id="600" name="n_1mainValue【学校施設】&#10;一人当たり面積">
          <a:extLst>
            <a:ext uri="{FF2B5EF4-FFF2-40B4-BE49-F238E27FC236}">
              <a16:creationId xmlns:a16="http://schemas.microsoft.com/office/drawing/2014/main" id="{9D2CAD03-6D35-4FD7-B4BE-ECE30775037E}"/>
            </a:ext>
          </a:extLst>
        </xdr:cNvPr>
        <xdr:cNvSpPr txBox="1"/>
      </xdr:nvSpPr>
      <xdr:spPr>
        <a:xfrm>
          <a:off x="21043411" y="98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57</xdr:row>
      <xdr:rowOff>87901</xdr:rowOff>
    </xdr:from>
    <xdr:ext cx="534377" cy="259045"/>
    <xdr:sp macro="" textlink="">
      <xdr:nvSpPr>
        <xdr:cNvPr id="601" name="n_2mainValue【学校施設】&#10;一人当たり面積">
          <a:extLst>
            <a:ext uri="{FF2B5EF4-FFF2-40B4-BE49-F238E27FC236}">
              <a16:creationId xmlns:a16="http://schemas.microsoft.com/office/drawing/2014/main" id="{F16705BF-F20E-44FB-A052-47904597AD1D}"/>
            </a:ext>
          </a:extLst>
        </xdr:cNvPr>
        <xdr:cNvSpPr txBox="1"/>
      </xdr:nvSpPr>
      <xdr:spPr>
        <a:xfrm>
          <a:off x="20167111" y="98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57</xdr:row>
      <xdr:rowOff>141012</xdr:rowOff>
    </xdr:from>
    <xdr:ext cx="534377" cy="259045"/>
    <xdr:sp macro="" textlink="">
      <xdr:nvSpPr>
        <xdr:cNvPr id="602" name="n_3mainValue【学校施設】&#10;一人当たり面積">
          <a:extLst>
            <a:ext uri="{FF2B5EF4-FFF2-40B4-BE49-F238E27FC236}">
              <a16:creationId xmlns:a16="http://schemas.microsoft.com/office/drawing/2014/main" id="{BD569D75-D088-4AB6-A3C0-D2ECF0EF94A2}"/>
            </a:ext>
          </a:extLst>
        </xdr:cNvPr>
        <xdr:cNvSpPr txBox="1"/>
      </xdr:nvSpPr>
      <xdr:spPr>
        <a:xfrm>
          <a:off x="19278111" y="99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57</xdr:row>
      <xdr:rowOff>141012</xdr:rowOff>
    </xdr:from>
    <xdr:ext cx="534377" cy="259045"/>
    <xdr:sp macro="" textlink="">
      <xdr:nvSpPr>
        <xdr:cNvPr id="603" name="n_4mainValue【学校施設】&#10;一人当たり面積">
          <a:extLst>
            <a:ext uri="{FF2B5EF4-FFF2-40B4-BE49-F238E27FC236}">
              <a16:creationId xmlns:a16="http://schemas.microsoft.com/office/drawing/2014/main" id="{2C8AF74C-2FF3-4DC1-AE5E-069D248F23A9}"/>
            </a:ext>
          </a:extLst>
        </xdr:cNvPr>
        <xdr:cNvSpPr txBox="1"/>
      </xdr:nvSpPr>
      <xdr:spPr>
        <a:xfrm>
          <a:off x="18389111" y="99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a:extLst>
            <a:ext uri="{FF2B5EF4-FFF2-40B4-BE49-F238E27FC236}">
              <a16:creationId xmlns:a16="http://schemas.microsoft.com/office/drawing/2014/main" id="{BA30B85C-739B-4E79-AACF-D3AB9927E12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a:extLst>
            <a:ext uri="{FF2B5EF4-FFF2-40B4-BE49-F238E27FC236}">
              <a16:creationId xmlns:a16="http://schemas.microsoft.com/office/drawing/2014/main" id="{CEA942E0-5C54-4EC6-9880-3665B7848FF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a:extLst>
            <a:ext uri="{FF2B5EF4-FFF2-40B4-BE49-F238E27FC236}">
              <a16:creationId xmlns:a16="http://schemas.microsoft.com/office/drawing/2014/main" id="{2EC9D586-0CB5-4537-9F7C-BC68757C2EA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a:extLst>
            <a:ext uri="{FF2B5EF4-FFF2-40B4-BE49-F238E27FC236}">
              <a16:creationId xmlns:a16="http://schemas.microsoft.com/office/drawing/2014/main" id="{E1B00AE6-02CC-4ADD-94F9-04DB29F1DE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a:extLst>
            <a:ext uri="{FF2B5EF4-FFF2-40B4-BE49-F238E27FC236}">
              <a16:creationId xmlns:a16="http://schemas.microsoft.com/office/drawing/2014/main" id="{48651B41-DF4D-43A0-A940-8F5C7800347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a:extLst>
            <a:ext uri="{FF2B5EF4-FFF2-40B4-BE49-F238E27FC236}">
              <a16:creationId xmlns:a16="http://schemas.microsoft.com/office/drawing/2014/main" id="{79BBF699-E78D-459D-957B-8FF36E0EC07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a:extLst>
            <a:ext uri="{FF2B5EF4-FFF2-40B4-BE49-F238E27FC236}">
              <a16:creationId xmlns:a16="http://schemas.microsoft.com/office/drawing/2014/main" id="{AE137A5E-1AA3-451C-901B-B8EFD4E112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a:extLst>
            <a:ext uri="{FF2B5EF4-FFF2-40B4-BE49-F238E27FC236}">
              <a16:creationId xmlns:a16="http://schemas.microsoft.com/office/drawing/2014/main" id="{7DF8EC89-3DF8-49FA-BFD6-B68E03FECE6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a:extLst>
            <a:ext uri="{FF2B5EF4-FFF2-40B4-BE49-F238E27FC236}">
              <a16:creationId xmlns:a16="http://schemas.microsoft.com/office/drawing/2014/main" id="{C1E4D78A-AA7E-4B06-A103-98FACC54E57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a:extLst>
            <a:ext uri="{FF2B5EF4-FFF2-40B4-BE49-F238E27FC236}">
              <a16:creationId xmlns:a16="http://schemas.microsoft.com/office/drawing/2014/main" id="{6FD6DDDF-0028-423D-ACFA-CB28BAA2261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a:extLst>
            <a:ext uri="{FF2B5EF4-FFF2-40B4-BE49-F238E27FC236}">
              <a16:creationId xmlns:a16="http://schemas.microsoft.com/office/drawing/2014/main" id="{D071A185-4D8E-4E26-A52E-D8A93F63FAB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a:extLst>
            <a:ext uri="{FF2B5EF4-FFF2-40B4-BE49-F238E27FC236}">
              <a16:creationId xmlns:a16="http://schemas.microsoft.com/office/drawing/2014/main" id="{AC10A53C-2E02-4A87-986C-CDB4A68268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a:extLst>
            <a:ext uri="{FF2B5EF4-FFF2-40B4-BE49-F238E27FC236}">
              <a16:creationId xmlns:a16="http://schemas.microsoft.com/office/drawing/2014/main" id="{347A2EE1-715A-4147-8D1D-DD718D55782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a:extLst>
            <a:ext uri="{FF2B5EF4-FFF2-40B4-BE49-F238E27FC236}">
              <a16:creationId xmlns:a16="http://schemas.microsoft.com/office/drawing/2014/main" id="{93426E46-2616-49BD-B42E-3DD42A74C9A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a:extLst>
            <a:ext uri="{FF2B5EF4-FFF2-40B4-BE49-F238E27FC236}">
              <a16:creationId xmlns:a16="http://schemas.microsoft.com/office/drawing/2014/main" id="{B451E88E-9FBE-407F-B5A1-16608D50AD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a:extLst>
            <a:ext uri="{FF2B5EF4-FFF2-40B4-BE49-F238E27FC236}">
              <a16:creationId xmlns:a16="http://schemas.microsoft.com/office/drawing/2014/main" id="{195D951D-AACC-46B7-B2F9-F5E009A5924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a:extLst>
            <a:ext uri="{FF2B5EF4-FFF2-40B4-BE49-F238E27FC236}">
              <a16:creationId xmlns:a16="http://schemas.microsoft.com/office/drawing/2014/main" id="{99328A98-772B-4429-9B09-DE46A601BD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a:extLst>
            <a:ext uri="{FF2B5EF4-FFF2-40B4-BE49-F238E27FC236}">
              <a16:creationId xmlns:a16="http://schemas.microsoft.com/office/drawing/2014/main" id="{F155045B-A63C-4B1D-B442-E91CB10E8E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a:extLst>
            <a:ext uri="{FF2B5EF4-FFF2-40B4-BE49-F238E27FC236}">
              <a16:creationId xmlns:a16="http://schemas.microsoft.com/office/drawing/2014/main" id="{2B708837-550F-4D63-9722-A016E489CF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a:extLst>
            <a:ext uri="{FF2B5EF4-FFF2-40B4-BE49-F238E27FC236}">
              <a16:creationId xmlns:a16="http://schemas.microsoft.com/office/drawing/2014/main" id="{58A848F5-46B1-4F89-8752-1E3A96A1308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a:extLst>
            <a:ext uri="{FF2B5EF4-FFF2-40B4-BE49-F238E27FC236}">
              <a16:creationId xmlns:a16="http://schemas.microsoft.com/office/drawing/2014/main" id="{7F4ACC39-B1C0-472C-A4A3-FF48928540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a:extLst>
            <a:ext uri="{FF2B5EF4-FFF2-40B4-BE49-F238E27FC236}">
              <a16:creationId xmlns:a16="http://schemas.microsoft.com/office/drawing/2014/main" id="{4CB66EF9-F2BA-4D52-9AFD-1FF5549DC7B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a:extLst>
            <a:ext uri="{FF2B5EF4-FFF2-40B4-BE49-F238E27FC236}">
              <a16:creationId xmlns:a16="http://schemas.microsoft.com/office/drawing/2014/main" id="{41DF2E53-84F0-4781-A684-6D31E776DF5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a:extLst>
            <a:ext uri="{FF2B5EF4-FFF2-40B4-BE49-F238E27FC236}">
              <a16:creationId xmlns:a16="http://schemas.microsoft.com/office/drawing/2014/main" id="{E52EADB5-D1F4-4B21-A874-6A9457430877}"/>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id="{024C6E37-392D-41D8-BC69-D8118CADC0A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id="{BB4A9E56-126E-41A2-8072-5D92FA6E2C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id="{3AAF008C-D53D-42CE-80BC-E08AC42FC4D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id="{2B7057D7-BC39-4849-9375-FFCA384665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id="{C631ECA3-E939-464C-B474-96E56209962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id="{F0CEBBF3-68D3-4EFA-98E3-91E646623BE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id="{47D96037-DDA4-497C-98A8-3765465A49C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id="{8B1ADDC3-15EF-457D-BD98-4565F579657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a:extLst>
            <a:ext uri="{FF2B5EF4-FFF2-40B4-BE49-F238E27FC236}">
              <a16:creationId xmlns:a16="http://schemas.microsoft.com/office/drawing/2014/main" id="{1E63358A-137F-4173-A86B-4FA32F47BC2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a:extLst>
            <a:ext uri="{FF2B5EF4-FFF2-40B4-BE49-F238E27FC236}">
              <a16:creationId xmlns:a16="http://schemas.microsoft.com/office/drawing/2014/main" id="{1A77CFBA-F75E-470B-92EC-4D426DD8D3C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a:extLst>
            <a:ext uri="{FF2B5EF4-FFF2-40B4-BE49-F238E27FC236}">
              <a16:creationId xmlns:a16="http://schemas.microsoft.com/office/drawing/2014/main" id="{4635FAC4-B2C4-4428-9941-7A996CE2EBF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本年度において、類似団体と比較して有形固定資産減価償却率が特に高い施設は、幼稚園である。有形固定資産減価償却率は前年度より、更に</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ポイント高くなっており、類似団体と比較すると</a:t>
          </a:r>
          <a:r>
            <a:rPr kumimoji="1" lang="en-US" altLang="ja-JP" sz="1300">
              <a:latin typeface="ＭＳ Ｐゴシック" panose="020B0600070205080204" pitchFamily="50" charset="-128"/>
              <a:ea typeface="ＭＳ Ｐゴシック" panose="020B0600070205080204" pitchFamily="50" charset="-128"/>
            </a:rPr>
            <a:t>47.4</a:t>
          </a:r>
          <a:r>
            <a:rPr kumimoji="1" lang="ja-JP" altLang="en-US" sz="1300">
              <a:latin typeface="ＭＳ Ｐゴシック" panose="020B0600070205080204" pitchFamily="50" charset="-128"/>
              <a:ea typeface="ＭＳ Ｐゴシック" panose="020B0600070205080204" pitchFamily="50" charset="-128"/>
            </a:rPr>
            <a:t>ポイント高い状態が続いている現状である。取得年度が昭和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年度と大変古く、園舎の老朽化が顕著である。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今後も引き続き、公共施設等総合計画及び個別施設計画（学校教育系施設）に基づき、当該施設の解体を予定しており、次年度以降、多用途の活用などに向けて検討していく。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A529F10-7A33-4675-9B8F-AB09460E098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192775-AB4A-4BD5-89AD-475A4C957A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F276A7-96DF-4491-BA28-E6B715F43E6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4AB71C4-196C-4F63-85DE-50897F9744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22327C-0008-49A0-86F6-0F05FEE369C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4DE721-53E4-4077-BADB-E2CA2E12BC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539B04-2299-4CF2-ADCF-3B484801DFB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3EBD97-C49C-4AFA-A9A0-D84B656102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41F168-A2CE-4DF4-A807-AD1E8DE8F16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C0D48D-30AF-494A-918B-25277796328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
338
3.87
1,344,395
1,232,408
80,889
469,186
902,356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C12F0B-8D6A-4D12-B87A-99DC500806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1ACA744-0C4C-4146-A54F-55F6D3DE07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87B6E12-C135-48C7-8E7A-ECCFB992D1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24F35E-0DEA-4AAF-94C3-E94575AB22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DEBAC4-15CB-40FF-A334-A2CA225E65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1AD8294-B610-4806-9E1D-F480C6EBAA4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204CC6-E41A-49CC-A8E4-D1667DD77D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81EA57-D918-463F-A9B7-5640FA6B00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D00FBF-D87D-434B-AB85-051641EFA2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7E36A8-6116-4BB8-842A-79CEFE6BA0D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12FC65-30DF-45BA-91B0-E07FAD594B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8ABD02-3851-49CA-99C7-1CC098BBC0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604914-C561-449B-860C-90DF14ABBC4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34D2F6-2F19-45FE-9821-83B2E64277C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0594D5C-00BE-4D56-B8E5-6992BCCED6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90AD5B-4BE3-4F90-BD66-E01D00F9A5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9BEBF72-779E-4D60-BD92-90ACDEF767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AE0B7E-3E71-4F8A-AA48-F446F965D9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C8CAD52-52F4-4EDF-8F77-EDBDEE2ABFA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BE62E52-883A-42DF-9332-43553DE5A3B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5DA762-FA4C-4D9B-B992-55875902650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246CAD7-513E-4948-9FBE-B19CC220B9D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C37A5EB-0C0B-47F3-B35A-9B5A416DD32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80B2B3-5BAC-4625-9CBC-AEED70DDD1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29FF855-0973-4576-9CF0-227862A8E85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1664501-C81C-4983-AEB0-FF9FCCCD07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2F8232D-7777-4DA8-8A1B-90989A051D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9A1CA69-78D6-48CE-9338-F69BE3A481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E2F639E-7676-4B9C-A4C8-C11F25832D2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071D448-16E3-45D2-A0A7-FDD6264603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0D47A21-2E3E-4B6D-B61D-4852D4F3BB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18425F3-20A3-485D-8A51-43FE3FD522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98931A5-4F58-43D6-B5ED-57C2F3A665A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C6F2982-294D-4E81-B129-D8DEB6B71F8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13990F9-28B5-4321-AB75-27DA98AAF0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F5EAD4A-7170-4914-A8D3-0AC258B5347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D3122D7-8679-48D6-A160-2FDF05F2626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075A3C9-EDAA-45F3-96CF-E2A34BBE59B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BF213A3-684B-482D-B449-55D55B39B0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1DCE2E7-720B-42F8-A33F-0023B46B53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E03AFC5-94E8-4BEF-A5B0-E1539760402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EAFF0A7-11A2-4A38-B7C4-04CB676FCEB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715DFB9-7E6D-4710-A6C7-7A5B5953F89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C32274C-7B6E-43C7-8CDD-1395F9C05F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FADAE90-7C5C-414D-BB77-16C7EB8A85BB}"/>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BBABB7DA-7B3C-48BB-A062-308FEE8053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1F2058D1-BC42-47CD-8DB6-3411C873B1B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D5AFEA45-1CAF-4798-BE26-C60167C5A4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237437BE-56EF-45A8-8411-2CC7068730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C384CF79-B535-46E3-B74D-C22DF7DA8B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43A407D8-804A-4B32-8327-DE293F5170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602FB73C-0F75-419C-8BA8-5EA2DDF51DA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70E7FD8E-B2A5-4760-8546-CF1008E161BD}"/>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BE121AF-8983-434F-8B81-046EAFE0FE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D52F4462-FD1E-4C11-85D6-3E5E4FC9C8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518210A2-A3A9-4774-80EA-20D0E753DA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1D89BE59-DEC6-4DAC-8148-DA5CCE4F00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A972F915-A62E-4B93-95B8-3B6BFD475B1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FA111143-44DE-4A10-AD35-7AF6260514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A06E230F-CF73-4550-8EEA-A8E45FD0FF5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4254D5D8-560B-4506-8E09-241E8E3749E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DCBD593A-2F51-4B20-AA5D-70F503E8CB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0DF63D87-16BB-447A-8910-0D23DC62BC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65C99A26-1C25-4DCE-842D-112030BB766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D8233C45-FB6A-4B6F-ABDC-66AFD66BDB0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818D3ED0-3210-481F-B64B-6252981DD8C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95CE21DA-9CCD-48FC-91F4-61B0AA9090F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2C0E0B8A-0D03-4319-B379-3B0991B61FA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FE33ADF6-09A7-4FC4-90C7-842C21FABE0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154B4A75-8F6B-40D0-9872-0CAEF8214A5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B9EB7DA2-6BA2-4BD8-A4D9-BB199F44F0A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6A9244A6-3FB1-495A-8939-DD8CF9FFCF6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6567CEDA-3EA8-4327-8CFC-1F16F72A36D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85" name="テキスト ボックス 84">
          <a:extLst>
            <a:ext uri="{FF2B5EF4-FFF2-40B4-BE49-F238E27FC236}">
              <a16:creationId xmlns:a16="http://schemas.microsoft.com/office/drawing/2014/main" id="{6516D672-C920-4C8B-AE5B-A5D5F3C306C2}"/>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552C35F4-DE81-470E-8A3A-7BFCCBA804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77E51BAD-64F7-4783-A416-DD856695D8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154939</xdr:rowOff>
    </xdr:from>
    <xdr:to>
      <xdr:col>24</xdr:col>
      <xdr:colOff>62865</xdr:colOff>
      <xdr:row>85</xdr:row>
      <xdr:rowOff>31750</xdr:rowOff>
    </xdr:to>
    <xdr:cxnSp macro="">
      <xdr:nvCxnSpPr>
        <xdr:cNvPr id="88" name="直線コネクタ 87">
          <a:extLst>
            <a:ext uri="{FF2B5EF4-FFF2-40B4-BE49-F238E27FC236}">
              <a16:creationId xmlns:a16="http://schemas.microsoft.com/office/drawing/2014/main" id="{EE6D9286-EB9B-40FF-86D0-6FE511A5A392}"/>
            </a:ext>
          </a:extLst>
        </xdr:cNvPr>
        <xdr:cNvCxnSpPr/>
      </xdr:nvCxnSpPr>
      <xdr:spPr>
        <a:xfrm flipV="1">
          <a:off x="4634865" y="13356589"/>
          <a:ext cx="0" cy="124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89" name="【福祉施設】&#10;有形固定資産減価償却率最小値テキスト">
          <a:extLst>
            <a:ext uri="{FF2B5EF4-FFF2-40B4-BE49-F238E27FC236}">
              <a16:creationId xmlns:a16="http://schemas.microsoft.com/office/drawing/2014/main" id="{1275DE9B-A77D-42B4-A028-1F4DEE55F55E}"/>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90" name="直線コネクタ 89">
          <a:extLst>
            <a:ext uri="{FF2B5EF4-FFF2-40B4-BE49-F238E27FC236}">
              <a16:creationId xmlns:a16="http://schemas.microsoft.com/office/drawing/2014/main" id="{E070E770-363B-4D4A-A64C-0FDD31B2920D}"/>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101616</xdr:rowOff>
    </xdr:from>
    <xdr:ext cx="340478" cy="259045"/>
    <xdr:sp macro="" textlink="">
      <xdr:nvSpPr>
        <xdr:cNvPr id="91" name="【福祉施設】&#10;有形固定資産減価償却率最大値テキスト">
          <a:extLst>
            <a:ext uri="{FF2B5EF4-FFF2-40B4-BE49-F238E27FC236}">
              <a16:creationId xmlns:a16="http://schemas.microsoft.com/office/drawing/2014/main" id="{EDCF44B1-7DFF-47AA-9086-93043F2EC471}"/>
            </a:ext>
          </a:extLst>
        </xdr:cNvPr>
        <xdr:cNvSpPr txBox="1"/>
      </xdr:nvSpPr>
      <xdr:spPr>
        <a:xfrm>
          <a:off x="4673600" y="13131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154939</xdr:rowOff>
    </xdr:from>
    <xdr:to>
      <xdr:col>24</xdr:col>
      <xdr:colOff>152400</xdr:colOff>
      <xdr:row>77</xdr:row>
      <xdr:rowOff>154939</xdr:rowOff>
    </xdr:to>
    <xdr:cxnSp macro="">
      <xdr:nvCxnSpPr>
        <xdr:cNvPr id="92" name="直線コネクタ 91">
          <a:extLst>
            <a:ext uri="{FF2B5EF4-FFF2-40B4-BE49-F238E27FC236}">
              <a16:creationId xmlns:a16="http://schemas.microsoft.com/office/drawing/2014/main" id="{0C6CBE6C-D687-4DD5-B683-34383ADAF498}"/>
            </a:ext>
          </a:extLst>
        </xdr:cNvPr>
        <xdr:cNvCxnSpPr/>
      </xdr:nvCxnSpPr>
      <xdr:spPr>
        <a:xfrm>
          <a:off x="4546600" y="1335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93" name="【福祉施設】&#10;有形固定資産減価償却率平均値テキスト">
          <a:extLst>
            <a:ext uri="{FF2B5EF4-FFF2-40B4-BE49-F238E27FC236}">
              <a16:creationId xmlns:a16="http://schemas.microsoft.com/office/drawing/2014/main" id="{8ECA4B2F-EF8C-4860-82A4-E740E593D43F}"/>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94" name="フローチャート: 判断 93">
          <a:extLst>
            <a:ext uri="{FF2B5EF4-FFF2-40B4-BE49-F238E27FC236}">
              <a16:creationId xmlns:a16="http://schemas.microsoft.com/office/drawing/2014/main" id="{7E73101D-DEDB-4CD8-B622-97C1A6AFA217}"/>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48261</xdr:rowOff>
    </xdr:from>
    <xdr:to>
      <xdr:col>20</xdr:col>
      <xdr:colOff>38100</xdr:colOff>
      <xdr:row>81</xdr:row>
      <xdr:rowOff>149861</xdr:rowOff>
    </xdr:to>
    <xdr:sp macro="" textlink="">
      <xdr:nvSpPr>
        <xdr:cNvPr id="95" name="フローチャート: 判断 94">
          <a:extLst>
            <a:ext uri="{FF2B5EF4-FFF2-40B4-BE49-F238E27FC236}">
              <a16:creationId xmlns:a16="http://schemas.microsoft.com/office/drawing/2014/main" id="{C5B1B360-92D5-45A9-85EE-990EAA227CF8}"/>
            </a:ext>
          </a:extLst>
        </xdr:cNvPr>
        <xdr:cNvSpPr/>
      </xdr:nvSpPr>
      <xdr:spPr>
        <a:xfrm>
          <a:off x="3746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67311</xdr:rowOff>
    </xdr:from>
    <xdr:to>
      <xdr:col>15</xdr:col>
      <xdr:colOff>101600</xdr:colOff>
      <xdr:row>81</xdr:row>
      <xdr:rowOff>168911</xdr:rowOff>
    </xdr:to>
    <xdr:sp macro="" textlink="">
      <xdr:nvSpPr>
        <xdr:cNvPr id="96" name="フローチャート: 判断 95">
          <a:extLst>
            <a:ext uri="{FF2B5EF4-FFF2-40B4-BE49-F238E27FC236}">
              <a16:creationId xmlns:a16="http://schemas.microsoft.com/office/drawing/2014/main" id="{B13ED454-934A-4E78-92F6-A1E572AC4783}"/>
            </a:ext>
          </a:extLst>
        </xdr:cNvPr>
        <xdr:cNvSpPr/>
      </xdr:nvSpPr>
      <xdr:spPr>
        <a:xfrm>
          <a:off x="2857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33020</xdr:rowOff>
    </xdr:from>
    <xdr:to>
      <xdr:col>10</xdr:col>
      <xdr:colOff>165100</xdr:colOff>
      <xdr:row>81</xdr:row>
      <xdr:rowOff>134620</xdr:rowOff>
    </xdr:to>
    <xdr:sp macro="" textlink="">
      <xdr:nvSpPr>
        <xdr:cNvPr id="97" name="フローチャート: 判断 96">
          <a:extLst>
            <a:ext uri="{FF2B5EF4-FFF2-40B4-BE49-F238E27FC236}">
              <a16:creationId xmlns:a16="http://schemas.microsoft.com/office/drawing/2014/main" id="{2EB47AF7-5292-424D-A6A8-3B363FC7453A}"/>
            </a:ext>
          </a:extLst>
        </xdr:cNvPr>
        <xdr:cNvSpPr/>
      </xdr:nvSpPr>
      <xdr:spPr>
        <a:xfrm>
          <a:off x="1968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98" name="フローチャート: 判断 97">
          <a:extLst>
            <a:ext uri="{FF2B5EF4-FFF2-40B4-BE49-F238E27FC236}">
              <a16:creationId xmlns:a16="http://schemas.microsoft.com/office/drawing/2014/main" id="{72C29218-0308-45BE-B82E-16917CD45AE4}"/>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99" name="テキスト ボックス 98">
          <a:extLst>
            <a:ext uri="{FF2B5EF4-FFF2-40B4-BE49-F238E27FC236}">
              <a16:creationId xmlns:a16="http://schemas.microsoft.com/office/drawing/2014/main" id="{11C3A324-C194-45DF-8C6E-E4B90242259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027E7B9C-59F0-4CCC-9A02-4A1DE4B7C7A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52F4B9BE-B085-47E9-A701-6B8053279D2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A4F2EA86-BEE8-4B15-AF7D-BB05F41FCE6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BE3C89D9-6E2E-4154-A998-A39D6BFD2C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71120</xdr:rowOff>
    </xdr:from>
    <xdr:to>
      <xdr:col>24</xdr:col>
      <xdr:colOff>114300</xdr:colOff>
      <xdr:row>79</xdr:row>
      <xdr:rowOff>1270</xdr:rowOff>
    </xdr:to>
    <xdr:sp macro="" textlink="">
      <xdr:nvSpPr>
        <xdr:cNvPr id="104" name="楕円 103">
          <a:extLst>
            <a:ext uri="{FF2B5EF4-FFF2-40B4-BE49-F238E27FC236}">
              <a16:creationId xmlns:a16="http://schemas.microsoft.com/office/drawing/2014/main" id="{BA018067-C04A-4EDA-8682-0BFFD2B3F357}"/>
            </a:ext>
          </a:extLst>
        </xdr:cNvPr>
        <xdr:cNvSpPr/>
      </xdr:nvSpPr>
      <xdr:spPr>
        <a:xfrm>
          <a:off x="45847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93997</xdr:rowOff>
    </xdr:from>
    <xdr:ext cx="405111" cy="259045"/>
    <xdr:sp macro="" textlink="">
      <xdr:nvSpPr>
        <xdr:cNvPr id="105" name="【福祉施設】&#10;有形固定資産減価償却率該当値テキスト">
          <a:extLst>
            <a:ext uri="{FF2B5EF4-FFF2-40B4-BE49-F238E27FC236}">
              <a16:creationId xmlns:a16="http://schemas.microsoft.com/office/drawing/2014/main" id="{6CC1484F-A819-4B9D-BEE2-34BEA8050233}"/>
            </a:ext>
          </a:extLst>
        </xdr:cNvPr>
        <xdr:cNvSpPr txBox="1"/>
      </xdr:nvSpPr>
      <xdr:spPr>
        <a:xfrm>
          <a:off x="4673600"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166370</xdr:rowOff>
    </xdr:from>
    <xdr:to>
      <xdr:col>20</xdr:col>
      <xdr:colOff>38100</xdr:colOff>
      <xdr:row>78</xdr:row>
      <xdr:rowOff>96520</xdr:rowOff>
    </xdr:to>
    <xdr:sp macro="" textlink="">
      <xdr:nvSpPr>
        <xdr:cNvPr id="106" name="楕円 105">
          <a:extLst>
            <a:ext uri="{FF2B5EF4-FFF2-40B4-BE49-F238E27FC236}">
              <a16:creationId xmlns:a16="http://schemas.microsoft.com/office/drawing/2014/main" id="{BDB0F360-C95E-496F-9438-B780CD763F2E}"/>
            </a:ext>
          </a:extLst>
        </xdr:cNvPr>
        <xdr:cNvSpPr/>
      </xdr:nvSpPr>
      <xdr:spPr>
        <a:xfrm>
          <a:off x="3746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45720</xdr:rowOff>
    </xdr:from>
    <xdr:to>
      <xdr:col>24</xdr:col>
      <xdr:colOff>63500</xdr:colOff>
      <xdr:row>78</xdr:row>
      <xdr:rowOff>121920</xdr:rowOff>
    </xdr:to>
    <xdr:cxnSp macro="">
      <xdr:nvCxnSpPr>
        <xdr:cNvPr id="107" name="直線コネクタ 106">
          <a:extLst>
            <a:ext uri="{FF2B5EF4-FFF2-40B4-BE49-F238E27FC236}">
              <a16:creationId xmlns:a16="http://schemas.microsoft.com/office/drawing/2014/main" id="{88B5B891-3D31-4033-99F5-5520A9A92863}"/>
            </a:ext>
          </a:extLst>
        </xdr:cNvPr>
        <xdr:cNvCxnSpPr/>
      </xdr:nvCxnSpPr>
      <xdr:spPr>
        <a:xfrm>
          <a:off x="3797300" y="13418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138430</xdr:rowOff>
    </xdr:from>
    <xdr:to>
      <xdr:col>15</xdr:col>
      <xdr:colOff>101600</xdr:colOff>
      <xdr:row>78</xdr:row>
      <xdr:rowOff>68580</xdr:rowOff>
    </xdr:to>
    <xdr:sp macro="" textlink="">
      <xdr:nvSpPr>
        <xdr:cNvPr id="108" name="楕円 107">
          <a:extLst>
            <a:ext uri="{FF2B5EF4-FFF2-40B4-BE49-F238E27FC236}">
              <a16:creationId xmlns:a16="http://schemas.microsoft.com/office/drawing/2014/main" id="{6D00ED32-ED0D-44FF-9D8E-482D64BEE3CD}"/>
            </a:ext>
          </a:extLst>
        </xdr:cNvPr>
        <xdr:cNvSpPr/>
      </xdr:nvSpPr>
      <xdr:spPr>
        <a:xfrm>
          <a:off x="2857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17780</xdr:rowOff>
    </xdr:from>
    <xdr:to>
      <xdr:col>19</xdr:col>
      <xdr:colOff>177800</xdr:colOff>
      <xdr:row>78</xdr:row>
      <xdr:rowOff>45720</xdr:rowOff>
    </xdr:to>
    <xdr:cxnSp macro="">
      <xdr:nvCxnSpPr>
        <xdr:cNvPr id="109" name="直線コネクタ 108">
          <a:extLst>
            <a:ext uri="{FF2B5EF4-FFF2-40B4-BE49-F238E27FC236}">
              <a16:creationId xmlns:a16="http://schemas.microsoft.com/office/drawing/2014/main" id="{1BBECE64-A94C-4B4D-B47F-2AC244F693F6}"/>
            </a:ext>
          </a:extLst>
        </xdr:cNvPr>
        <xdr:cNvCxnSpPr/>
      </xdr:nvCxnSpPr>
      <xdr:spPr>
        <a:xfrm>
          <a:off x="2908300" y="133908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110489</xdr:rowOff>
    </xdr:from>
    <xdr:to>
      <xdr:col>10</xdr:col>
      <xdr:colOff>165100</xdr:colOff>
      <xdr:row>78</xdr:row>
      <xdr:rowOff>40639</xdr:rowOff>
    </xdr:to>
    <xdr:sp macro="" textlink="">
      <xdr:nvSpPr>
        <xdr:cNvPr id="110" name="楕円 109">
          <a:extLst>
            <a:ext uri="{FF2B5EF4-FFF2-40B4-BE49-F238E27FC236}">
              <a16:creationId xmlns:a16="http://schemas.microsoft.com/office/drawing/2014/main" id="{38B08A22-6822-47AA-8ABF-32B07E4C0DAA}"/>
            </a:ext>
          </a:extLst>
        </xdr:cNvPr>
        <xdr:cNvSpPr/>
      </xdr:nvSpPr>
      <xdr:spPr>
        <a:xfrm>
          <a:off x="19685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161289</xdr:rowOff>
    </xdr:from>
    <xdr:to>
      <xdr:col>15</xdr:col>
      <xdr:colOff>50800</xdr:colOff>
      <xdr:row>78</xdr:row>
      <xdr:rowOff>17780</xdr:rowOff>
    </xdr:to>
    <xdr:cxnSp macro="">
      <xdr:nvCxnSpPr>
        <xdr:cNvPr id="111" name="直線コネクタ 110">
          <a:extLst>
            <a:ext uri="{FF2B5EF4-FFF2-40B4-BE49-F238E27FC236}">
              <a16:creationId xmlns:a16="http://schemas.microsoft.com/office/drawing/2014/main" id="{499EE2B9-A096-405B-8992-6B447AD55012}"/>
            </a:ext>
          </a:extLst>
        </xdr:cNvPr>
        <xdr:cNvCxnSpPr/>
      </xdr:nvCxnSpPr>
      <xdr:spPr>
        <a:xfrm>
          <a:off x="2019300" y="133629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82550</xdr:rowOff>
    </xdr:from>
    <xdr:to>
      <xdr:col>6</xdr:col>
      <xdr:colOff>38100</xdr:colOff>
      <xdr:row>78</xdr:row>
      <xdr:rowOff>12700</xdr:rowOff>
    </xdr:to>
    <xdr:sp macro="" textlink="">
      <xdr:nvSpPr>
        <xdr:cNvPr id="112" name="楕円 111">
          <a:extLst>
            <a:ext uri="{FF2B5EF4-FFF2-40B4-BE49-F238E27FC236}">
              <a16:creationId xmlns:a16="http://schemas.microsoft.com/office/drawing/2014/main" id="{2A5457CC-BD3A-44AB-90EC-FA16E0353B38}"/>
            </a:ext>
          </a:extLst>
        </xdr:cNvPr>
        <xdr:cNvSpPr/>
      </xdr:nvSpPr>
      <xdr:spPr>
        <a:xfrm>
          <a:off x="1079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133350</xdr:rowOff>
    </xdr:from>
    <xdr:to>
      <xdr:col>10</xdr:col>
      <xdr:colOff>114300</xdr:colOff>
      <xdr:row>77</xdr:row>
      <xdr:rowOff>161289</xdr:rowOff>
    </xdr:to>
    <xdr:cxnSp macro="">
      <xdr:nvCxnSpPr>
        <xdr:cNvPr id="113" name="直線コネクタ 112">
          <a:extLst>
            <a:ext uri="{FF2B5EF4-FFF2-40B4-BE49-F238E27FC236}">
              <a16:creationId xmlns:a16="http://schemas.microsoft.com/office/drawing/2014/main" id="{B2B66962-E15F-4741-8FAD-279D05245428}"/>
            </a:ext>
          </a:extLst>
        </xdr:cNvPr>
        <xdr:cNvCxnSpPr/>
      </xdr:nvCxnSpPr>
      <xdr:spPr>
        <a:xfrm>
          <a:off x="1130300" y="133350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140988</xdr:rowOff>
    </xdr:from>
    <xdr:ext cx="405111" cy="259045"/>
    <xdr:sp macro="" textlink="">
      <xdr:nvSpPr>
        <xdr:cNvPr id="114" name="n_1aveValue【福祉施設】&#10;有形固定資産減価償却率">
          <a:extLst>
            <a:ext uri="{FF2B5EF4-FFF2-40B4-BE49-F238E27FC236}">
              <a16:creationId xmlns:a16="http://schemas.microsoft.com/office/drawing/2014/main" id="{990C9D01-6218-4456-B49F-83B2044FE4BB}"/>
            </a:ext>
          </a:extLst>
        </xdr:cNvPr>
        <xdr:cNvSpPr txBox="1"/>
      </xdr:nvSpPr>
      <xdr:spPr>
        <a:xfrm>
          <a:off x="35820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160038</xdr:rowOff>
    </xdr:from>
    <xdr:ext cx="405111" cy="259045"/>
    <xdr:sp macro="" textlink="">
      <xdr:nvSpPr>
        <xdr:cNvPr id="115" name="n_2aveValue【福祉施設】&#10;有形固定資産減価償却率">
          <a:extLst>
            <a:ext uri="{FF2B5EF4-FFF2-40B4-BE49-F238E27FC236}">
              <a16:creationId xmlns:a16="http://schemas.microsoft.com/office/drawing/2014/main" id="{5EB069B4-872D-4521-91B1-5D078A90A432}"/>
            </a:ext>
          </a:extLst>
        </xdr:cNvPr>
        <xdr:cNvSpPr txBox="1"/>
      </xdr:nvSpPr>
      <xdr:spPr>
        <a:xfrm>
          <a:off x="2705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125747</xdr:rowOff>
    </xdr:from>
    <xdr:ext cx="405111" cy="259045"/>
    <xdr:sp macro="" textlink="">
      <xdr:nvSpPr>
        <xdr:cNvPr id="116" name="n_3aveValue【福祉施設】&#10;有形固定資産減価償却率">
          <a:extLst>
            <a:ext uri="{FF2B5EF4-FFF2-40B4-BE49-F238E27FC236}">
              <a16:creationId xmlns:a16="http://schemas.microsoft.com/office/drawing/2014/main" id="{B4FC139C-2907-45CA-BC24-2280DF3B9E68}"/>
            </a:ext>
          </a:extLst>
        </xdr:cNvPr>
        <xdr:cNvSpPr txBox="1"/>
      </xdr:nvSpPr>
      <xdr:spPr>
        <a:xfrm>
          <a:off x="1816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117" name="n_4aveValue【福祉施設】&#10;有形固定資産減価償却率">
          <a:extLst>
            <a:ext uri="{FF2B5EF4-FFF2-40B4-BE49-F238E27FC236}">
              <a16:creationId xmlns:a16="http://schemas.microsoft.com/office/drawing/2014/main" id="{5410A6A5-FFC9-4C3F-B1C7-D5D9C63F5D11}"/>
            </a:ext>
          </a:extLst>
        </xdr:cNvPr>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113047</xdr:rowOff>
    </xdr:from>
    <xdr:ext cx="340478" cy="259045"/>
    <xdr:sp macro="" textlink="">
      <xdr:nvSpPr>
        <xdr:cNvPr id="118" name="n_1mainValue【福祉施設】&#10;有形固定資産減価償却率">
          <a:extLst>
            <a:ext uri="{FF2B5EF4-FFF2-40B4-BE49-F238E27FC236}">
              <a16:creationId xmlns:a16="http://schemas.microsoft.com/office/drawing/2014/main" id="{8D8FC1F2-68F0-4514-994F-554FD8460556}"/>
            </a:ext>
          </a:extLst>
        </xdr:cNvPr>
        <xdr:cNvSpPr txBox="1"/>
      </xdr:nvSpPr>
      <xdr:spPr>
        <a:xfrm>
          <a:off x="3614361" y="13143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85107</xdr:rowOff>
    </xdr:from>
    <xdr:ext cx="340478" cy="259045"/>
    <xdr:sp macro="" textlink="">
      <xdr:nvSpPr>
        <xdr:cNvPr id="119" name="n_2mainValue【福祉施設】&#10;有形固定資産減価償却率">
          <a:extLst>
            <a:ext uri="{FF2B5EF4-FFF2-40B4-BE49-F238E27FC236}">
              <a16:creationId xmlns:a16="http://schemas.microsoft.com/office/drawing/2014/main" id="{39263CD3-4BEF-4C2E-BF96-303CADCF89EC}"/>
            </a:ext>
          </a:extLst>
        </xdr:cNvPr>
        <xdr:cNvSpPr txBox="1"/>
      </xdr:nvSpPr>
      <xdr:spPr>
        <a:xfrm>
          <a:off x="2738061" y="13115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57166</xdr:rowOff>
    </xdr:from>
    <xdr:ext cx="340478" cy="259045"/>
    <xdr:sp macro="" textlink="">
      <xdr:nvSpPr>
        <xdr:cNvPr id="120" name="n_3mainValue【福祉施設】&#10;有形固定資産減価償却率">
          <a:extLst>
            <a:ext uri="{FF2B5EF4-FFF2-40B4-BE49-F238E27FC236}">
              <a16:creationId xmlns:a16="http://schemas.microsoft.com/office/drawing/2014/main" id="{45936FA5-28A4-455F-9E5B-015A230A02F1}"/>
            </a:ext>
          </a:extLst>
        </xdr:cNvPr>
        <xdr:cNvSpPr txBox="1"/>
      </xdr:nvSpPr>
      <xdr:spPr>
        <a:xfrm>
          <a:off x="1849061" y="130873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29227</xdr:rowOff>
    </xdr:from>
    <xdr:ext cx="340478" cy="259045"/>
    <xdr:sp macro="" textlink="">
      <xdr:nvSpPr>
        <xdr:cNvPr id="121" name="n_4mainValue【福祉施設】&#10;有形固定資産減価償却率">
          <a:extLst>
            <a:ext uri="{FF2B5EF4-FFF2-40B4-BE49-F238E27FC236}">
              <a16:creationId xmlns:a16="http://schemas.microsoft.com/office/drawing/2014/main" id="{7A8B671B-1C05-4DBD-8F17-B2A3D929E80B}"/>
            </a:ext>
          </a:extLst>
        </xdr:cNvPr>
        <xdr:cNvSpPr txBox="1"/>
      </xdr:nvSpPr>
      <xdr:spPr>
        <a:xfrm>
          <a:off x="960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2" name="正方形/長方形 121">
          <a:extLst>
            <a:ext uri="{FF2B5EF4-FFF2-40B4-BE49-F238E27FC236}">
              <a16:creationId xmlns:a16="http://schemas.microsoft.com/office/drawing/2014/main" id="{AEAFD052-DF99-460D-8E9B-7DE05EEA6E7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3" name="正方形/長方形 122">
          <a:extLst>
            <a:ext uri="{FF2B5EF4-FFF2-40B4-BE49-F238E27FC236}">
              <a16:creationId xmlns:a16="http://schemas.microsoft.com/office/drawing/2014/main" id="{18CFC355-F730-451D-987A-FB6DA1B5222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4" name="正方形/長方形 123">
          <a:extLst>
            <a:ext uri="{FF2B5EF4-FFF2-40B4-BE49-F238E27FC236}">
              <a16:creationId xmlns:a16="http://schemas.microsoft.com/office/drawing/2014/main" id="{94996612-4003-48ED-993F-80892EE480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5" name="正方形/長方形 124">
          <a:extLst>
            <a:ext uri="{FF2B5EF4-FFF2-40B4-BE49-F238E27FC236}">
              <a16:creationId xmlns:a16="http://schemas.microsoft.com/office/drawing/2014/main" id="{3CFF6CF0-7649-481F-9929-73435498431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6" name="正方形/長方形 125">
          <a:extLst>
            <a:ext uri="{FF2B5EF4-FFF2-40B4-BE49-F238E27FC236}">
              <a16:creationId xmlns:a16="http://schemas.microsoft.com/office/drawing/2014/main" id="{2CF0E417-8747-46B5-91A3-9CDB5B1D16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7" name="正方形/長方形 126">
          <a:extLst>
            <a:ext uri="{FF2B5EF4-FFF2-40B4-BE49-F238E27FC236}">
              <a16:creationId xmlns:a16="http://schemas.microsoft.com/office/drawing/2014/main" id="{FE13739F-7689-481A-BF47-FD0C5A211D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8" name="正方形/長方形 127">
          <a:extLst>
            <a:ext uri="{FF2B5EF4-FFF2-40B4-BE49-F238E27FC236}">
              <a16:creationId xmlns:a16="http://schemas.microsoft.com/office/drawing/2014/main" id="{AA8DC47A-BCE4-47C4-B64F-202A8B46147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9" name="正方形/長方形 128">
          <a:extLst>
            <a:ext uri="{FF2B5EF4-FFF2-40B4-BE49-F238E27FC236}">
              <a16:creationId xmlns:a16="http://schemas.microsoft.com/office/drawing/2014/main" id="{57DC04CB-AEF9-4AA7-AF17-C6364F65423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0" name="テキスト ボックス 129">
          <a:extLst>
            <a:ext uri="{FF2B5EF4-FFF2-40B4-BE49-F238E27FC236}">
              <a16:creationId xmlns:a16="http://schemas.microsoft.com/office/drawing/2014/main" id="{16C16A9F-65FD-453C-BF56-1DB4EE2C0E8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1" name="直線コネクタ 130">
          <a:extLst>
            <a:ext uri="{FF2B5EF4-FFF2-40B4-BE49-F238E27FC236}">
              <a16:creationId xmlns:a16="http://schemas.microsoft.com/office/drawing/2014/main" id="{6EC90108-A835-42A1-BC50-A00FB2E5D24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2" name="直線コネクタ 131">
          <a:extLst>
            <a:ext uri="{FF2B5EF4-FFF2-40B4-BE49-F238E27FC236}">
              <a16:creationId xmlns:a16="http://schemas.microsoft.com/office/drawing/2014/main" id="{D34199EB-1017-4F31-8CC5-0177400F25B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3" name="テキスト ボックス 132">
          <a:extLst>
            <a:ext uri="{FF2B5EF4-FFF2-40B4-BE49-F238E27FC236}">
              <a16:creationId xmlns:a16="http://schemas.microsoft.com/office/drawing/2014/main" id="{D1E78612-D6C4-4B09-AAF7-D83800E6118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4" name="直線コネクタ 133">
          <a:extLst>
            <a:ext uri="{FF2B5EF4-FFF2-40B4-BE49-F238E27FC236}">
              <a16:creationId xmlns:a16="http://schemas.microsoft.com/office/drawing/2014/main" id="{D23B1BB0-E4F5-41BF-B5AE-CEB3281F48F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5" name="テキスト ボックス 134">
          <a:extLst>
            <a:ext uri="{FF2B5EF4-FFF2-40B4-BE49-F238E27FC236}">
              <a16:creationId xmlns:a16="http://schemas.microsoft.com/office/drawing/2014/main" id="{92E7A0D6-3DBF-42F7-BEA3-707C2FA1FE4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6" name="直線コネクタ 135">
          <a:extLst>
            <a:ext uri="{FF2B5EF4-FFF2-40B4-BE49-F238E27FC236}">
              <a16:creationId xmlns:a16="http://schemas.microsoft.com/office/drawing/2014/main" id="{36573E03-9554-44F4-B8EB-BE6214DFA37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7" name="テキスト ボックス 136">
          <a:extLst>
            <a:ext uri="{FF2B5EF4-FFF2-40B4-BE49-F238E27FC236}">
              <a16:creationId xmlns:a16="http://schemas.microsoft.com/office/drawing/2014/main" id="{3E1CCB24-A72E-4A8E-B3B5-A76964EDBA9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38" name="直線コネクタ 137">
          <a:extLst>
            <a:ext uri="{FF2B5EF4-FFF2-40B4-BE49-F238E27FC236}">
              <a16:creationId xmlns:a16="http://schemas.microsoft.com/office/drawing/2014/main" id="{E3DB25CD-A90F-4680-B802-84CF71FFA1F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39" name="テキスト ボックス 138">
          <a:extLst>
            <a:ext uri="{FF2B5EF4-FFF2-40B4-BE49-F238E27FC236}">
              <a16:creationId xmlns:a16="http://schemas.microsoft.com/office/drawing/2014/main" id="{FFE24355-DADA-4D12-A55A-EA0DF5E944B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0" name="直線コネクタ 139">
          <a:extLst>
            <a:ext uri="{FF2B5EF4-FFF2-40B4-BE49-F238E27FC236}">
              <a16:creationId xmlns:a16="http://schemas.microsoft.com/office/drawing/2014/main" id="{CDE56AF7-1E9D-45F2-B330-8B7F3F2594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1" name="テキスト ボックス 140">
          <a:extLst>
            <a:ext uri="{FF2B5EF4-FFF2-40B4-BE49-F238E27FC236}">
              <a16:creationId xmlns:a16="http://schemas.microsoft.com/office/drawing/2014/main" id="{233598B2-A18D-43D5-B4E0-A7F237085FF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2" name="【福祉施設】&#10;一人当たり面積グラフ枠">
          <a:extLst>
            <a:ext uri="{FF2B5EF4-FFF2-40B4-BE49-F238E27FC236}">
              <a16:creationId xmlns:a16="http://schemas.microsoft.com/office/drawing/2014/main" id="{F150A5D9-007E-4473-A518-DC62B6983D6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143" name="直線コネクタ 142">
          <a:extLst>
            <a:ext uri="{FF2B5EF4-FFF2-40B4-BE49-F238E27FC236}">
              <a16:creationId xmlns:a16="http://schemas.microsoft.com/office/drawing/2014/main" id="{BF11E176-1BB9-4960-BA7D-B25606900F3C}"/>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144" name="【福祉施設】&#10;一人当たり面積最小値テキスト">
          <a:extLst>
            <a:ext uri="{FF2B5EF4-FFF2-40B4-BE49-F238E27FC236}">
              <a16:creationId xmlns:a16="http://schemas.microsoft.com/office/drawing/2014/main" id="{C18BC887-B3AC-4781-BC77-AAB868DD320E}"/>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145" name="直線コネクタ 144">
          <a:extLst>
            <a:ext uri="{FF2B5EF4-FFF2-40B4-BE49-F238E27FC236}">
              <a16:creationId xmlns:a16="http://schemas.microsoft.com/office/drawing/2014/main" id="{235AB2DF-4CDC-48FC-8843-0DB24029DE74}"/>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146" name="【福祉施設】&#10;一人当たり面積最大値テキスト">
          <a:extLst>
            <a:ext uri="{FF2B5EF4-FFF2-40B4-BE49-F238E27FC236}">
              <a16:creationId xmlns:a16="http://schemas.microsoft.com/office/drawing/2014/main" id="{468D1973-E0CB-4BD6-8A35-5D774002AD16}"/>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147" name="直線コネクタ 146">
          <a:extLst>
            <a:ext uri="{FF2B5EF4-FFF2-40B4-BE49-F238E27FC236}">
              <a16:creationId xmlns:a16="http://schemas.microsoft.com/office/drawing/2014/main" id="{ED941B9C-DB06-4799-BA4F-2605A9F490E7}"/>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148" name="【福祉施設】&#10;一人当たり面積平均値テキスト">
          <a:extLst>
            <a:ext uri="{FF2B5EF4-FFF2-40B4-BE49-F238E27FC236}">
              <a16:creationId xmlns:a16="http://schemas.microsoft.com/office/drawing/2014/main" id="{379A172B-09B6-4FF3-BCED-884B5EB1A979}"/>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149" name="フローチャート: 判断 148">
          <a:extLst>
            <a:ext uri="{FF2B5EF4-FFF2-40B4-BE49-F238E27FC236}">
              <a16:creationId xmlns:a16="http://schemas.microsoft.com/office/drawing/2014/main" id="{9AC00ED0-6ED4-4709-AE4E-998C5A67D17E}"/>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150" name="フローチャート: 判断 149">
          <a:extLst>
            <a:ext uri="{FF2B5EF4-FFF2-40B4-BE49-F238E27FC236}">
              <a16:creationId xmlns:a16="http://schemas.microsoft.com/office/drawing/2014/main" id="{A4088FD5-E425-43AD-918B-200E956BE70B}"/>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151" name="フローチャート: 判断 150">
          <a:extLst>
            <a:ext uri="{FF2B5EF4-FFF2-40B4-BE49-F238E27FC236}">
              <a16:creationId xmlns:a16="http://schemas.microsoft.com/office/drawing/2014/main" id="{D021316D-35C6-409A-908B-5A1818F8B684}"/>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152" name="フローチャート: 判断 151">
          <a:extLst>
            <a:ext uri="{FF2B5EF4-FFF2-40B4-BE49-F238E27FC236}">
              <a16:creationId xmlns:a16="http://schemas.microsoft.com/office/drawing/2014/main" id="{E71CF614-1DBF-45F6-B418-BC0C24E3911C}"/>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153" name="フローチャート: 判断 152">
          <a:extLst>
            <a:ext uri="{FF2B5EF4-FFF2-40B4-BE49-F238E27FC236}">
              <a16:creationId xmlns:a16="http://schemas.microsoft.com/office/drawing/2014/main" id="{A7A53F5F-DDC5-4E51-9864-D1A25E555792}"/>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921672D0-F4D3-4D2E-A75D-4D368417199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07221E0E-3581-42B5-B1D5-F9748D67BE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CAAC7807-2E05-460F-873A-3545E76CDB3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5E491AB4-8DC7-4323-AFC1-D0FA1931867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528EDB3E-577A-4077-BF98-A875E288F6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5817</xdr:rowOff>
    </xdr:from>
    <xdr:to>
      <xdr:col>55</xdr:col>
      <xdr:colOff>50800</xdr:colOff>
      <xdr:row>80</xdr:row>
      <xdr:rowOff>107417</xdr:rowOff>
    </xdr:to>
    <xdr:sp macro="" textlink="">
      <xdr:nvSpPr>
        <xdr:cNvPr id="159" name="楕円 158">
          <a:extLst>
            <a:ext uri="{FF2B5EF4-FFF2-40B4-BE49-F238E27FC236}">
              <a16:creationId xmlns:a16="http://schemas.microsoft.com/office/drawing/2014/main" id="{788EDB5C-B6D5-4D05-B41C-F07655C144B5}"/>
            </a:ext>
          </a:extLst>
        </xdr:cNvPr>
        <xdr:cNvSpPr/>
      </xdr:nvSpPr>
      <xdr:spPr>
        <a:xfrm>
          <a:off x="10426700" y="137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28694</xdr:rowOff>
    </xdr:from>
    <xdr:ext cx="469744" cy="259045"/>
    <xdr:sp macro="" textlink="">
      <xdr:nvSpPr>
        <xdr:cNvPr id="160" name="【福祉施設】&#10;一人当たり面積該当値テキスト">
          <a:extLst>
            <a:ext uri="{FF2B5EF4-FFF2-40B4-BE49-F238E27FC236}">
              <a16:creationId xmlns:a16="http://schemas.microsoft.com/office/drawing/2014/main" id="{F97FBF4B-89A6-406E-BC84-BC48A9F5F169}"/>
            </a:ext>
          </a:extLst>
        </xdr:cNvPr>
        <xdr:cNvSpPr txBox="1"/>
      </xdr:nvSpPr>
      <xdr:spPr>
        <a:xfrm>
          <a:off x="10515600" y="135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17475</xdr:rowOff>
    </xdr:from>
    <xdr:to>
      <xdr:col>50</xdr:col>
      <xdr:colOff>165100</xdr:colOff>
      <xdr:row>80</xdr:row>
      <xdr:rowOff>119075</xdr:rowOff>
    </xdr:to>
    <xdr:sp macro="" textlink="">
      <xdr:nvSpPr>
        <xdr:cNvPr id="161" name="楕円 160">
          <a:extLst>
            <a:ext uri="{FF2B5EF4-FFF2-40B4-BE49-F238E27FC236}">
              <a16:creationId xmlns:a16="http://schemas.microsoft.com/office/drawing/2014/main" id="{3AA6C70A-AD53-4DE7-B06C-D75BA6EAE686}"/>
            </a:ext>
          </a:extLst>
        </xdr:cNvPr>
        <xdr:cNvSpPr/>
      </xdr:nvSpPr>
      <xdr:spPr>
        <a:xfrm>
          <a:off x="9588500" y="1373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56617</xdr:rowOff>
    </xdr:from>
    <xdr:to>
      <xdr:col>55</xdr:col>
      <xdr:colOff>0</xdr:colOff>
      <xdr:row>80</xdr:row>
      <xdr:rowOff>68275</xdr:rowOff>
    </xdr:to>
    <xdr:cxnSp macro="">
      <xdr:nvCxnSpPr>
        <xdr:cNvPr id="162" name="直線コネクタ 161">
          <a:extLst>
            <a:ext uri="{FF2B5EF4-FFF2-40B4-BE49-F238E27FC236}">
              <a16:creationId xmlns:a16="http://schemas.microsoft.com/office/drawing/2014/main" id="{C5336AE3-CEE3-4255-A02C-AB22835F5FCC}"/>
            </a:ext>
          </a:extLst>
        </xdr:cNvPr>
        <xdr:cNvCxnSpPr/>
      </xdr:nvCxnSpPr>
      <xdr:spPr>
        <a:xfrm flipV="1">
          <a:off x="9639300" y="13772617"/>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48337</xdr:rowOff>
    </xdr:from>
    <xdr:to>
      <xdr:col>46</xdr:col>
      <xdr:colOff>38100</xdr:colOff>
      <xdr:row>80</xdr:row>
      <xdr:rowOff>149937</xdr:rowOff>
    </xdr:to>
    <xdr:sp macro="" textlink="">
      <xdr:nvSpPr>
        <xdr:cNvPr id="163" name="楕円 162">
          <a:extLst>
            <a:ext uri="{FF2B5EF4-FFF2-40B4-BE49-F238E27FC236}">
              <a16:creationId xmlns:a16="http://schemas.microsoft.com/office/drawing/2014/main" id="{D048D678-47F7-404F-B62A-A5731B9EC50F}"/>
            </a:ext>
          </a:extLst>
        </xdr:cNvPr>
        <xdr:cNvSpPr/>
      </xdr:nvSpPr>
      <xdr:spPr>
        <a:xfrm>
          <a:off x="8699500" y="137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68275</xdr:rowOff>
    </xdr:from>
    <xdr:to>
      <xdr:col>50</xdr:col>
      <xdr:colOff>114300</xdr:colOff>
      <xdr:row>80</xdr:row>
      <xdr:rowOff>99137</xdr:rowOff>
    </xdr:to>
    <xdr:cxnSp macro="">
      <xdr:nvCxnSpPr>
        <xdr:cNvPr id="164" name="直線コネクタ 163">
          <a:extLst>
            <a:ext uri="{FF2B5EF4-FFF2-40B4-BE49-F238E27FC236}">
              <a16:creationId xmlns:a16="http://schemas.microsoft.com/office/drawing/2014/main" id="{5E33E9D4-0A61-43FD-9347-928C3DF9360D}"/>
            </a:ext>
          </a:extLst>
        </xdr:cNvPr>
        <xdr:cNvCxnSpPr/>
      </xdr:nvCxnSpPr>
      <xdr:spPr>
        <a:xfrm flipV="1">
          <a:off x="8750300" y="13784275"/>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104572</xdr:rowOff>
    </xdr:from>
    <xdr:to>
      <xdr:col>41</xdr:col>
      <xdr:colOff>101600</xdr:colOff>
      <xdr:row>81</xdr:row>
      <xdr:rowOff>34722</xdr:rowOff>
    </xdr:to>
    <xdr:sp macro="" textlink="">
      <xdr:nvSpPr>
        <xdr:cNvPr id="165" name="楕円 164">
          <a:extLst>
            <a:ext uri="{FF2B5EF4-FFF2-40B4-BE49-F238E27FC236}">
              <a16:creationId xmlns:a16="http://schemas.microsoft.com/office/drawing/2014/main" id="{54D86DFF-B6D9-447E-9A3E-BA08F25432AE}"/>
            </a:ext>
          </a:extLst>
        </xdr:cNvPr>
        <xdr:cNvSpPr/>
      </xdr:nvSpPr>
      <xdr:spPr>
        <a:xfrm>
          <a:off x="7810500" y="138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99137</xdr:rowOff>
    </xdr:from>
    <xdr:to>
      <xdr:col>45</xdr:col>
      <xdr:colOff>177800</xdr:colOff>
      <xdr:row>80</xdr:row>
      <xdr:rowOff>155372</xdr:rowOff>
    </xdr:to>
    <xdr:cxnSp macro="">
      <xdr:nvCxnSpPr>
        <xdr:cNvPr id="166" name="直線コネクタ 165">
          <a:extLst>
            <a:ext uri="{FF2B5EF4-FFF2-40B4-BE49-F238E27FC236}">
              <a16:creationId xmlns:a16="http://schemas.microsoft.com/office/drawing/2014/main" id="{D4B0837E-4217-40B6-8092-1885291D0593}"/>
            </a:ext>
          </a:extLst>
        </xdr:cNvPr>
        <xdr:cNvCxnSpPr/>
      </xdr:nvCxnSpPr>
      <xdr:spPr>
        <a:xfrm flipV="1">
          <a:off x="7861300" y="13815137"/>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104572</xdr:rowOff>
    </xdr:from>
    <xdr:to>
      <xdr:col>36</xdr:col>
      <xdr:colOff>165100</xdr:colOff>
      <xdr:row>81</xdr:row>
      <xdr:rowOff>34722</xdr:rowOff>
    </xdr:to>
    <xdr:sp macro="" textlink="">
      <xdr:nvSpPr>
        <xdr:cNvPr id="167" name="楕円 166">
          <a:extLst>
            <a:ext uri="{FF2B5EF4-FFF2-40B4-BE49-F238E27FC236}">
              <a16:creationId xmlns:a16="http://schemas.microsoft.com/office/drawing/2014/main" id="{9E900F2E-5628-4ACB-838E-A58E4101CF00}"/>
            </a:ext>
          </a:extLst>
        </xdr:cNvPr>
        <xdr:cNvSpPr/>
      </xdr:nvSpPr>
      <xdr:spPr>
        <a:xfrm>
          <a:off x="6921500" y="138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155372</xdr:rowOff>
    </xdr:from>
    <xdr:to>
      <xdr:col>41</xdr:col>
      <xdr:colOff>50800</xdr:colOff>
      <xdr:row>80</xdr:row>
      <xdr:rowOff>155372</xdr:rowOff>
    </xdr:to>
    <xdr:cxnSp macro="">
      <xdr:nvCxnSpPr>
        <xdr:cNvPr id="168" name="直線コネクタ 167">
          <a:extLst>
            <a:ext uri="{FF2B5EF4-FFF2-40B4-BE49-F238E27FC236}">
              <a16:creationId xmlns:a16="http://schemas.microsoft.com/office/drawing/2014/main" id="{D9AC2645-5F6D-4347-BEC1-6036F655B8BB}"/>
            </a:ext>
          </a:extLst>
        </xdr:cNvPr>
        <xdr:cNvCxnSpPr/>
      </xdr:nvCxnSpPr>
      <xdr:spPr>
        <a:xfrm>
          <a:off x="6972300" y="13871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169" name="n_1aveValue【福祉施設】&#10;一人当たり面積">
          <a:extLst>
            <a:ext uri="{FF2B5EF4-FFF2-40B4-BE49-F238E27FC236}">
              <a16:creationId xmlns:a16="http://schemas.microsoft.com/office/drawing/2014/main" id="{6F0656DA-9CB6-4FE2-BB9B-127D2CA76CB4}"/>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53281</xdr:rowOff>
    </xdr:from>
    <xdr:ext cx="469744" cy="259045"/>
    <xdr:sp macro="" textlink="">
      <xdr:nvSpPr>
        <xdr:cNvPr id="170" name="n_2aveValue【福祉施設】&#10;一人当たり面積">
          <a:extLst>
            <a:ext uri="{FF2B5EF4-FFF2-40B4-BE49-F238E27FC236}">
              <a16:creationId xmlns:a16="http://schemas.microsoft.com/office/drawing/2014/main" id="{ED7C86E5-3BEB-4CF1-AA59-AF669019DE87}"/>
            </a:ext>
          </a:extLst>
        </xdr:cNvPr>
        <xdr:cNvSpPr txBox="1"/>
      </xdr:nvSpPr>
      <xdr:spPr>
        <a:xfrm>
          <a:off x="8515427" y="146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52367</xdr:rowOff>
    </xdr:from>
    <xdr:ext cx="469744" cy="259045"/>
    <xdr:sp macro="" textlink="">
      <xdr:nvSpPr>
        <xdr:cNvPr id="171" name="n_3aveValue【福祉施設】&#10;一人当たり面積">
          <a:extLst>
            <a:ext uri="{FF2B5EF4-FFF2-40B4-BE49-F238E27FC236}">
              <a16:creationId xmlns:a16="http://schemas.microsoft.com/office/drawing/2014/main" id="{3FAC0FCC-1FCB-4FB0-AFB9-9798C33BDC75}"/>
            </a:ext>
          </a:extLst>
        </xdr:cNvPr>
        <xdr:cNvSpPr txBox="1"/>
      </xdr:nvSpPr>
      <xdr:spPr>
        <a:xfrm>
          <a:off x="7626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88943</xdr:rowOff>
    </xdr:from>
    <xdr:ext cx="469744" cy="259045"/>
    <xdr:sp macro="" textlink="">
      <xdr:nvSpPr>
        <xdr:cNvPr id="172" name="n_4aveValue【福祉施設】&#10;一人当たり面積">
          <a:extLst>
            <a:ext uri="{FF2B5EF4-FFF2-40B4-BE49-F238E27FC236}">
              <a16:creationId xmlns:a16="http://schemas.microsoft.com/office/drawing/2014/main" id="{DE3A6317-9CE7-4201-9386-A9CEB5B8F901}"/>
            </a:ext>
          </a:extLst>
        </xdr:cNvPr>
        <xdr:cNvSpPr txBox="1"/>
      </xdr:nvSpPr>
      <xdr:spPr>
        <a:xfrm>
          <a:off x="6737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135602</xdr:rowOff>
    </xdr:from>
    <xdr:ext cx="469744" cy="259045"/>
    <xdr:sp macro="" textlink="">
      <xdr:nvSpPr>
        <xdr:cNvPr id="173" name="n_1mainValue【福祉施設】&#10;一人当たり面積">
          <a:extLst>
            <a:ext uri="{FF2B5EF4-FFF2-40B4-BE49-F238E27FC236}">
              <a16:creationId xmlns:a16="http://schemas.microsoft.com/office/drawing/2014/main" id="{D338C2DF-E703-4A6C-8E11-2CAB110D2E29}"/>
            </a:ext>
          </a:extLst>
        </xdr:cNvPr>
        <xdr:cNvSpPr txBox="1"/>
      </xdr:nvSpPr>
      <xdr:spPr>
        <a:xfrm>
          <a:off x="9391727" y="135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166464</xdr:rowOff>
    </xdr:from>
    <xdr:ext cx="469744" cy="259045"/>
    <xdr:sp macro="" textlink="">
      <xdr:nvSpPr>
        <xdr:cNvPr id="174" name="n_2mainValue【福祉施設】&#10;一人当たり面積">
          <a:extLst>
            <a:ext uri="{FF2B5EF4-FFF2-40B4-BE49-F238E27FC236}">
              <a16:creationId xmlns:a16="http://schemas.microsoft.com/office/drawing/2014/main" id="{CF7690D7-4200-4CCE-BC29-089D1A6143F7}"/>
            </a:ext>
          </a:extLst>
        </xdr:cNvPr>
        <xdr:cNvSpPr txBox="1"/>
      </xdr:nvSpPr>
      <xdr:spPr>
        <a:xfrm>
          <a:off x="8515427" y="1353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51249</xdr:rowOff>
    </xdr:from>
    <xdr:ext cx="469744" cy="259045"/>
    <xdr:sp macro="" textlink="">
      <xdr:nvSpPr>
        <xdr:cNvPr id="175" name="n_3mainValue【福祉施設】&#10;一人当たり面積">
          <a:extLst>
            <a:ext uri="{FF2B5EF4-FFF2-40B4-BE49-F238E27FC236}">
              <a16:creationId xmlns:a16="http://schemas.microsoft.com/office/drawing/2014/main" id="{FB375970-BDA9-4850-B566-7DE83A76C14F}"/>
            </a:ext>
          </a:extLst>
        </xdr:cNvPr>
        <xdr:cNvSpPr txBox="1"/>
      </xdr:nvSpPr>
      <xdr:spPr>
        <a:xfrm>
          <a:off x="7626427" y="1359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51249</xdr:rowOff>
    </xdr:from>
    <xdr:ext cx="469744" cy="259045"/>
    <xdr:sp macro="" textlink="">
      <xdr:nvSpPr>
        <xdr:cNvPr id="176" name="n_4mainValue【福祉施設】&#10;一人当たり面積">
          <a:extLst>
            <a:ext uri="{FF2B5EF4-FFF2-40B4-BE49-F238E27FC236}">
              <a16:creationId xmlns:a16="http://schemas.microsoft.com/office/drawing/2014/main" id="{EC9FA1A8-3CF0-4394-A47A-1AAEF4667DDE}"/>
            </a:ext>
          </a:extLst>
        </xdr:cNvPr>
        <xdr:cNvSpPr txBox="1"/>
      </xdr:nvSpPr>
      <xdr:spPr>
        <a:xfrm>
          <a:off x="6737427" y="1359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a:extLst>
            <a:ext uri="{FF2B5EF4-FFF2-40B4-BE49-F238E27FC236}">
              <a16:creationId xmlns:a16="http://schemas.microsoft.com/office/drawing/2014/main" id="{7010CC25-5480-422F-9DE8-265AF3D68F7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a:extLst>
            <a:ext uri="{FF2B5EF4-FFF2-40B4-BE49-F238E27FC236}">
              <a16:creationId xmlns:a16="http://schemas.microsoft.com/office/drawing/2014/main" id="{D20EE47A-9705-4D70-A666-067B37BF20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a:extLst>
            <a:ext uri="{FF2B5EF4-FFF2-40B4-BE49-F238E27FC236}">
              <a16:creationId xmlns:a16="http://schemas.microsoft.com/office/drawing/2014/main" id="{50DB1B07-48F6-46DC-B30E-F4E1A8A2FD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a:extLst>
            <a:ext uri="{FF2B5EF4-FFF2-40B4-BE49-F238E27FC236}">
              <a16:creationId xmlns:a16="http://schemas.microsoft.com/office/drawing/2014/main" id="{39F85B7D-2F20-41CD-82B8-344A074058D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a:extLst>
            <a:ext uri="{FF2B5EF4-FFF2-40B4-BE49-F238E27FC236}">
              <a16:creationId xmlns:a16="http://schemas.microsoft.com/office/drawing/2014/main" id="{1DB8B482-77DE-44FC-B60A-DF6AB1EEAA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a:extLst>
            <a:ext uri="{FF2B5EF4-FFF2-40B4-BE49-F238E27FC236}">
              <a16:creationId xmlns:a16="http://schemas.microsoft.com/office/drawing/2014/main" id="{2370D11C-81D6-4885-9677-CF0950D654F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a:extLst>
            <a:ext uri="{FF2B5EF4-FFF2-40B4-BE49-F238E27FC236}">
              <a16:creationId xmlns:a16="http://schemas.microsoft.com/office/drawing/2014/main" id="{2B7FCD77-5582-4A6D-A415-CA2B06666ED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a:extLst>
            <a:ext uri="{FF2B5EF4-FFF2-40B4-BE49-F238E27FC236}">
              <a16:creationId xmlns:a16="http://schemas.microsoft.com/office/drawing/2014/main" id="{4AF18A18-01E8-4B47-A8BA-C5CBE57EE30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5" name="テキスト ボックス 184">
          <a:extLst>
            <a:ext uri="{FF2B5EF4-FFF2-40B4-BE49-F238E27FC236}">
              <a16:creationId xmlns:a16="http://schemas.microsoft.com/office/drawing/2014/main" id="{FBDCE848-88DA-46CD-BEB3-ADB02A2CF9A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6" name="直線コネクタ 185">
          <a:extLst>
            <a:ext uri="{FF2B5EF4-FFF2-40B4-BE49-F238E27FC236}">
              <a16:creationId xmlns:a16="http://schemas.microsoft.com/office/drawing/2014/main" id="{5697C539-F8A4-4A78-AE94-98408C0F2A5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7" name="テキスト ボックス 186">
          <a:extLst>
            <a:ext uri="{FF2B5EF4-FFF2-40B4-BE49-F238E27FC236}">
              <a16:creationId xmlns:a16="http://schemas.microsoft.com/office/drawing/2014/main" id="{A1FE239E-8DF1-48C2-BD1E-9DAE3883819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8" name="直線コネクタ 187">
          <a:extLst>
            <a:ext uri="{FF2B5EF4-FFF2-40B4-BE49-F238E27FC236}">
              <a16:creationId xmlns:a16="http://schemas.microsoft.com/office/drawing/2014/main" id="{5740B203-9502-4B60-A42B-5D94BF7DFE8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9" name="テキスト ボックス 188">
          <a:extLst>
            <a:ext uri="{FF2B5EF4-FFF2-40B4-BE49-F238E27FC236}">
              <a16:creationId xmlns:a16="http://schemas.microsoft.com/office/drawing/2014/main" id="{CBB03CAE-601A-4FC9-8F74-E6A13D771D9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0" name="直線コネクタ 189">
          <a:extLst>
            <a:ext uri="{FF2B5EF4-FFF2-40B4-BE49-F238E27FC236}">
              <a16:creationId xmlns:a16="http://schemas.microsoft.com/office/drawing/2014/main" id="{D5F83BD2-811C-4A4C-ABBD-FE5B5F02973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1" name="テキスト ボックス 190">
          <a:extLst>
            <a:ext uri="{FF2B5EF4-FFF2-40B4-BE49-F238E27FC236}">
              <a16:creationId xmlns:a16="http://schemas.microsoft.com/office/drawing/2014/main" id="{5B7D63AF-193A-45C1-8612-850F5F11623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2" name="直線コネクタ 191">
          <a:extLst>
            <a:ext uri="{FF2B5EF4-FFF2-40B4-BE49-F238E27FC236}">
              <a16:creationId xmlns:a16="http://schemas.microsoft.com/office/drawing/2014/main" id="{3E96AD4C-E7CB-4BB5-852F-4CBB0E08153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3" name="テキスト ボックス 192">
          <a:extLst>
            <a:ext uri="{FF2B5EF4-FFF2-40B4-BE49-F238E27FC236}">
              <a16:creationId xmlns:a16="http://schemas.microsoft.com/office/drawing/2014/main" id="{2FF82CB5-9270-4A7A-9DDD-54E46B5E7AB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4" name="直線コネクタ 193">
          <a:extLst>
            <a:ext uri="{FF2B5EF4-FFF2-40B4-BE49-F238E27FC236}">
              <a16:creationId xmlns:a16="http://schemas.microsoft.com/office/drawing/2014/main" id="{16D9F011-19CC-4BAC-8054-1C07CF98DFC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5" name="テキスト ボックス 194">
          <a:extLst>
            <a:ext uri="{FF2B5EF4-FFF2-40B4-BE49-F238E27FC236}">
              <a16:creationId xmlns:a16="http://schemas.microsoft.com/office/drawing/2014/main" id="{085E7F69-8416-4605-9DCC-BA737A3CDF0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6" name="直線コネクタ 195">
          <a:extLst>
            <a:ext uri="{FF2B5EF4-FFF2-40B4-BE49-F238E27FC236}">
              <a16:creationId xmlns:a16="http://schemas.microsoft.com/office/drawing/2014/main" id="{04CC6D7B-FB28-4C5C-8F02-D70C0FEB24C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7" name="テキスト ボックス 196">
          <a:extLst>
            <a:ext uri="{FF2B5EF4-FFF2-40B4-BE49-F238E27FC236}">
              <a16:creationId xmlns:a16="http://schemas.microsoft.com/office/drawing/2014/main" id="{27DBFE4B-02BB-4632-B124-7F1E089672E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8" name="直線コネクタ 197">
          <a:extLst>
            <a:ext uri="{FF2B5EF4-FFF2-40B4-BE49-F238E27FC236}">
              <a16:creationId xmlns:a16="http://schemas.microsoft.com/office/drawing/2014/main" id="{B4BA7390-72BB-46A7-86BB-852648EC216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9" name="テキスト ボックス 198">
          <a:extLst>
            <a:ext uri="{FF2B5EF4-FFF2-40B4-BE49-F238E27FC236}">
              <a16:creationId xmlns:a16="http://schemas.microsoft.com/office/drawing/2014/main" id="{5059DD60-3669-4553-A3DD-4E7C9CD77DB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0" name="直線コネクタ 199">
          <a:extLst>
            <a:ext uri="{FF2B5EF4-FFF2-40B4-BE49-F238E27FC236}">
              <a16:creationId xmlns:a16="http://schemas.microsoft.com/office/drawing/2014/main" id="{8DD3A672-F7DF-4868-A3BB-B072EA6B74F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1" name="【市民会館】&#10;有形固定資産減価償却率グラフ枠">
          <a:extLst>
            <a:ext uri="{FF2B5EF4-FFF2-40B4-BE49-F238E27FC236}">
              <a16:creationId xmlns:a16="http://schemas.microsoft.com/office/drawing/2014/main" id="{0C44021F-67BF-4295-8D1E-711F68A6075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202" name="直線コネクタ 201">
          <a:extLst>
            <a:ext uri="{FF2B5EF4-FFF2-40B4-BE49-F238E27FC236}">
              <a16:creationId xmlns:a16="http://schemas.microsoft.com/office/drawing/2014/main" id="{D845FAEA-B155-4F75-B66F-C2CC0DAC5783}"/>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3" name="【市民会館】&#10;有形固定資産減価償却率最小値テキスト">
          <a:extLst>
            <a:ext uri="{FF2B5EF4-FFF2-40B4-BE49-F238E27FC236}">
              <a16:creationId xmlns:a16="http://schemas.microsoft.com/office/drawing/2014/main" id="{144DE53A-2593-4223-B62B-C0CCCE9A4E4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4" name="直線コネクタ 203">
          <a:extLst>
            <a:ext uri="{FF2B5EF4-FFF2-40B4-BE49-F238E27FC236}">
              <a16:creationId xmlns:a16="http://schemas.microsoft.com/office/drawing/2014/main" id="{51028051-56F6-4D7D-BCAD-3EC9232D03B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205" name="【市民会館】&#10;有形固定資産減価償却率最大値テキスト">
          <a:extLst>
            <a:ext uri="{FF2B5EF4-FFF2-40B4-BE49-F238E27FC236}">
              <a16:creationId xmlns:a16="http://schemas.microsoft.com/office/drawing/2014/main" id="{1922D54F-2837-46EE-824C-416F73B29BEA}"/>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206" name="直線コネクタ 205">
          <a:extLst>
            <a:ext uri="{FF2B5EF4-FFF2-40B4-BE49-F238E27FC236}">
              <a16:creationId xmlns:a16="http://schemas.microsoft.com/office/drawing/2014/main" id="{F337E506-E7A1-48D4-AD77-2B6EA7791F2B}"/>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207" name="【市民会館】&#10;有形固定資産減価償却率平均値テキスト">
          <a:extLst>
            <a:ext uri="{FF2B5EF4-FFF2-40B4-BE49-F238E27FC236}">
              <a16:creationId xmlns:a16="http://schemas.microsoft.com/office/drawing/2014/main" id="{802D45C1-CA3D-448F-891E-615887991120}"/>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208" name="フローチャート: 判断 207">
          <a:extLst>
            <a:ext uri="{FF2B5EF4-FFF2-40B4-BE49-F238E27FC236}">
              <a16:creationId xmlns:a16="http://schemas.microsoft.com/office/drawing/2014/main" id="{D8A57632-1011-4287-B229-F24C90FE85A3}"/>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128270</xdr:rowOff>
    </xdr:from>
    <xdr:to>
      <xdr:col>20</xdr:col>
      <xdr:colOff>38100</xdr:colOff>
      <xdr:row>105</xdr:row>
      <xdr:rowOff>58420</xdr:rowOff>
    </xdr:to>
    <xdr:sp macro="" textlink="">
      <xdr:nvSpPr>
        <xdr:cNvPr id="209" name="フローチャート: 判断 208">
          <a:extLst>
            <a:ext uri="{FF2B5EF4-FFF2-40B4-BE49-F238E27FC236}">
              <a16:creationId xmlns:a16="http://schemas.microsoft.com/office/drawing/2014/main" id="{190EC46D-8FF5-435B-BE38-1C98DF1B4CD4}"/>
            </a:ext>
          </a:extLst>
        </xdr:cNvPr>
        <xdr:cNvSpPr/>
      </xdr:nvSpPr>
      <xdr:spPr>
        <a:xfrm>
          <a:off x="3746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13970</xdr:rowOff>
    </xdr:from>
    <xdr:to>
      <xdr:col>15</xdr:col>
      <xdr:colOff>101600</xdr:colOff>
      <xdr:row>106</xdr:row>
      <xdr:rowOff>115570</xdr:rowOff>
    </xdr:to>
    <xdr:sp macro="" textlink="">
      <xdr:nvSpPr>
        <xdr:cNvPr id="210" name="フローチャート: 判断 209">
          <a:extLst>
            <a:ext uri="{FF2B5EF4-FFF2-40B4-BE49-F238E27FC236}">
              <a16:creationId xmlns:a16="http://schemas.microsoft.com/office/drawing/2014/main" id="{EC553965-A6A0-4A4F-9C02-A4C51D1C43E4}"/>
            </a:ext>
          </a:extLst>
        </xdr:cNvPr>
        <xdr:cNvSpPr/>
      </xdr:nvSpPr>
      <xdr:spPr>
        <a:xfrm>
          <a:off x="2857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169092</xdr:rowOff>
    </xdr:from>
    <xdr:to>
      <xdr:col>10</xdr:col>
      <xdr:colOff>165100</xdr:colOff>
      <xdr:row>106</xdr:row>
      <xdr:rowOff>99242</xdr:rowOff>
    </xdr:to>
    <xdr:sp macro="" textlink="">
      <xdr:nvSpPr>
        <xdr:cNvPr id="211" name="フローチャート: 判断 210">
          <a:extLst>
            <a:ext uri="{FF2B5EF4-FFF2-40B4-BE49-F238E27FC236}">
              <a16:creationId xmlns:a16="http://schemas.microsoft.com/office/drawing/2014/main" id="{21AC8A97-840D-4D33-BBB3-AED0C304D858}"/>
            </a:ext>
          </a:extLst>
        </xdr:cNvPr>
        <xdr:cNvSpPr/>
      </xdr:nvSpPr>
      <xdr:spPr>
        <a:xfrm>
          <a:off x="1968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10705</xdr:rowOff>
    </xdr:from>
    <xdr:to>
      <xdr:col>6</xdr:col>
      <xdr:colOff>38100</xdr:colOff>
      <xdr:row>104</xdr:row>
      <xdr:rowOff>112305</xdr:rowOff>
    </xdr:to>
    <xdr:sp macro="" textlink="">
      <xdr:nvSpPr>
        <xdr:cNvPr id="212" name="フローチャート: 判断 211">
          <a:extLst>
            <a:ext uri="{FF2B5EF4-FFF2-40B4-BE49-F238E27FC236}">
              <a16:creationId xmlns:a16="http://schemas.microsoft.com/office/drawing/2014/main" id="{9E0DEE04-6C0F-4841-9F85-576AE3958736}"/>
            </a:ext>
          </a:extLst>
        </xdr:cNvPr>
        <xdr:cNvSpPr/>
      </xdr:nvSpPr>
      <xdr:spPr>
        <a:xfrm>
          <a:off x="1079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009470C9-FC64-467B-9D88-EDCFC36930B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B14641E2-F596-4ABA-A6F4-27981059694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36B2209A-8484-43B7-9AEC-72B4D1086BE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D4167D10-96CC-47C9-B851-678684FC0CD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CE267DF2-A8F9-4425-A862-61E53B4A086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142966</xdr:rowOff>
    </xdr:from>
    <xdr:to>
      <xdr:col>20</xdr:col>
      <xdr:colOff>38100</xdr:colOff>
      <xdr:row>105</xdr:row>
      <xdr:rowOff>73116</xdr:rowOff>
    </xdr:to>
    <xdr:sp macro="" textlink="">
      <xdr:nvSpPr>
        <xdr:cNvPr id="218" name="楕円 217">
          <a:extLst>
            <a:ext uri="{FF2B5EF4-FFF2-40B4-BE49-F238E27FC236}">
              <a16:creationId xmlns:a16="http://schemas.microsoft.com/office/drawing/2014/main" id="{662FFFB0-5AE3-4C53-845B-2F54BFF2DE75}"/>
            </a:ext>
          </a:extLst>
        </xdr:cNvPr>
        <xdr:cNvSpPr/>
      </xdr:nvSpPr>
      <xdr:spPr>
        <a:xfrm>
          <a:off x="3746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107043</xdr:rowOff>
    </xdr:from>
    <xdr:to>
      <xdr:col>15</xdr:col>
      <xdr:colOff>101600</xdr:colOff>
      <xdr:row>105</xdr:row>
      <xdr:rowOff>37193</xdr:rowOff>
    </xdr:to>
    <xdr:sp macro="" textlink="">
      <xdr:nvSpPr>
        <xdr:cNvPr id="219" name="楕円 218">
          <a:extLst>
            <a:ext uri="{FF2B5EF4-FFF2-40B4-BE49-F238E27FC236}">
              <a16:creationId xmlns:a16="http://schemas.microsoft.com/office/drawing/2014/main" id="{8B82718F-C9F9-41BC-9DAE-6D2AE9118085}"/>
            </a:ext>
          </a:extLst>
        </xdr:cNvPr>
        <xdr:cNvSpPr/>
      </xdr:nvSpPr>
      <xdr:spPr>
        <a:xfrm>
          <a:off x="2857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157843</xdr:rowOff>
    </xdr:from>
    <xdr:to>
      <xdr:col>19</xdr:col>
      <xdr:colOff>177800</xdr:colOff>
      <xdr:row>105</xdr:row>
      <xdr:rowOff>22316</xdr:rowOff>
    </xdr:to>
    <xdr:cxnSp macro="">
      <xdr:nvCxnSpPr>
        <xdr:cNvPr id="220" name="直線コネクタ 219">
          <a:extLst>
            <a:ext uri="{FF2B5EF4-FFF2-40B4-BE49-F238E27FC236}">
              <a16:creationId xmlns:a16="http://schemas.microsoft.com/office/drawing/2014/main" id="{FA5B5C93-426F-4455-AC07-38734AFB7212}"/>
            </a:ext>
          </a:extLst>
        </xdr:cNvPr>
        <xdr:cNvCxnSpPr/>
      </xdr:nvCxnSpPr>
      <xdr:spPr>
        <a:xfrm>
          <a:off x="2908300" y="1798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221" name="楕円 220">
          <a:extLst>
            <a:ext uri="{FF2B5EF4-FFF2-40B4-BE49-F238E27FC236}">
              <a16:creationId xmlns:a16="http://schemas.microsoft.com/office/drawing/2014/main" id="{F9E3F715-D388-4D2E-BC21-946279C8BC56}"/>
            </a:ext>
          </a:extLst>
        </xdr:cNvPr>
        <xdr:cNvSpPr/>
      </xdr:nvSpPr>
      <xdr:spPr>
        <a:xfrm>
          <a:off x="196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121920</xdr:rowOff>
    </xdr:from>
    <xdr:to>
      <xdr:col>15</xdr:col>
      <xdr:colOff>50800</xdr:colOff>
      <xdr:row>104</xdr:row>
      <xdr:rowOff>157843</xdr:rowOff>
    </xdr:to>
    <xdr:cxnSp macro="">
      <xdr:nvCxnSpPr>
        <xdr:cNvPr id="222" name="直線コネクタ 221">
          <a:extLst>
            <a:ext uri="{FF2B5EF4-FFF2-40B4-BE49-F238E27FC236}">
              <a16:creationId xmlns:a16="http://schemas.microsoft.com/office/drawing/2014/main" id="{C8514A01-3972-40E5-A0C5-DCC05139E61E}"/>
            </a:ext>
          </a:extLst>
        </xdr:cNvPr>
        <xdr:cNvCxnSpPr/>
      </xdr:nvCxnSpPr>
      <xdr:spPr>
        <a:xfrm>
          <a:off x="2019300" y="1795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35198</xdr:rowOff>
    </xdr:from>
    <xdr:to>
      <xdr:col>6</xdr:col>
      <xdr:colOff>38100</xdr:colOff>
      <xdr:row>104</xdr:row>
      <xdr:rowOff>136798</xdr:rowOff>
    </xdr:to>
    <xdr:sp macro="" textlink="">
      <xdr:nvSpPr>
        <xdr:cNvPr id="223" name="楕円 222">
          <a:extLst>
            <a:ext uri="{FF2B5EF4-FFF2-40B4-BE49-F238E27FC236}">
              <a16:creationId xmlns:a16="http://schemas.microsoft.com/office/drawing/2014/main" id="{EF092137-3501-484A-BCBB-460C5E4687AA}"/>
            </a:ext>
          </a:extLst>
        </xdr:cNvPr>
        <xdr:cNvSpPr/>
      </xdr:nvSpPr>
      <xdr:spPr>
        <a:xfrm>
          <a:off x="1079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85998</xdr:rowOff>
    </xdr:from>
    <xdr:to>
      <xdr:col>10</xdr:col>
      <xdr:colOff>114300</xdr:colOff>
      <xdr:row>104</xdr:row>
      <xdr:rowOff>121920</xdr:rowOff>
    </xdr:to>
    <xdr:cxnSp macro="">
      <xdr:nvCxnSpPr>
        <xdr:cNvPr id="224" name="直線コネクタ 223">
          <a:extLst>
            <a:ext uri="{FF2B5EF4-FFF2-40B4-BE49-F238E27FC236}">
              <a16:creationId xmlns:a16="http://schemas.microsoft.com/office/drawing/2014/main" id="{72FF89DE-7284-46B7-AB33-3ED8ABDD48F3}"/>
            </a:ext>
          </a:extLst>
        </xdr:cNvPr>
        <xdr:cNvCxnSpPr/>
      </xdr:nvCxnSpPr>
      <xdr:spPr>
        <a:xfrm>
          <a:off x="1130300" y="1791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74947</xdr:rowOff>
    </xdr:from>
    <xdr:ext cx="405111" cy="259045"/>
    <xdr:sp macro="" textlink="">
      <xdr:nvSpPr>
        <xdr:cNvPr id="225" name="n_1aveValue【市民会館】&#10;有形固定資産減価償却率">
          <a:extLst>
            <a:ext uri="{FF2B5EF4-FFF2-40B4-BE49-F238E27FC236}">
              <a16:creationId xmlns:a16="http://schemas.microsoft.com/office/drawing/2014/main" id="{75E4DEBA-908E-4E13-B3F7-2137E2A32ED5}"/>
            </a:ext>
          </a:extLst>
        </xdr:cNvPr>
        <xdr:cNvSpPr txBox="1"/>
      </xdr:nvSpPr>
      <xdr:spPr>
        <a:xfrm>
          <a:off x="3582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106697</xdr:rowOff>
    </xdr:from>
    <xdr:ext cx="405111" cy="259045"/>
    <xdr:sp macro="" textlink="">
      <xdr:nvSpPr>
        <xdr:cNvPr id="226" name="n_2aveValue【市民会館】&#10;有形固定資産減価償却率">
          <a:extLst>
            <a:ext uri="{FF2B5EF4-FFF2-40B4-BE49-F238E27FC236}">
              <a16:creationId xmlns:a16="http://schemas.microsoft.com/office/drawing/2014/main" id="{5E7D4BDF-D2B9-4D90-93ED-A7BCABA88369}"/>
            </a:ext>
          </a:extLst>
        </xdr:cNvPr>
        <xdr:cNvSpPr txBox="1"/>
      </xdr:nvSpPr>
      <xdr:spPr>
        <a:xfrm>
          <a:off x="2705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90369</xdr:rowOff>
    </xdr:from>
    <xdr:ext cx="405111" cy="259045"/>
    <xdr:sp macro="" textlink="">
      <xdr:nvSpPr>
        <xdr:cNvPr id="227" name="n_3aveValue【市民会館】&#10;有形固定資産減価償却率">
          <a:extLst>
            <a:ext uri="{FF2B5EF4-FFF2-40B4-BE49-F238E27FC236}">
              <a16:creationId xmlns:a16="http://schemas.microsoft.com/office/drawing/2014/main" id="{DB6CB5DA-06E1-4C7D-BD69-CB81A9EF2C6F}"/>
            </a:ext>
          </a:extLst>
        </xdr:cNvPr>
        <xdr:cNvSpPr txBox="1"/>
      </xdr:nvSpPr>
      <xdr:spPr>
        <a:xfrm>
          <a:off x="1816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128832</xdr:rowOff>
    </xdr:from>
    <xdr:ext cx="405111" cy="259045"/>
    <xdr:sp macro="" textlink="">
      <xdr:nvSpPr>
        <xdr:cNvPr id="228" name="n_4aveValue【市民会館】&#10;有形固定資産減価償却率">
          <a:extLst>
            <a:ext uri="{FF2B5EF4-FFF2-40B4-BE49-F238E27FC236}">
              <a16:creationId xmlns:a16="http://schemas.microsoft.com/office/drawing/2014/main" id="{B31B41DF-3302-41B5-A9C9-15AF9B3FEA20}"/>
            </a:ext>
          </a:extLst>
        </xdr:cNvPr>
        <xdr:cNvSpPr txBox="1"/>
      </xdr:nvSpPr>
      <xdr:spPr>
        <a:xfrm>
          <a:off x="927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64243</xdr:rowOff>
    </xdr:from>
    <xdr:ext cx="405111" cy="259045"/>
    <xdr:sp macro="" textlink="">
      <xdr:nvSpPr>
        <xdr:cNvPr id="229" name="n_1mainValue【市民会館】&#10;有形固定資産減価償却率">
          <a:extLst>
            <a:ext uri="{FF2B5EF4-FFF2-40B4-BE49-F238E27FC236}">
              <a16:creationId xmlns:a16="http://schemas.microsoft.com/office/drawing/2014/main" id="{4870D1D4-EF11-4F1D-9AD6-87E74A8CA48E}"/>
            </a:ext>
          </a:extLst>
        </xdr:cNvPr>
        <xdr:cNvSpPr txBox="1"/>
      </xdr:nvSpPr>
      <xdr:spPr>
        <a:xfrm>
          <a:off x="3582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53720</xdr:rowOff>
    </xdr:from>
    <xdr:ext cx="405111" cy="259045"/>
    <xdr:sp macro="" textlink="">
      <xdr:nvSpPr>
        <xdr:cNvPr id="230" name="n_2mainValue【市民会館】&#10;有形固定資産減価償却率">
          <a:extLst>
            <a:ext uri="{FF2B5EF4-FFF2-40B4-BE49-F238E27FC236}">
              <a16:creationId xmlns:a16="http://schemas.microsoft.com/office/drawing/2014/main" id="{9830BCD9-088F-42EE-BC57-55B7B50CDD73}"/>
            </a:ext>
          </a:extLst>
        </xdr:cNvPr>
        <xdr:cNvSpPr txBox="1"/>
      </xdr:nvSpPr>
      <xdr:spPr>
        <a:xfrm>
          <a:off x="2705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231" name="n_3mainValue【市民会館】&#10;有形固定資産減価償却率">
          <a:extLst>
            <a:ext uri="{FF2B5EF4-FFF2-40B4-BE49-F238E27FC236}">
              <a16:creationId xmlns:a16="http://schemas.microsoft.com/office/drawing/2014/main" id="{8D60078F-849E-4D6B-8927-336A6844E998}"/>
            </a:ext>
          </a:extLst>
        </xdr:cNvPr>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232" name="n_4mainValue【市民会館】&#10;有形固定資産減価償却率">
          <a:extLst>
            <a:ext uri="{FF2B5EF4-FFF2-40B4-BE49-F238E27FC236}">
              <a16:creationId xmlns:a16="http://schemas.microsoft.com/office/drawing/2014/main" id="{175C7BBB-1DBE-40E7-911C-E6CBCA8107B4}"/>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a:extLst>
            <a:ext uri="{FF2B5EF4-FFF2-40B4-BE49-F238E27FC236}">
              <a16:creationId xmlns:a16="http://schemas.microsoft.com/office/drawing/2014/main" id="{1B053C06-9B82-435F-8EDC-8D3A3228C86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a:extLst>
            <a:ext uri="{FF2B5EF4-FFF2-40B4-BE49-F238E27FC236}">
              <a16:creationId xmlns:a16="http://schemas.microsoft.com/office/drawing/2014/main" id="{EBBF9C82-1F64-4EB2-84C4-B404376504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a:extLst>
            <a:ext uri="{FF2B5EF4-FFF2-40B4-BE49-F238E27FC236}">
              <a16:creationId xmlns:a16="http://schemas.microsoft.com/office/drawing/2014/main" id="{BB875502-AB36-4310-AC50-045BC56CBE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a:extLst>
            <a:ext uri="{FF2B5EF4-FFF2-40B4-BE49-F238E27FC236}">
              <a16:creationId xmlns:a16="http://schemas.microsoft.com/office/drawing/2014/main" id="{CB3ED1C0-2B1E-4A51-872F-F2F539D3C5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a:extLst>
            <a:ext uri="{FF2B5EF4-FFF2-40B4-BE49-F238E27FC236}">
              <a16:creationId xmlns:a16="http://schemas.microsoft.com/office/drawing/2014/main" id="{CE15D808-3518-4C7D-B196-6174E71CBE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a:extLst>
            <a:ext uri="{FF2B5EF4-FFF2-40B4-BE49-F238E27FC236}">
              <a16:creationId xmlns:a16="http://schemas.microsoft.com/office/drawing/2014/main" id="{8578686F-2C7E-4D60-805F-E8C9524471E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a:extLst>
            <a:ext uri="{FF2B5EF4-FFF2-40B4-BE49-F238E27FC236}">
              <a16:creationId xmlns:a16="http://schemas.microsoft.com/office/drawing/2014/main" id="{5B17EAE8-3EAF-4A21-AB69-618CC402C10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a:extLst>
            <a:ext uri="{FF2B5EF4-FFF2-40B4-BE49-F238E27FC236}">
              <a16:creationId xmlns:a16="http://schemas.microsoft.com/office/drawing/2014/main" id="{6EE0F87A-033B-442C-B6E6-85F21834014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1" name="テキスト ボックス 240">
          <a:extLst>
            <a:ext uri="{FF2B5EF4-FFF2-40B4-BE49-F238E27FC236}">
              <a16:creationId xmlns:a16="http://schemas.microsoft.com/office/drawing/2014/main" id="{F4A827A7-FBF2-4CE8-A630-FE5907751C6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2" name="直線コネクタ 241">
          <a:extLst>
            <a:ext uri="{FF2B5EF4-FFF2-40B4-BE49-F238E27FC236}">
              <a16:creationId xmlns:a16="http://schemas.microsoft.com/office/drawing/2014/main" id="{F5D116F0-03DC-46CB-AD65-0DF115A52EA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3" name="直線コネクタ 242">
          <a:extLst>
            <a:ext uri="{FF2B5EF4-FFF2-40B4-BE49-F238E27FC236}">
              <a16:creationId xmlns:a16="http://schemas.microsoft.com/office/drawing/2014/main" id="{6BF7D8CD-A037-46F3-8ED7-5518E23CB35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4" name="テキスト ボックス 243">
          <a:extLst>
            <a:ext uri="{FF2B5EF4-FFF2-40B4-BE49-F238E27FC236}">
              <a16:creationId xmlns:a16="http://schemas.microsoft.com/office/drawing/2014/main" id="{EAF5A1CC-9198-4EC8-A41C-BFCA5E0F1D6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5" name="直線コネクタ 244">
          <a:extLst>
            <a:ext uri="{FF2B5EF4-FFF2-40B4-BE49-F238E27FC236}">
              <a16:creationId xmlns:a16="http://schemas.microsoft.com/office/drawing/2014/main" id="{194973BF-DAEF-4C15-9C7D-063CB4235F2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6" name="テキスト ボックス 245">
          <a:extLst>
            <a:ext uri="{FF2B5EF4-FFF2-40B4-BE49-F238E27FC236}">
              <a16:creationId xmlns:a16="http://schemas.microsoft.com/office/drawing/2014/main" id="{A8939E06-7B14-4464-849F-9608C289CC3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7" name="直線コネクタ 246">
          <a:extLst>
            <a:ext uri="{FF2B5EF4-FFF2-40B4-BE49-F238E27FC236}">
              <a16:creationId xmlns:a16="http://schemas.microsoft.com/office/drawing/2014/main" id="{6E8658AC-9070-4521-9182-2C687DEEF7B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8" name="テキスト ボックス 247">
          <a:extLst>
            <a:ext uri="{FF2B5EF4-FFF2-40B4-BE49-F238E27FC236}">
              <a16:creationId xmlns:a16="http://schemas.microsoft.com/office/drawing/2014/main" id="{2C645F51-F70C-4111-BB21-0A3FE8A5415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9" name="直線コネクタ 248">
          <a:extLst>
            <a:ext uri="{FF2B5EF4-FFF2-40B4-BE49-F238E27FC236}">
              <a16:creationId xmlns:a16="http://schemas.microsoft.com/office/drawing/2014/main" id="{8D02F307-301B-474A-ADFE-D5DABC56573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0" name="テキスト ボックス 249">
          <a:extLst>
            <a:ext uri="{FF2B5EF4-FFF2-40B4-BE49-F238E27FC236}">
              <a16:creationId xmlns:a16="http://schemas.microsoft.com/office/drawing/2014/main" id="{5593B8B7-8DF1-4DAC-B7DB-2C1252CA73A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1" name="直線コネクタ 250">
          <a:extLst>
            <a:ext uri="{FF2B5EF4-FFF2-40B4-BE49-F238E27FC236}">
              <a16:creationId xmlns:a16="http://schemas.microsoft.com/office/drawing/2014/main" id="{527095A7-CC03-4908-AD0C-CEBD4D68646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2" name="テキスト ボックス 251">
          <a:extLst>
            <a:ext uri="{FF2B5EF4-FFF2-40B4-BE49-F238E27FC236}">
              <a16:creationId xmlns:a16="http://schemas.microsoft.com/office/drawing/2014/main" id="{89C2A203-E09B-4D8C-8710-EBB80D5ACDC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3" name="直線コネクタ 252">
          <a:extLst>
            <a:ext uri="{FF2B5EF4-FFF2-40B4-BE49-F238E27FC236}">
              <a16:creationId xmlns:a16="http://schemas.microsoft.com/office/drawing/2014/main" id="{A95CDF44-746E-42D7-8696-B3783FE3B51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4" name="テキスト ボックス 253">
          <a:extLst>
            <a:ext uri="{FF2B5EF4-FFF2-40B4-BE49-F238E27FC236}">
              <a16:creationId xmlns:a16="http://schemas.microsoft.com/office/drawing/2014/main" id="{1E7943B9-423A-4C54-91AF-E65616A06D5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5" name="【市民会館】&#10;一人当たり面積グラフ枠">
          <a:extLst>
            <a:ext uri="{FF2B5EF4-FFF2-40B4-BE49-F238E27FC236}">
              <a16:creationId xmlns:a16="http://schemas.microsoft.com/office/drawing/2014/main" id="{1EB3C41A-CD1D-4138-9A3C-920E3ECD836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256" name="直線コネクタ 255">
          <a:extLst>
            <a:ext uri="{FF2B5EF4-FFF2-40B4-BE49-F238E27FC236}">
              <a16:creationId xmlns:a16="http://schemas.microsoft.com/office/drawing/2014/main" id="{8C0D7769-8668-4D48-8DA6-3A19D5E6D1D5}"/>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57" name="【市民会館】&#10;一人当たり面積最小値テキスト">
          <a:extLst>
            <a:ext uri="{FF2B5EF4-FFF2-40B4-BE49-F238E27FC236}">
              <a16:creationId xmlns:a16="http://schemas.microsoft.com/office/drawing/2014/main" id="{A09B0C17-1C0A-40CC-A638-B8183315F900}"/>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58" name="直線コネクタ 257">
          <a:extLst>
            <a:ext uri="{FF2B5EF4-FFF2-40B4-BE49-F238E27FC236}">
              <a16:creationId xmlns:a16="http://schemas.microsoft.com/office/drawing/2014/main" id="{D1149067-1A67-4E07-8CAE-3305349291DC}"/>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259" name="【市民会館】&#10;一人当たり面積最大値テキスト">
          <a:extLst>
            <a:ext uri="{FF2B5EF4-FFF2-40B4-BE49-F238E27FC236}">
              <a16:creationId xmlns:a16="http://schemas.microsoft.com/office/drawing/2014/main" id="{93819288-F9C6-4290-9D23-D72E0FA20513}"/>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260" name="直線コネクタ 259">
          <a:extLst>
            <a:ext uri="{FF2B5EF4-FFF2-40B4-BE49-F238E27FC236}">
              <a16:creationId xmlns:a16="http://schemas.microsoft.com/office/drawing/2014/main" id="{DAE50490-DBF7-457E-9C95-8BD31871C824}"/>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261" name="【市民会館】&#10;一人当たり面積平均値テキスト">
          <a:extLst>
            <a:ext uri="{FF2B5EF4-FFF2-40B4-BE49-F238E27FC236}">
              <a16:creationId xmlns:a16="http://schemas.microsoft.com/office/drawing/2014/main" id="{5CBD2695-66E7-4B4B-BEF6-D438E38F7F36}"/>
            </a:ext>
          </a:extLst>
        </xdr:cNvPr>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262" name="フローチャート: 判断 261">
          <a:extLst>
            <a:ext uri="{FF2B5EF4-FFF2-40B4-BE49-F238E27FC236}">
              <a16:creationId xmlns:a16="http://schemas.microsoft.com/office/drawing/2014/main" id="{3C91C5BA-375B-4327-A338-B0FE3B860EB4}"/>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263" name="フローチャート: 判断 262">
          <a:extLst>
            <a:ext uri="{FF2B5EF4-FFF2-40B4-BE49-F238E27FC236}">
              <a16:creationId xmlns:a16="http://schemas.microsoft.com/office/drawing/2014/main" id="{4BCEFF62-A9B0-4370-9C51-D19DA49F4177}"/>
            </a:ext>
          </a:extLst>
        </xdr:cNvPr>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264" name="フローチャート: 判断 263">
          <a:extLst>
            <a:ext uri="{FF2B5EF4-FFF2-40B4-BE49-F238E27FC236}">
              <a16:creationId xmlns:a16="http://schemas.microsoft.com/office/drawing/2014/main" id="{66AAAC19-9AA0-49F4-89EA-3EB0345F8656}"/>
            </a:ext>
          </a:extLst>
        </xdr:cNvPr>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265" name="フローチャート: 判断 264">
          <a:extLst>
            <a:ext uri="{FF2B5EF4-FFF2-40B4-BE49-F238E27FC236}">
              <a16:creationId xmlns:a16="http://schemas.microsoft.com/office/drawing/2014/main" id="{4FFE1353-9244-40AB-A3D9-927758EB7390}"/>
            </a:ext>
          </a:extLst>
        </xdr:cNvPr>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266" name="フローチャート: 判断 265">
          <a:extLst>
            <a:ext uri="{FF2B5EF4-FFF2-40B4-BE49-F238E27FC236}">
              <a16:creationId xmlns:a16="http://schemas.microsoft.com/office/drawing/2014/main" id="{134489BA-0620-4269-ABBB-374C3AE962BA}"/>
            </a:ext>
          </a:extLst>
        </xdr:cNvPr>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47B39AC9-DE8B-4E30-A220-4473B333BD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id="{48EA8052-02CF-44ED-A8C8-39220DA548F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6F83D300-BD82-426D-AC14-383F4864C8B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CF68B12E-CFBF-4B28-B19E-A8948374C31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F729F00B-26DB-4D57-A7DB-420D3C385E3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130175</xdr:rowOff>
    </xdr:from>
    <xdr:to>
      <xdr:col>50</xdr:col>
      <xdr:colOff>165100</xdr:colOff>
      <xdr:row>105</xdr:row>
      <xdr:rowOff>60325</xdr:rowOff>
    </xdr:to>
    <xdr:sp macro="" textlink="">
      <xdr:nvSpPr>
        <xdr:cNvPr id="272" name="楕円 271">
          <a:extLst>
            <a:ext uri="{FF2B5EF4-FFF2-40B4-BE49-F238E27FC236}">
              <a16:creationId xmlns:a16="http://schemas.microsoft.com/office/drawing/2014/main" id="{EAA992E8-5EAB-40BC-BF73-C80334633DDE}"/>
            </a:ext>
          </a:extLst>
        </xdr:cNvPr>
        <xdr:cNvSpPr/>
      </xdr:nvSpPr>
      <xdr:spPr>
        <a:xfrm>
          <a:off x="9588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150749</xdr:rowOff>
    </xdr:from>
    <xdr:to>
      <xdr:col>46</xdr:col>
      <xdr:colOff>38100</xdr:colOff>
      <xdr:row>105</xdr:row>
      <xdr:rowOff>80899</xdr:rowOff>
    </xdr:to>
    <xdr:sp macro="" textlink="">
      <xdr:nvSpPr>
        <xdr:cNvPr id="273" name="楕円 272">
          <a:extLst>
            <a:ext uri="{FF2B5EF4-FFF2-40B4-BE49-F238E27FC236}">
              <a16:creationId xmlns:a16="http://schemas.microsoft.com/office/drawing/2014/main" id="{A9123A38-8B7F-4C41-A7BB-B014BCE1D4AA}"/>
            </a:ext>
          </a:extLst>
        </xdr:cNvPr>
        <xdr:cNvSpPr/>
      </xdr:nvSpPr>
      <xdr:spPr>
        <a:xfrm>
          <a:off x="8699500" y="179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9525</xdr:rowOff>
    </xdr:from>
    <xdr:to>
      <xdr:col>50</xdr:col>
      <xdr:colOff>114300</xdr:colOff>
      <xdr:row>105</xdr:row>
      <xdr:rowOff>30099</xdr:rowOff>
    </xdr:to>
    <xdr:cxnSp macro="">
      <xdr:nvCxnSpPr>
        <xdr:cNvPr id="274" name="直線コネクタ 273">
          <a:extLst>
            <a:ext uri="{FF2B5EF4-FFF2-40B4-BE49-F238E27FC236}">
              <a16:creationId xmlns:a16="http://schemas.microsoft.com/office/drawing/2014/main" id="{4BEA1E92-71B1-4DBE-AE04-DF89F0DEE9A9}"/>
            </a:ext>
          </a:extLst>
        </xdr:cNvPr>
        <xdr:cNvCxnSpPr/>
      </xdr:nvCxnSpPr>
      <xdr:spPr>
        <a:xfrm flipV="1">
          <a:off x="8750300" y="1801177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16256</xdr:rowOff>
    </xdr:from>
    <xdr:to>
      <xdr:col>41</xdr:col>
      <xdr:colOff>101600</xdr:colOff>
      <xdr:row>105</xdr:row>
      <xdr:rowOff>117856</xdr:rowOff>
    </xdr:to>
    <xdr:sp macro="" textlink="">
      <xdr:nvSpPr>
        <xdr:cNvPr id="275" name="楕円 274">
          <a:extLst>
            <a:ext uri="{FF2B5EF4-FFF2-40B4-BE49-F238E27FC236}">
              <a16:creationId xmlns:a16="http://schemas.microsoft.com/office/drawing/2014/main" id="{333CAEFE-7E3A-437E-A515-9BEF6E2B87BD}"/>
            </a:ext>
          </a:extLst>
        </xdr:cNvPr>
        <xdr:cNvSpPr/>
      </xdr:nvSpPr>
      <xdr:spPr>
        <a:xfrm>
          <a:off x="7810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30099</xdr:rowOff>
    </xdr:from>
    <xdr:to>
      <xdr:col>45</xdr:col>
      <xdr:colOff>177800</xdr:colOff>
      <xdr:row>105</xdr:row>
      <xdr:rowOff>67056</xdr:rowOff>
    </xdr:to>
    <xdr:cxnSp macro="">
      <xdr:nvCxnSpPr>
        <xdr:cNvPr id="276" name="直線コネクタ 275">
          <a:extLst>
            <a:ext uri="{FF2B5EF4-FFF2-40B4-BE49-F238E27FC236}">
              <a16:creationId xmlns:a16="http://schemas.microsoft.com/office/drawing/2014/main" id="{906B0F15-30FA-4468-9D89-B5E59BDECF9D}"/>
            </a:ext>
          </a:extLst>
        </xdr:cNvPr>
        <xdr:cNvCxnSpPr/>
      </xdr:nvCxnSpPr>
      <xdr:spPr>
        <a:xfrm flipV="1">
          <a:off x="7861300" y="1803234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16256</xdr:rowOff>
    </xdr:from>
    <xdr:to>
      <xdr:col>36</xdr:col>
      <xdr:colOff>165100</xdr:colOff>
      <xdr:row>105</xdr:row>
      <xdr:rowOff>117856</xdr:rowOff>
    </xdr:to>
    <xdr:sp macro="" textlink="">
      <xdr:nvSpPr>
        <xdr:cNvPr id="277" name="楕円 276">
          <a:extLst>
            <a:ext uri="{FF2B5EF4-FFF2-40B4-BE49-F238E27FC236}">
              <a16:creationId xmlns:a16="http://schemas.microsoft.com/office/drawing/2014/main" id="{902EB7BB-39F7-4D7F-947F-913AB7A41B20}"/>
            </a:ext>
          </a:extLst>
        </xdr:cNvPr>
        <xdr:cNvSpPr/>
      </xdr:nvSpPr>
      <xdr:spPr>
        <a:xfrm>
          <a:off x="6921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67056</xdr:rowOff>
    </xdr:from>
    <xdr:to>
      <xdr:col>41</xdr:col>
      <xdr:colOff>50800</xdr:colOff>
      <xdr:row>105</xdr:row>
      <xdr:rowOff>67056</xdr:rowOff>
    </xdr:to>
    <xdr:cxnSp macro="">
      <xdr:nvCxnSpPr>
        <xdr:cNvPr id="278" name="直線コネクタ 277">
          <a:extLst>
            <a:ext uri="{FF2B5EF4-FFF2-40B4-BE49-F238E27FC236}">
              <a16:creationId xmlns:a16="http://schemas.microsoft.com/office/drawing/2014/main" id="{4022CB55-821A-49D6-8DAD-E7A383DB7178}"/>
            </a:ext>
          </a:extLst>
        </xdr:cNvPr>
        <xdr:cNvCxnSpPr/>
      </xdr:nvCxnSpPr>
      <xdr:spPr>
        <a:xfrm>
          <a:off x="6972300" y="18069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97553</xdr:rowOff>
    </xdr:from>
    <xdr:ext cx="469744" cy="259045"/>
    <xdr:sp macro="" textlink="">
      <xdr:nvSpPr>
        <xdr:cNvPr id="279" name="n_1aveValue【市民会館】&#10;一人当たり面積">
          <a:extLst>
            <a:ext uri="{FF2B5EF4-FFF2-40B4-BE49-F238E27FC236}">
              <a16:creationId xmlns:a16="http://schemas.microsoft.com/office/drawing/2014/main" id="{DFAF6A5F-491D-4546-9662-9CC889B1B7BB}"/>
            </a:ext>
          </a:extLst>
        </xdr:cNvPr>
        <xdr:cNvSpPr txBox="1"/>
      </xdr:nvSpPr>
      <xdr:spPr>
        <a:xfrm>
          <a:off x="9391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161562</xdr:rowOff>
    </xdr:from>
    <xdr:ext cx="469744" cy="259045"/>
    <xdr:sp macro="" textlink="">
      <xdr:nvSpPr>
        <xdr:cNvPr id="280" name="n_2aveValue【市民会館】&#10;一人当たり面積">
          <a:extLst>
            <a:ext uri="{FF2B5EF4-FFF2-40B4-BE49-F238E27FC236}">
              <a16:creationId xmlns:a16="http://schemas.microsoft.com/office/drawing/2014/main" id="{A2C87095-8ADC-4E9C-9B6A-459E93E59AEF}"/>
            </a:ext>
          </a:extLst>
        </xdr:cNvPr>
        <xdr:cNvSpPr txBox="1"/>
      </xdr:nvSpPr>
      <xdr:spPr>
        <a:xfrm>
          <a:off x="8515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123080</xdr:rowOff>
    </xdr:from>
    <xdr:ext cx="469744" cy="259045"/>
    <xdr:sp macro="" textlink="">
      <xdr:nvSpPr>
        <xdr:cNvPr id="281" name="n_3aveValue【市民会館】&#10;一人当たり面積">
          <a:extLst>
            <a:ext uri="{FF2B5EF4-FFF2-40B4-BE49-F238E27FC236}">
              <a16:creationId xmlns:a16="http://schemas.microsoft.com/office/drawing/2014/main" id="{1B989DAE-3FF8-47D4-849C-897295D97F5A}"/>
            </a:ext>
          </a:extLst>
        </xdr:cNvPr>
        <xdr:cNvSpPr txBox="1"/>
      </xdr:nvSpPr>
      <xdr:spPr>
        <a:xfrm>
          <a:off x="7626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107459</xdr:rowOff>
    </xdr:from>
    <xdr:ext cx="469744" cy="259045"/>
    <xdr:sp macro="" textlink="">
      <xdr:nvSpPr>
        <xdr:cNvPr id="282" name="n_4aveValue【市民会館】&#10;一人当たり面積">
          <a:extLst>
            <a:ext uri="{FF2B5EF4-FFF2-40B4-BE49-F238E27FC236}">
              <a16:creationId xmlns:a16="http://schemas.microsoft.com/office/drawing/2014/main" id="{BA8CC057-F3AD-4E9F-BE73-AC28B743CC67}"/>
            </a:ext>
          </a:extLst>
        </xdr:cNvPr>
        <xdr:cNvSpPr txBox="1"/>
      </xdr:nvSpPr>
      <xdr:spPr>
        <a:xfrm>
          <a:off x="6737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76852</xdr:rowOff>
    </xdr:from>
    <xdr:ext cx="469744" cy="259045"/>
    <xdr:sp macro="" textlink="">
      <xdr:nvSpPr>
        <xdr:cNvPr id="283" name="n_1mainValue【市民会館】&#10;一人当たり面積">
          <a:extLst>
            <a:ext uri="{FF2B5EF4-FFF2-40B4-BE49-F238E27FC236}">
              <a16:creationId xmlns:a16="http://schemas.microsoft.com/office/drawing/2014/main" id="{4D863616-ACBD-43AC-A572-60BB38B1BE5C}"/>
            </a:ext>
          </a:extLst>
        </xdr:cNvPr>
        <xdr:cNvSpPr txBox="1"/>
      </xdr:nvSpPr>
      <xdr:spPr>
        <a:xfrm>
          <a:off x="9391727" y="177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97426</xdr:rowOff>
    </xdr:from>
    <xdr:ext cx="469744" cy="259045"/>
    <xdr:sp macro="" textlink="">
      <xdr:nvSpPr>
        <xdr:cNvPr id="284" name="n_2mainValue【市民会館】&#10;一人当たり面積">
          <a:extLst>
            <a:ext uri="{FF2B5EF4-FFF2-40B4-BE49-F238E27FC236}">
              <a16:creationId xmlns:a16="http://schemas.microsoft.com/office/drawing/2014/main" id="{B22686B7-CAF6-4F4C-919F-EA1F0CB078AC}"/>
            </a:ext>
          </a:extLst>
        </xdr:cNvPr>
        <xdr:cNvSpPr txBox="1"/>
      </xdr:nvSpPr>
      <xdr:spPr>
        <a:xfrm>
          <a:off x="8515427" y="177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134383</xdr:rowOff>
    </xdr:from>
    <xdr:ext cx="469744" cy="259045"/>
    <xdr:sp macro="" textlink="">
      <xdr:nvSpPr>
        <xdr:cNvPr id="285" name="n_3mainValue【市民会館】&#10;一人当たり面積">
          <a:extLst>
            <a:ext uri="{FF2B5EF4-FFF2-40B4-BE49-F238E27FC236}">
              <a16:creationId xmlns:a16="http://schemas.microsoft.com/office/drawing/2014/main" id="{F981CCF8-F949-4389-8D08-9721F31D9AC9}"/>
            </a:ext>
          </a:extLst>
        </xdr:cNvPr>
        <xdr:cNvSpPr txBox="1"/>
      </xdr:nvSpPr>
      <xdr:spPr>
        <a:xfrm>
          <a:off x="76264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134383</xdr:rowOff>
    </xdr:from>
    <xdr:ext cx="469744" cy="259045"/>
    <xdr:sp macro="" textlink="">
      <xdr:nvSpPr>
        <xdr:cNvPr id="286" name="n_4mainValue【市民会館】&#10;一人当たり面積">
          <a:extLst>
            <a:ext uri="{FF2B5EF4-FFF2-40B4-BE49-F238E27FC236}">
              <a16:creationId xmlns:a16="http://schemas.microsoft.com/office/drawing/2014/main" id="{B7CC65DD-EF50-431B-8EDA-E70395A79501}"/>
            </a:ext>
          </a:extLst>
        </xdr:cNvPr>
        <xdr:cNvSpPr txBox="1"/>
      </xdr:nvSpPr>
      <xdr:spPr>
        <a:xfrm>
          <a:off x="67374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a:extLst>
            <a:ext uri="{FF2B5EF4-FFF2-40B4-BE49-F238E27FC236}">
              <a16:creationId xmlns:a16="http://schemas.microsoft.com/office/drawing/2014/main" id="{15E2C144-75F4-48AD-996B-4990A0EB32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a:extLst>
            <a:ext uri="{FF2B5EF4-FFF2-40B4-BE49-F238E27FC236}">
              <a16:creationId xmlns:a16="http://schemas.microsoft.com/office/drawing/2014/main" id="{5AA1F8DC-EA89-4492-9B22-A30E316CF57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a:extLst>
            <a:ext uri="{FF2B5EF4-FFF2-40B4-BE49-F238E27FC236}">
              <a16:creationId xmlns:a16="http://schemas.microsoft.com/office/drawing/2014/main" id="{54C3362D-F2A2-43F3-A2E9-3F2BE3B4C12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a:extLst>
            <a:ext uri="{FF2B5EF4-FFF2-40B4-BE49-F238E27FC236}">
              <a16:creationId xmlns:a16="http://schemas.microsoft.com/office/drawing/2014/main" id="{CE941D58-1A4A-4F25-ACF5-B8A1C4FBA45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a:extLst>
            <a:ext uri="{FF2B5EF4-FFF2-40B4-BE49-F238E27FC236}">
              <a16:creationId xmlns:a16="http://schemas.microsoft.com/office/drawing/2014/main" id="{AE8C653C-3DF4-4F20-B92F-7C4E5DE012A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a:extLst>
            <a:ext uri="{FF2B5EF4-FFF2-40B4-BE49-F238E27FC236}">
              <a16:creationId xmlns:a16="http://schemas.microsoft.com/office/drawing/2014/main" id="{63DBC22B-6813-4C0F-8643-2303B4489A8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a:extLst>
            <a:ext uri="{FF2B5EF4-FFF2-40B4-BE49-F238E27FC236}">
              <a16:creationId xmlns:a16="http://schemas.microsoft.com/office/drawing/2014/main" id="{2B9C1384-E830-421C-B0B7-DC0BFBE5B33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a:extLst>
            <a:ext uri="{FF2B5EF4-FFF2-40B4-BE49-F238E27FC236}">
              <a16:creationId xmlns:a16="http://schemas.microsoft.com/office/drawing/2014/main" id="{B7F23A91-8FE4-41DB-B617-8BC1D472A8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5" name="テキスト ボックス 294">
          <a:extLst>
            <a:ext uri="{FF2B5EF4-FFF2-40B4-BE49-F238E27FC236}">
              <a16:creationId xmlns:a16="http://schemas.microsoft.com/office/drawing/2014/main" id="{DAA730EF-9CF4-4500-8BB5-1989BE4999C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6" name="直線コネクタ 295">
          <a:extLst>
            <a:ext uri="{FF2B5EF4-FFF2-40B4-BE49-F238E27FC236}">
              <a16:creationId xmlns:a16="http://schemas.microsoft.com/office/drawing/2014/main" id="{351882AF-D7BF-40E0-937C-323541694C5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7" name="テキスト ボックス 296">
          <a:extLst>
            <a:ext uri="{FF2B5EF4-FFF2-40B4-BE49-F238E27FC236}">
              <a16:creationId xmlns:a16="http://schemas.microsoft.com/office/drawing/2014/main" id="{67B61AFD-0F26-4F4C-96E9-0233F7B7536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8" name="直線コネクタ 297">
          <a:extLst>
            <a:ext uri="{FF2B5EF4-FFF2-40B4-BE49-F238E27FC236}">
              <a16:creationId xmlns:a16="http://schemas.microsoft.com/office/drawing/2014/main" id="{45DF7C13-D894-4583-B904-95225676BD1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9" name="テキスト ボックス 298">
          <a:extLst>
            <a:ext uri="{FF2B5EF4-FFF2-40B4-BE49-F238E27FC236}">
              <a16:creationId xmlns:a16="http://schemas.microsoft.com/office/drawing/2014/main" id="{C6BEFDAB-69E0-4CB9-95C9-7A5827860FD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0" name="直線コネクタ 299">
          <a:extLst>
            <a:ext uri="{FF2B5EF4-FFF2-40B4-BE49-F238E27FC236}">
              <a16:creationId xmlns:a16="http://schemas.microsoft.com/office/drawing/2014/main" id="{55032C13-80B4-452F-BF7C-21AFDB09788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1" name="テキスト ボックス 300">
          <a:extLst>
            <a:ext uri="{FF2B5EF4-FFF2-40B4-BE49-F238E27FC236}">
              <a16:creationId xmlns:a16="http://schemas.microsoft.com/office/drawing/2014/main" id="{45A83EC7-C903-4390-A68B-598C54AC863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2" name="直線コネクタ 301">
          <a:extLst>
            <a:ext uri="{FF2B5EF4-FFF2-40B4-BE49-F238E27FC236}">
              <a16:creationId xmlns:a16="http://schemas.microsoft.com/office/drawing/2014/main" id="{3082AF15-5ABE-4738-AB45-A5B42C96FD7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3" name="テキスト ボックス 302">
          <a:extLst>
            <a:ext uri="{FF2B5EF4-FFF2-40B4-BE49-F238E27FC236}">
              <a16:creationId xmlns:a16="http://schemas.microsoft.com/office/drawing/2014/main" id="{2BF510ED-0AD7-4926-9FE2-5C8F7A0A408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4" name="直線コネクタ 303">
          <a:extLst>
            <a:ext uri="{FF2B5EF4-FFF2-40B4-BE49-F238E27FC236}">
              <a16:creationId xmlns:a16="http://schemas.microsoft.com/office/drawing/2014/main" id="{343EDCE5-D56D-439F-9A6D-DE2244CAC42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5" name="テキスト ボックス 304">
          <a:extLst>
            <a:ext uri="{FF2B5EF4-FFF2-40B4-BE49-F238E27FC236}">
              <a16:creationId xmlns:a16="http://schemas.microsoft.com/office/drawing/2014/main" id="{E6A0B2F8-4B71-4E3B-87F9-9057F73D230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6" name="直線コネクタ 305">
          <a:extLst>
            <a:ext uri="{FF2B5EF4-FFF2-40B4-BE49-F238E27FC236}">
              <a16:creationId xmlns:a16="http://schemas.microsoft.com/office/drawing/2014/main" id="{61EF0857-79C7-4A31-9F26-7AF675FE6F4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7" name="テキスト ボックス 306">
          <a:extLst>
            <a:ext uri="{FF2B5EF4-FFF2-40B4-BE49-F238E27FC236}">
              <a16:creationId xmlns:a16="http://schemas.microsoft.com/office/drawing/2014/main" id="{029358A7-7314-47E7-86D3-ABFB99A0DBC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8" name="直線コネクタ 307">
          <a:extLst>
            <a:ext uri="{FF2B5EF4-FFF2-40B4-BE49-F238E27FC236}">
              <a16:creationId xmlns:a16="http://schemas.microsoft.com/office/drawing/2014/main" id="{A40DFAC6-E306-46D1-B136-CC7CC89FFF1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9" name="テキスト ボックス 308">
          <a:extLst>
            <a:ext uri="{FF2B5EF4-FFF2-40B4-BE49-F238E27FC236}">
              <a16:creationId xmlns:a16="http://schemas.microsoft.com/office/drawing/2014/main" id="{CBF16E8C-0D3F-47F5-A024-354BDF4B496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a:extLst>
            <a:ext uri="{FF2B5EF4-FFF2-40B4-BE49-F238E27FC236}">
              <a16:creationId xmlns:a16="http://schemas.microsoft.com/office/drawing/2014/main" id="{8BC0A31E-CA21-46AA-98B9-0CB8C3729F9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1" name="【一般廃棄物処理施設】&#10;有形固定資産減価償却率グラフ枠">
          <a:extLst>
            <a:ext uri="{FF2B5EF4-FFF2-40B4-BE49-F238E27FC236}">
              <a16:creationId xmlns:a16="http://schemas.microsoft.com/office/drawing/2014/main" id="{9681B681-592F-4A40-9C29-53468F9A040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12" name="直線コネクタ 311">
          <a:extLst>
            <a:ext uri="{FF2B5EF4-FFF2-40B4-BE49-F238E27FC236}">
              <a16:creationId xmlns:a16="http://schemas.microsoft.com/office/drawing/2014/main" id="{5AB37DA5-7519-4D59-98A7-D161AF59FC3B}"/>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13" name="【一般廃棄物処理施設】&#10;有形固定資産減価償却率最小値テキスト">
          <a:extLst>
            <a:ext uri="{FF2B5EF4-FFF2-40B4-BE49-F238E27FC236}">
              <a16:creationId xmlns:a16="http://schemas.microsoft.com/office/drawing/2014/main" id="{8EDB921F-1E11-49E6-9755-2BFDB83778F6}"/>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14" name="直線コネクタ 313">
          <a:extLst>
            <a:ext uri="{FF2B5EF4-FFF2-40B4-BE49-F238E27FC236}">
              <a16:creationId xmlns:a16="http://schemas.microsoft.com/office/drawing/2014/main" id="{7489D6CD-A4D7-41E5-AA5F-C8C98F618702}"/>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15" name="【一般廃棄物処理施設】&#10;有形固定資産減価償却率最大値テキスト">
          <a:extLst>
            <a:ext uri="{FF2B5EF4-FFF2-40B4-BE49-F238E27FC236}">
              <a16:creationId xmlns:a16="http://schemas.microsoft.com/office/drawing/2014/main" id="{D3560BB3-EC80-4EEE-8E87-296423196CAC}"/>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16" name="直線コネクタ 315">
          <a:extLst>
            <a:ext uri="{FF2B5EF4-FFF2-40B4-BE49-F238E27FC236}">
              <a16:creationId xmlns:a16="http://schemas.microsoft.com/office/drawing/2014/main" id="{7F8C342F-8F27-4A5B-A0D4-20E018FC591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17" name="【一般廃棄物処理施設】&#10;有形固定資産減価償却率平均値テキスト">
          <a:extLst>
            <a:ext uri="{FF2B5EF4-FFF2-40B4-BE49-F238E27FC236}">
              <a16:creationId xmlns:a16="http://schemas.microsoft.com/office/drawing/2014/main" id="{5E023FA5-FE1D-47EB-8D69-2E4F0803DB22}"/>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18" name="フローチャート: 判断 317">
          <a:extLst>
            <a:ext uri="{FF2B5EF4-FFF2-40B4-BE49-F238E27FC236}">
              <a16:creationId xmlns:a16="http://schemas.microsoft.com/office/drawing/2014/main" id="{ECB2C395-727F-4818-95AA-7F60DD33CF9B}"/>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134801</xdr:rowOff>
    </xdr:from>
    <xdr:to>
      <xdr:col>81</xdr:col>
      <xdr:colOff>101600</xdr:colOff>
      <xdr:row>37</xdr:row>
      <xdr:rowOff>64951</xdr:rowOff>
    </xdr:to>
    <xdr:sp macro="" textlink="">
      <xdr:nvSpPr>
        <xdr:cNvPr id="319" name="フローチャート: 判断 318">
          <a:extLst>
            <a:ext uri="{FF2B5EF4-FFF2-40B4-BE49-F238E27FC236}">
              <a16:creationId xmlns:a16="http://schemas.microsoft.com/office/drawing/2014/main" id="{55205A33-9B02-4272-8748-7D070DD2D60E}"/>
            </a:ext>
          </a:extLst>
        </xdr:cNvPr>
        <xdr:cNvSpPr/>
      </xdr:nvSpPr>
      <xdr:spPr>
        <a:xfrm>
          <a:off x="15430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7439</xdr:rowOff>
    </xdr:from>
    <xdr:to>
      <xdr:col>76</xdr:col>
      <xdr:colOff>165100</xdr:colOff>
      <xdr:row>37</xdr:row>
      <xdr:rowOff>109039</xdr:rowOff>
    </xdr:to>
    <xdr:sp macro="" textlink="">
      <xdr:nvSpPr>
        <xdr:cNvPr id="320" name="フローチャート: 判断 319">
          <a:extLst>
            <a:ext uri="{FF2B5EF4-FFF2-40B4-BE49-F238E27FC236}">
              <a16:creationId xmlns:a16="http://schemas.microsoft.com/office/drawing/2014/main" id="{312926D2-5711-42D9-B3B2-7C2A110ADAB7}"/>
            </a:ext>
          </a:extLst>
        </xdr:cNvPr>
        <xdr:cNvSpPr/>
      </xdr:nvSpPr>
      <xdr:spPr>
        <a:xfrm>
          <a:off x="14541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121739</xdr:rowOff>
    </xdr:from>
    <xdr:to>
      <xdr:col>72</xdr:col>
      <xdr:colOff>38100</xdr:colOff>
      <xdr:row>37</xdr:row>
      <xdr:rowOff>51889</xdr:rowOff>
    </xdr:to>
    <xdr:sp macro="" textlink="">
      <xdr:nvSpPr>
        <xdr:cNvPr id="321" name="フローチャート: 判断 320">
          <a:extLst>
            <a:ext uri="{FF2B5EF4-FFF2-40B4-BE49-F238E27FC236}">
              <a16:creationId xmlns:a16="http://schemas.microsoft.com/office/drawing/2014/main" id="{6B4F7FE8-8AF4-4204-AF06-D5FEF900A8D6}"/>
            </a:ext>
          </a:extLst>
        </xdr:cNvPr>
        <xdr:cNvSpPr/>
      </xdr:nvSpPr>
      <xdr:spPr>
        <a:xfrm>
          <a:off x="13652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87449</xdr:rowOff>
    </xdr:from>
    <xdr:to>
      <xdr:col>67</xdr:col>
      <xdr:colOff>101600</xdr:colOff>
      <xdr:row>38</xdr:row>
      <xdr:rowOff>17599</xdr:rowOff>
    </xdr:to>
    <xdr:sp macro="" textlink="">
      <xdr:nvSpPr>
        <xdr:cNvPr id="322" name="フローチャート: 判断 321">
          <a:extLst>
            <a:ext uri="{FF2B5EF4-FFF2-40B4-BE49-F238E27FC236}">
              <a16:creationId xmlns:a16="http://schemas.microsoft.com/office/drawing/2014/main" id="{F01BC867-5170-456A-9995-711E2DA461D9}"/>
            </a:ext>
          </a:extLst>
        </xdr:cNvPr>
        <xdr:cNvSpPr/>
      </xdr:nvSpPr>
      <xdr:spPr>
        <a:xfrm>
          <a:off x="12763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7D1B2CF0-40FB-4ECE-8088-CFA9F01C675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1481D355-A466-480E-B3A6-81435EB689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43ADF164-B94A-4EB3-A53C-B3691297B4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8DDB53D5-9984-4279-9ACA-2EBBF88BF9C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5ED9B6A0-E15B-451F-B02C-EF81920C5B2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108676</xdr:rowOff>
    </xdr:from>
    <xdr:to>
      <xdr:col>85</xdr:col>
      <xdr:colOff>177800</xdr:colOff>
      <xdr:row>39</xdr:row>
      <xdr:rowOff>38826</xdr:rowOff>
    </xdr:to>
    <xdr:sp macro="" textlink="">
      <xdr:nvSpPr>
        <xdr:cNvPr id="328" name="楕円 327">
          <a:extLst>
            <a:ext uri="{FF2B5EF4-FFF2-40B4-BE49-F238E27FC236}">
              <a16:creationId xmlns:a16="http://schemas.microsoft.com/office/drawing/2014/main" id="{3FA0E14F-F49D-4529-83A5-1E84A8B676BD}"/>
            </a:ext>
          </a:extLst>
        </xdr:cNvPr>
        <xdr:cNvSpPr/>
      </xdr:nvSpPr>
      <xdr:spPr>
        <a:xfrm>
          <a:off x="162687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87103</xdr:rowOff>
    </xdr:from>
    <xdr:ext cx="405111" cy="259045"/>
    <xdr:sp macro="" textlink="">
      <xdr:nvSpPr>
        <xdr:cNvPr id="329" name="【一般廃棄物処理施設】&#10;有形固定資産減価償却率該当値テキスト">
          <a:extLst>
            <a:ext uri="{FF2B5EF4-FFF2-40B4-BE49-F238E27FC236}">
              <a16:creationId xmlns:a16="http://schemas.microsoft.com/office/drawing/2014/main" id="{30891536-0D06-4E7A-A09C-749CA13A1412}"/>
            </a:ext>
          </a:extLst>
        </xdr:cNvPr>
        <xdr:cNvSpPr txBox="1"/>
      </xdr:nvSpPr>
      <xdr:spPr>
        <a:xfrm>
          <a:off x="16357600"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61323</xdr:rowOff>
    </xdr:from>
    <xdr:to>
      <xdr:col>81</xdr:col>
      <xdr:colOff>101600</xdr:colOff>
      <xdr:row>38</xdr:row>
      <xdr:rowOff>162923</xdr:rowOff>
    </xdr:to>
    <xdr:sp macro="" textlink="">
      <xdr:nvSpPr>
        <xdr:cNvPr id="330" name="楕円 329">
          <a:extLst>
            <a:ext uri="{FF2B5EF4-FFF2-40B4-BE49-F238E27FC236}">
              <a16:creationId xmlns:a16="http://schemas.microsoft.com/office/drawing/2014/main" id="{0443A183-BC33-42C0-B86F-293D279A60B3}"/>
            </a:ext>
          </a:extLst>
        </xdr:cNvPr>
        <xdr:cNvSpPr/>
      </xdr:nvSpPr>
      <xdr:spPr>
        <a:xfrm>
          <a:off x="15430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112123</xdr:rowOff>
    </xdr:from>
    <xdr:to>
      <xdr:col>85</xdr:col>
      <xdr:colOff>127000</xdr:colOff>
      <xdr:row>38</xdr:row>
      <xdr:rowOff>159476</xdr:rowOff>
    </xdr:to>
    <xdr:cxnSp macro="">
      <xdr:nvCxnSpPr>
        <xdr:cNvPr id="331" name="直線コネクタ 330">
          <a:extLst>
            <a:ext uri="{FF2B5EF4-FFF2-40B4-BE49-F238E27FC236}">
              <a16:creationId xmlns:a16="http://schemas.microsoft.com/office/drawing/2014/main" id="{E38BD797-30DC-423C-BA35-660D75BAFF8E}"/>
            </a:ext>
          </a:extLst>
        </xdr:cNvPr>
        <xdr:cNvCxnSpPr/>
      </xdr:nvCxnSpPr>
      <xdr:spPr>
        <a:xfrm>
          <a:off x="15481300" y="662722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7438</xdr:rowOff>
    </xdr:from>
    <xdr:to>
      <xdr:col>76</xdr:col>
      <xdr:colOff>165100</xdr:colOff>
      <xdr:row>38</xdr:row>
      <xdr:rowOff>109038</xdr:rowOff>
    </xdr:to>
    <xdr:sp macro="" textlink="">
      <xdr:nvSpPr>
        <xdr:cNvPr id="332" name="楕円 331">
          <a:extLst>
            <a:ext uri="{FF2B5EF4-FFF2-40B4-BE49-F238E27FC236}">
              <a16:creationId xmlns:a16="http://schemas.microsoft.com/office/drawing/2014/main" id="{1E0B1A2E-E031-4E5F-976A-40A6B90143F8}"/>
            </a:ext>
          </a:extLst>
        </xdr:cNvPr>
        <xdr:cNvSpPr/>
      </xdr:nvSpPr>
      <xdr:spPr>
        <a:xfrm>
          <a:off x="14541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58238</xdr:rowOff>
    </xdr:from>
    <xdr:to>
      <xdr:col>81</xdr:col>
      <xdr:colOff>50800</xdr:colOff>
      <xdr:row>38</xdr:row>
      <xdr:rowOff>112123</xdr:rowOff>
    </xdr:to>
    <xdr:cxnSp macro="">
      <xdr:nvCxnSpPr>
        <xdr:cNvPr id="333" name="直線コネクタ 332">
          <a:extLst>
            <a:ext uri="{FF2B5EF4-FFF2-40B4-BE49-F238E27FC236}">
              <a16:creationId xmlns:a16="http://schemas.microsoft.com/office/drawing/2014/main" id="{10AE1EDE-0E75-44CE-99E6-DB5AC2EF87D7}"/>
            </a:ext>
          </a:extLst>
        </xdr:cNvPr>
        <xdr:cNvCxnSpPr/>
      </xdr:nvCxnSpPr>
      <xdr:spPr>
        <a:xfrm>
          <a:off x="14592300" y="65733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334" name="楕円 333">
          <a:extLst>
            <a:ext uri="{FF2B5EF4-FFF2-40B4-BE49-F238E27FC236}">
              <a16:creationId xmlns:a16="http://schemas.microsoft.com/office/drawing/2014/main" id="{9006C1B3-AB93-4618-BC2B-4673389863FB}"/>
            </a:ext>
          </a:extLst>
        </xdr:cNvPr>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xdr:rowOff>
    </xdr:from>
    <xdr:to>
      <xdr:col>76</xdr:col>
      <xdr:colOff>114300</xdr:colOff>
      <xdr:row>38</xdr:row>
      <xdr:rowOff>58238</xdr:rowOff>
    </xdr:to>
    <xdr:cxnSp macro="">
      <xdr:nvCxnSpPr>
        <xdr:cNvPr id="335" name="直線コネクタ 334">
          <a:extLst>
            <a:ext uri="{FF2B5EF4-FFF2-40B4-BE49-F238E27FC236}">
              <a16:creationId xmlns:a16="http://schemas.microsoft.com/office/drawing/2014/main" id="{0B444ED6-B855-493A-BC31-83D32AF29C49}"/>
            </a:ext>
          </a:extLst>
        </xdr:cNvPr>
        <xdr:cNvCxnSpPr/>
      </xdr:nvCxnSpPr>
      <xdr:spPr>
        <a:xfrm>
          <a:off x="13703300" y="651945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71120</xdr:rowOff>
    </xdr:from>
    <xdr:to>
      <xdr:col>67</xdr:col>
      <xdr:colOff>101600</xdr:colOff>
      <xdr:row>38</xdr:row>
      <xdr:rowOff>1270</xdr:rowOff>
    </xdr:to>
    <xdr:sp macro="" textlink="">
      <xdr:nvSpPr>
        <xdr:cNvPr id="336" name="楕円 335">
          <a:extLst>
            <a:ext uri="{FF2B5EF4-FFF2-40B4-BE49-F238E27FC236}">
              <a16:creationId xmlns:a16="http://schemas.microsoft.com/office/drawing/2014/main" id="{B33EDB9B-693D-44B9-BD8B-043FEEDF1A4D}"/>
            </a:ext>
          </a:extLst>
        </xdr:cNvPr>
        <xdr:cNvSpPr/>
      </xdr:nvSpPr>
      <xdr:spPr>
        <a:xfrm>
          <a:off x="12763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121920</xdr:rowOff>
    </xdr:from>
    <xdr:to>
      <xdr:col>71</xdr:col>
      <xdr:colOff>177800</xdr:colOff>
      <xdr:row>38</xdr:row>
      <xdr:rowOff>4354</xdr:rowOff>
    </xdr:to>
    <xdr:cxnSp macro="">
      <xdr:nvCxnSpPr>
        <xdr:cNvPr id="337" name="直線コネクタ 336">
          <a:extLst>
            <a:ext uri="{FF2B5EF4-FFF2-40B4-BE49-F238E27FC236}">
              <a16:creationId xmlns:a16="http://schemas.microsoft.com/office/drawing/2014/main" id="{2DFD08DD-F678-461F-8B8A-8E2EC91DF7A0}"/>
            </a:ext>
          </a:extLst>
        </xdr:cNvPr>
        <xdr:cNvCxnSpPr/>
      </xdr:nvCxnSpPr>
      <xdr:spPr>
        <a:xfrm>
          <a:off x="12814300" y="646557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81478</xdr:rowOff>
    </xdr:from>
    <xdr:ext cx="405111" cy="259045"/>
    <xdr:sp macro="" textlink="">
      <xdr:nvSpPr>
        <xdr:cNvPr id="338" name="n_1aveValue【一般廃棄物処理施設】&#10;有形固定資産減価償却率">
          <a:extLst>
            <a:ext uri="{FF2B5EF4-FFF2-40B4-BE49-F238E27FC236}">
              <a16:creationId xmlns:a16="http://schemas.microsoft.com/office/drawing/2014/main" id="{AF1E22FA-148D-4FC5-A8AD-C7866F62F3C3}"/>
            </a:ext>
          </a:extLst>
        </xdr:cNvPr>
        <xdr:cNvSpPr txBox="1"/>
      </xdr:nvSpPr>
      <xdr:spPr>
        <a:xfrm>
          <a:off x="15266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125566</xdr:rowOff>
    </xdr:from>
    <xdr:ext cx="405111" cy="259045"/>
    <xdr:sp macro="" textlink="">
      <xdr:nvSpPr>
        <xdr:cNvPr id="339" name="n_2aveValue【一般廃棄物処理施設】&#10;有形固定資産減価償却率">
          <a:extLst>
            <a:ext uri="{FF2B5EF4-FFF2-40B4-BE49-F238E27FC236}">
              <a16:creationId xmlns:a16="http://schemas.microsoft.com/office/drawing/2014/main" id="{8EEF51CD-1A75-4E88-BFC7-64E69DC0E441}"/>
            </a:ext>
          </a:extLst>
        </xdr:cNvPr>
        <xdr:cNvSpPr txBox="1"/>
      </xdr:nvSpPr>
      <xdr:spPr>
        <a:xfrm>
          <a:off x="14389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68416</xdr:rowOff>
    </xdr:from>
    <xdr:ext cx="405111" cy="259045"/>
    <xdr:sp macro="" textlink="">
      <xdr:nvSpPr>
        <xdr:cNvPr id="340" name="n_3aveValue【一般廃棄物処理施設】&#10;有形固定資産減価償却率">
          <a:extLst>
            <a:ext uri="{FF2B5EF4-FFF2-40B4-BE49-F238E27FC236}">
              <a16:creationId xmlns:a16="http://schemas.microsoft.com/office/drawing/2014/main" id="{4999382D-396D-407E-A7FD-59232117B8EB}"/>
            </a:ext>
          </a:extLst>
        </xdr:cNvPr>
        <xdr:cNvSpPr txBox="1"/>
      </xdr:nvSpPr>
      <xdr:spPr>
        <a:xfrm>
          <a:off x="13500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8726</xdr:rowOff>
    </xdr:from>
    <xdr:ext cx="405111" cy="259045"/>
    <xdr:sp macro="" textlink="">
      <xdr:nvSpPr>
        <xdr:cNvPr id="341" name="n_4aveValue【一般廃棄物処理施設】&#10;有形固定資産減価償却率">
          <a:extLst>
            <a:ext uri="{FF2B5EF4-FFF2-40B4-BE49-F238E27FC236}">
              <a16:creationId xmlns:a16="http://schemas.microsoft.com/office/drawing/2014/main" id="{1CADE360-29D7-4860-AE73-D05129C64753}"/>
            </a:ext>
          </a:extLst>
        </xdr:cNvPr>
        <xdr:cNvSpPr txBox="1"/>
      </xdr:nvSpPr>
      <xdr:spPr>
        <a:xfrm>
          <a:off x="12611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154050</xdr:rowOff>
    </xdr:from>
    <xdr:ext cx="405111" cy="259045"/>
    <xdr:sp macro="" textlink="">
      <xdr:nvSpPr>
        <xdr:cNvPr id="342" name="n_1mainValue【一般廃棄物処理施設】&#10;有形固定資産減価償却率">
          <a:extLst>
            <a:ext uri="{FF2B5EF4-FFF2-40B4-BE49-F238E27FC236}">
              <a16:creationId xmlns:a16="http://schemas.microsoft.com/office/drawing/2014/main" id="{8174D9B8-2CB1-4EBA-A0DB-D6ECD649F2BD}"/>
            </a:ext>
          </a:extLst>
        </xdr:cNvPr>
        <xdr:cNvSpPr txBox="1"/>
      </xdr:nvSpPr>
      <xdr:spPr>
        <a:xfrm>
          <a:off x="15266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100165</xdr:rowOff>
    </xdr:from>
    <xdr:ext cx="405111" cy="259045"/>
    <xdr:sp macro="" textlink="">
      <xdr:nvSpPr>
        <xdr:cNvPr id="343" name="n_2mainValue【一般廃棄物処理施設】&#10;有形固定資産減価償却率">
          <a:extLst>
            <a:ext uri="{FF2B5EF4-FFF2-40B4-BE49-F238E27FC236}">
              <a16:creationId xmlns:a16="http://schemas.microsoft.com/office/drawing/2014/main" id="{27F82B59-53C9-4FBD-B928-D754CAFE0100}"/>
            </a:ext>
          </a:extLst>
        </xdr:cNvPr>
        <xdr:cNvSpPr txBox="1"/>
      </xdr:nvSpPr>
      <xdr:spPr>
        <a:xfrm>
          <a:off x="14389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46281</xdr:rowOff>
    </xdr:from>
    <xdr:ext cx="405111" cy="259045"/>
    <xdr:sp macro="" textlink="">
      <xdr:nvSpPr>
        <xdr:cNvPr id="344" name="n_3mainValue【一般廃棄物処理施設】&#10;有形固定資産減価償却率">
          <a:extLst>
            <a:ext uri="{FF2B5EF4-FFF2-40B4-BE49-F238E27FC236}">
              <a16:creationId xmlns:a16="http://schemas.microsoft.com/office/drawing/2014/main" id="{4A8422B4-9096-4726-886F-4EB9B279E529}"/>
            </a:ext>
          </a:extLst>
        </xdr:cNvPr>
        <xdr:cNvSpPr txBox="1"/>
      </xdr:nvSpPr>
      <xdr:spPr>
        <a:xfrm>
          <a:off x="13500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345" name="n_4mainValue【一般廃棄物処理施設】&#10;有形固定資産減価償却率">
          <a:extLst>
            <a:ext uri="{FF2B5EF4-FFF2-40B4-BE49-F238E27FC236}">
              <a16:creationId xmlns:a16="http://schemas.microsoft.com/office/drawing/2014/main" id="{D9415DA5-C6DA-4CDD-B794-746369A613AF}"/>
            </a:ext>
          </a:extLst>
        </xdr:cNvPr>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a:extLst>
            <a:ext uri="{FF2B5EF4-FFF2-40B4-BE49-F238E27FC236}">
              <a16:creationId xmlns:a16="http://schemas.microsoft.com/office/drawing/2014/main" id="{7665B921-D363-4552-AD26-0FEE8577280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a:extLst>
            <a:ext uri="{FF2B5EF4-FFF2-40B4-BE49-F238E27FC236}">
              <a16:creationId xmlns:a16="http://schemas.microsoft.com/office/drawing/2014/main" id="{6E52D23E-8279-4D33-8088-7646EE1627A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a:extLst>
            <a:ext uri="{FF2B5EF4-FFF2-40B4-BE49-F238E27FC236}">
              <a16:creationId xmlns:a16="http://schemas.microsoft.com/office/drawing/2014/main" id="{B81E7E36-825D-4FD2-9428-898F2C27E6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a:extLst>
            <a:ext uri="{FF2B5EF4-FFF2-40B4-BE49-F238E27FC236}">
              <a16:creationId xmlns:a16="http://schemas.microsoft.com/office/drawing/2014/main" id="{EFED71FB-13AB-4951-9D9D-D9FA75B444D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a:extLst>
            <a:ext uri="{FF2B5EF4-FFF2-40B4-BE49-F238E27FC236}">
              <a16:creationId xmlns:a16="http://schemas.microsoft.com/office/drawing/2014/main" id="{8FAC6B4D-29B3-43B7-B67D-92DBA1C07F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a:extLst>
            <a:ext uri="{FF2B5EF4-FFF2-40B4-BE49-F238E27FC236}">
              <a16:creationId xmlns:a16="http://schemas.microsoft.com/office/drawing/2014/main" id="{5A846AA1-B87D-4B0E-81F7-4B76C82595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a:extLst>
            <a:ext uri="{FF2B5EF4-FFF2-40B4-BE49-F238E27FC236}">
              <a16:creationId xmlns:a16="http://schemas.microsoft.com/office/drawing/2014/main" id="{545C1523-4F61-45F9-B441-AC5C4119B3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a:extLst>
            <a:ext uri="{FF2B5EF4-FFF2-40B4-BE49-F238E27FC236}">
              <a16:creationId xmlns:a16="http://schemas.microsoft.com/office/drawing/2014/main" id="{8E23117D-7286-4C27-8F9F-36F6EB18D0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a:extLst>
            <a:ext uri="{FF2B5EF4-FFF2-40B4-BE49-F238E27FC236}">
              <a16:creationId xmlns:a16="http://schemas.microsoft.com/office/drawing/2014/main" id="{2A5E1BCC-2C67-4925-AC1F-48D08D840AC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a:extLst>
            <a:ext uri="{FF2B5EF4-FFF2-40B4-BE49-F238E27FC236}">
              <a16:creationId xmlns:a16="http://schemas.microsoft.com/office/drawing/2014/main" id="{882F857A-6DAE-4CB9-B6A3-41A5815294D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6" name="直線コネクタ 355">
          <a:extLst>
            <a:ext uri="{FF2B5EF4-FFF2-40B4-BE49-F238E27FC236}">
              <a16:creationId xmlns:a16="http://schemas.microsoft.com/office/drawing/2014/main" id="{E0C0AF98-93DC-485F-8C47-21F1B62DFC1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7" name="テキスト ボックス 356">
          <a:extLst>
            <a:ext uri="{FF2B5EF4-FFF2-40B4-BE49-F238E27FC236}">
              <a16:creationId xmlns:a16="http://schemas.microsoft.com/office/drawing/2014/main" id="{4818ABA9-BD5F-449F-B4A4-900CB00F366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8" name="直線コネクタ 357">
          <a:extLst>
            <a:ext uri="{FF2B5EF4-FFF2-40B4-BE49-F238E27FC236}">
              <a16:creationId xmlns:a16="http://schemas.microsoft.com/office/drawing/2014/main" id="{25E471F6-DF65-42D8-969D-030D702BF59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59" name="テキスト ボックス 358">
          <a:extLst>
            <a:ext uri="{FF2B5EF4-FFF2-40B4-BE49-F238E27FC236}">
              <a16:creationId xmlns:a16="http://schemas.microsoft.com/office/drawing/2014/main" id="{20080D14-11D4-47C8-A422-A08AA892CF8A}"/>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0" name="直線コネクタ 359">
          <a:extLst>
            <a:ext uri="{FF2B5EF4-FFF2-40B4-BE49-F238E27FC236}">
              <a16:creationId xmlns:a16="http://schemas.microsoft.com/office/drawing/2014/main" id="{B1B71A84-3978-49C8-8073-6A2CF8E0CFF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1" name="テキスト ボックス 360">
          <a:extLst>
            <a:ext uri="{FF2B5EF4-FFF2-40B4-BE49-F238E27FC236}">
              <a16:creationId xmlns:a16="http://schemas.microsoft.com/office/drawing/2014/main" id="{25023904-4209-4F40-8241-E68ABB608BD9}"/>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2" name="直線コネクタ 361">
          <a:extLst>
            <a:ext uri="{FF2B5EF4-FFF2-40B4-BE49-F238E27FC236}">
              <a16:creationId xmlns:a16="http://schemas.microsoft.com/office/drawing/2014/main" id="{9DF230C5-751C-443D-848E-37CC237AF92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3" name="テキスト ボックス 362">
          <a:extLst>
            <a:ext uri="{FF2B5EF4-FFF2-40B4-BE49-F238E27FC236}">
              <a16:creationId xmlns:a16="http://schemas.microsoft.com/office/drawing/2014/main" id="{149FB3AA-EF23-4491-8B4E-720AA56EE02E}"/>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a:extLst>
            <a:ext uri="{FF2B5EF4-FFF2-40B4-BE49-F238E27FC236}">
              <a16:creationId xmlns:a16="http://schemas.microsoft.com/office/drawing/2014/main" id="{A66C2EAB-BC23-446D-8592-D1E5705AD79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5" name="テキスト ボックス 364">
          <a:extLst>
            <a:ext uri="{FF2B5EF4-FFF2-40B4-BE49-F238E27FC236}">
              <a16:creationId xmlns:a16="http://schemas.microsoft.com/office/drawing/2014/main" id="{C543B834-7E19-43E0-BF0B-FAC985F5E5B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a:extLst>
            <a:ext uri="{FF2B5EF4-FFF2-40B4-BE49-F238E27FC236}">
              <a16:creationId xmlns:a16="http://schemas.microsoft.com/office/drawing/2014/main" id="{6BB57031-0FCE-4C41-8206-92D492D1799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67" name="直線コネクタ 366">
          <a:extLst>
            <a:ext uri="{FF2B5EF4-FFF2-40B4-BE49-F238E27FC236}">
              <a16:creationId xmlns:a16="http://schemas.microsoft.com/office/drawing/2014/main" id="{2B484410-F579-4B4C-A7AC-6A04AD4788F4}"/>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68" name="【一般廃棄物処理施設】&#10;一人当たり有形固定資産（償却資産）額最小値テキスト">
          <a:extLst>
            <a:ext uri="{FF2B5EF4-FFF2-40B4-BE49-F238E27FC236}">
              <a16:creationId xmlns:a16="http://schemas.microsoft.com/office/drawing/2014/main" id="{7935FD5F-C298-4BB7-ADAD-5EABC2A5EA2C}"/>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69" name="直線コネクタ 368">
          <a:extLst>
            <a:ext uri="{FF2B5EF4-FFF2-40B4-BE49-F238E27FC236}">
              <a16:creationId xmlns:a16="http://schemas.microsoft.com/office/drawing/2014/main" id="{A3A6775E-8180-407E-BA1B-19CA9FFCC992}"/>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0" name="【一般廃棄物処理施設】&#10;一人当たり有形固定資産（償却資産）額最大値テキスト">
          <a:extLst>
            <a:ext uri="{FF2B5EF4-FFF2-40B4-BE49-F238E27FC236}">
              <a16:creationId xmlns:a16="http://schemas.microsoft.com/office/drawing/2014/main" id="{CED25E37-1686-477E-9C57-58868EE58FE7}"/>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1" name="直線コネクタ 370">
          <a:extLst>
            <a:ext uri="{FF2B5EF4-FFF2-40B4-BE49-F238E27FC236}">
              <a16:creationId xmlns:a16="http://schemas.microsoft.com/office/drawing/2014/main" id="{F41F4FFF-78D9-4715-B40F-1F5F917B181F}"/>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372" name="【一般廃棄物処理施設】&#10;一人当たり有形固定資産（償却資産）額平均値テキスト">
          <a:extLst>
            <a:ext uri="{FF2B5EF4-FFF2-40B4-BE49-F238E27FC236}">
              <a16:creationId xmlns:a16="http://schemas.microsoft.com/office/drawing/2014/main" id="{88CFDC8E-FF58-4BAC-885F-0A3113006DB3}"/>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3" name="フローチャート: 判断 372">
          <a:extLst>
            <a:ext uri="{FF2B5EF4-FFF2-40B4-BE49-F238E27FC236}">
              <a16:creationId xmlns:a16="http://schemas.microsoft.com/office/drawing/2014/main" id="{0CCD2B1C-254F-4078-8F27-DB19FAA896E0}"/>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374" name="フローチャート: 判断 373">
          <a:extLst>
            <a:ext uri="{FF2B5EF4-FFF2-40B4-BE49-F238E27FC236}">
              <a16:creationId xmlns:a16="http://schemas.microsoft.com/office/drawing/2014/main" id="{A145AD53-B874-4634-A3D6-E9314E77BC28}"/>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375" name="フローチャート: 判断 374">
          <a:extLst>
            <a:ext uri="{FF2B5EF4-FFF2-40B4-BE49-F238E27FC236}">
              <a16:creationId xmlns:a16="http://schemas.microsoft.com/office/drawing/2014/main" id="{F0FC5525-C018-4649-BE52-0BFCA6F6C8F2}"/>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376" name="フローチャート: 判断 375">
          <a:extLst>
            <a:ext uri="{FF2B5EF4-FFF2-40B4-BE49-F238E27FC236}">
              <a16:creationId xmlns:a16="http://schemas.microsoft.com/office/drawing/2014/main" id="{38290E68-5001-4CE3-BA79-08669DA6B0BC}"/>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377" name="フローチャート: 判断 376">
          <a:extLst>
            <a:ext uri="{FF2B5EF4-FFF2-40B4-BE49-F238E27FC236}">
              <a16:creationId xmlns:a16="http://schemas.microsoft.com/office/drawing/2014/main" id="{A021C9BB-34CD-40FC-A18B-9513DA5A4531}"/>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26324E06-8C87-414E-8CE3-F903DECEE09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983FEF70-09E8-40B2-B465-F3E160C0332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4AC3F55A-18A9-497A-8BCC-A10A7591F8D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BBCEB3C0-434E-423B-B2B0-47568DA210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A1AA6B2E-EC05-4E8F-9B7C-41200AC30D4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127733</xdr:rowOff>
    </xdr:from>
    <xdr:to>
      <xdr:col>116</xdr:col>
      <xdr:colOff>114300</xdr:colOff>
      <xdr:row>35</xdr:row>
      <xdr:rowOff>57883</xdr:rowOff>
    </xdr:to>
    <xdr:sp macro="" textlink="">
      <xdr:nvSpPr>
        <xdr:cNvPr id="383" name="楕円 382">
          <a:extLst>
            <a:ext uri="{FF2B5EF4-FFF2-40B4-BE49-F238E27FC236}">
              <a16:creationId xmlns:a16="http://schemas.microsoft.com/office/drawing/2014/main" id="{24FAA3E8-E0D9-4706-AA4F-334B42A938B2}"/>
            </a:ext>
          </a:extLst>
        </xdr:cNvPr>
        <xdr:cNvSpPr/>
      </xdr:nvSpPr>
      <xdr:spPr>
        <a:xfrm>
          <a:off x="22110700" y="595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150610</xdr:rowOff>
    </xdr:from>
    <xdr:ext cx="690189" cy="259045"/>
    <xdr:sp macro="" textlink="">
      <xdr:nvSpPr>
        <xdr:cNvPr id="384" name="【一般廃棄物処理施設】&#10;一人当たり有形固定資産（償却資産）額該当値テキスト">
          <a:extLst>
            <a:ext uri="{FF2B5EF4-FFF2-40B4-BE49-F238E27FC236}">
              <a16:creationId xmlns:a16="http://schemas.microsoft.com/office/drawing/2014/main" id="{520BD6A7-5B1A-4557-9E9A-AD8AB771A30D}"/>
            </a:ext>
          </a:extLst>
        </xdr:cNvPr>
        <xdr:cNvSpPr txBox="1"/>
      </xdr:nvSpPr>
      <xdr:spPr>
        <a:xfrm>
          <a:off x="22199600" y="5808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32616</xdr:rowOff>
    </xdr:from>
    <xdr:to>
      <xdr:col>112</xdr:col>
      <xdr:colOff>38100</xdr:colOff>
      <xdr:row>36</xdr:row>
      <xdr:rowOff>134216</xdr:rowOff>
    </xdr:to>
    <xdr:sp macro="" textlink="">
      <xdr:nvSpPr>
        <xdr:cNvPr id="385" name="楕円 384">
          <a:extLst>
            <a:ext uri="{FF2B5EF4-FFF2-40B4-BE49-F238E27FC236}">
              <a16:creationId xmlns:a16="http://schemas.microsoft.com/office/drawing/2014/main" id="{0E35FB9D-B8F4-4445-89EE-5D6288F8EB1D}"/>
            </a:ext>
          </a:extLst>
        </xdr:cNvPr>
        <xdr:cNvSpPr/>
      </xdr:nvSpPr>
      <xdr:spPr>
        <a:xfrm>
          <a:off x="21272500" y="62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7083</xdr:rowOff>
    </xdr:from>
    <xdr:to>
      <xdr:col>116</xdr:col>
      <xdr:colOff>63500</xdr:colOff>
      <xdr:row>36</xdr:row>
      <xdr:rowOff>83416</xdr:rowOff>
    </xdr:to>
    <xdr:cxnSp macro="">
      <xdr:nvCxnSpPr>
        <xdr:cNvPr id="386" name="直線コネクタ 385">
          <a:extLst>
            <a:ext uri="{FF2B5EF4-FFF2-40B4-BE49-F238E27FC236}">
              <a16:creationId xmlns:a16="http://schemas.microsoft.com/office/drawing/2014/main" id="{999AB03B-D9E8-45DF-BB6C-46305A61E9CB}"/>
            </a:ext>
          </a:extLst>
        </xdr:cNvPr>
        <xdr:cNvCxnSpPr/>
      </xdr:nvCxnSpPr>
      <xdr:spPr>
        <a:xfrm flipV="1">
          <a:off x="21323300" y="6007833"/>
          <a:ext cx="838200" cy="24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60647</xdr:rowOff>
    </xdr:from>
    <xdr:to>
      <xdr:col>107</xdr:col>
      <xdr:colOff>101600</xdr:colOff>
      <xdr:row>36</xdr:row>
      <xdr:rowOff>162247</xdr:rowOff>
    </xdr:to>
    <xdr:sp macro="" textlink="">
      <xdr:nvSpPr>
        <xdr:cNvPr id="387" name="楕円 386">
          <a:extLst>
            <a:ext uri="{FF2B5EF4-FFF2-40B4-BE49-F238E27FC236}">
              <a16:creationId xmlns:a16="http://schemas.microsoft.com/office/drawing/2014/main" id="{BC596FE6-84C8-44A7-A2FB-8E30AEFF98CF}"/>
            </a:ext>
          </a:extLst>
        </xdr:cNvPr>
        <xdr:cNvSpPr/>
      </xdr:nvSpPr>
      <xdr:spPr>
        <a:xfrm>
          <a:off x="20383500" y="62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83416</xdr:rowOff>
    </xdr:from>
    <xdr:to>
      <xdr:col>111</xdr:col>
      <xdr:colOff>177800</xdr:colOff>
      <xdr:row>36</xdr:row>
      <xdr:rowOff>111447</xdr:rowOff>
    </xdr:to>
    <xdr:cxnSp macro="">
      <xdr:nvCxnSpPr>
        <xdr:cNvPr id="388" name="直線コネクタ 387">
          <a:extLst>
            <a:ext uri="{FF2B5EF4-FFF2-40B4-BE49-F238E27FC236}">
              <a16:creationId xmlns:a16="http://schemas.microsoft.com/office/drawing/2014/main" id="{5CC00C09-3285-474C-A886-B4E7EE3F963D}"/>
            </a:ext>
          </a:extLst>
        </xdr:cNvPr>
        <xdr:cNvCxnSpPr/>
      </xdr:nvCxnSpPr>
      <xdr:spPr>
        <a:xfrm flipV="1">
          <a:off x="20434300" y="6255616"/>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111814</xdr:rowOff>
    </xdr:from>
    <xdr:to>
      <xdr:col>102</xdr:col>
      <xdr:colOff>165100</xdr:colOff>
      <xdr:row>37</xdr:row>
      <xdr:rowOff>41964</xdr:rowOff>
    </xdr:to>
    <xdr:sp macro="" textlink="">
      <xdr:nvSpPr>
        <xdr:cNvPr id="389" name="楕円 388">
          <a:extLst>
            <a:ext uri="{FF2B5EF4-FFF2-40B4-BE49-F238E27FC236}">
              <a16:creationId xmlns:a16="http://schemas.microsoft.com/office/drawing/2014/main" id="{7743FCF9-199A-46D9-A263-F07A1930DFA4}"/>
            </a:ext>
          </a:extLst>
        </xdr:cNvPr>
        <xdr:cNvSpPr/>
      </xdr:nvSpPr>
      <xdr:spPr>
        <a:xfrm>
          <a:off x="19494500" y="62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111447</xdr:rowOff>
    </xdr:from>
    <xdr:to>
      <xdr:col>107</xdr:col>
      <xdr:colOff>50800</xdr:colOff>
      <xdr:row>36</xdr:row>
      <xdr:rowOff>162614</xdr:rowOff>
    </xdr:to>
    <xdr:cxnSp macro="">
      <xdr:nvCxnSpPr>
        <xdr:cNvPr id="390" name="直線コネクタ 389">
          <a:extLst>
            <a:ext uri="{FF2B5EF4-FFF2-40B4-BE49-F238E27FC236}">
              <a16:creationId xmlns:a16="http://schemas.microsoft.com/office/drawing/2014/main" id="{1A511989-144C-410F-BB3B-2DC390105B54}"/>
            </a:ext>
          </a:extLst>
        </xdr:cNvPr>
        <xdr:cNvCxnSpPr/>
      </xdr:nvCxnSpPr>
      <xdr:spPr>
        <a:xfrm flipV="1">
          <a:off x="19545300" y="6283647"/>
          <a:ext cx="889000" cy="5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111814</xdr:rowOff>
    </xdr:from>
    <xdr:to>
      <xdr:col>98</xdr:col>
      <xdr:colOff>38100</xdr:colOff>
      <xdr:row>37</xdr:row>
      <xdr:rowOff>41964</xdr:rowOff>
    </xdr:to>
    <xdr:sp macro="" textlink="">
      <xdr:nvSpPr>
        <xdr:cNvPr id="391" name="楕円 390">
          <a:extLst>
            <a:ext uri="{FF2B5EF4-FFF2-40B4-BE49-F238E27FC236}">
              <a16:creationId xmlns:a16="http://schemas.microsoft.com/office/drawing/2014/main" id="{FB9057FF-9C46-4D09-BE72-B0662AB681D1}"/>
            </a:ext>
          </a:extLst>
        </xdr:cNvPr>
        <xdr:cNvSpPr/>
      </xdr:nvSpPr>
      <xdr:spPr>
        <a:xfrm>
          <a:off x="18605500" y="62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162614</xdr:rowOff>
    </xdr:from>
    <xdr:to>
      <xdr:col>102</xdr:col>
      <xdr:colOff>114300</xdr:colOff>
      <xdr:row>36</xdr:row>
      <xdr:rowOff>162614</xdr:rowOff>
    </xdr:to>
    <xdr:cxnSp macro="">
      <xdr:nvCxnSpPr>
        <xdr:cNvPr id="392" name="直線コネクタ 391">
          <a:extLst>
            <a:ext uri="{FF2B5EF4-FFF2-40B4-BE49-F238E27FC236}">
              <a16:creationId xmlns:a16="http://schemas.microsoft.com/office/drawing/2014/main" id="{6482F1DC-E046-40E0-97B1-F091E4356875}"/>
            </a:ext>
          </a:extLst>
        </xdr:cNvPr>
        <xdr:cNvCxnSpPr/>
      </xdr:nvCxnSpPr>
      <xdr:spPr>
        <a:xfrm>
          <a:off x="18656300" y="6334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82245</xdr:rowOff>
    </xdr:from>
    <xdr:ext cx="599010" cy="259045"/>
    <xdr:sp macro="" textlink="">
      <xdr:nvSpPr>
        <xdr:cNvPr id="393" name="n_1aveValue【一般廃棄物処理施設】&#10;一人当たり有形固定資産（償却資産）額">
          <a:extLst>
            <a:ext uri="{FF2B5EF4-FFF2-40B4-BE49-F238E27FC236}">
              <a16:creationId xmlns:a16="http://schemas.microsoft.com/office/drawing/2014/main" id="{3B4A38B8-6B60-4E9A-95FC-2FA841094160}"/>
            </a:ext>
          </a:extLst>
        </xdr:cNvPr>
        <xdr:cNvSpPr txBox="1"/>
      </xdr:nvSpPr>
      <xdr:spPr>
        <a:xfrm>
          <a:off x="21011095" y="711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88402</xdr:rowOff>
    </xdr:from>
    <xdr:ext cx="599010" cy="259045"/>
    <xdr:sp macro="" textlink="">
      <xdr:nvSpPr>
        <xdr:cNvPr id="394" name="n_2aveValue【一般廃棄物処理施設】&#10;一人当たり有形固定資産（償却資産）額">
          <a:extLst>
            <a:ext uri="{FF2B5EF4-FFF2-40B4-BE49-F238E27FC236}">
              <a16:creationId xmlns:a16="http://schemas.microsoft.com/office/drawing/2014/main" id="{EB06CF46-9FE6-45C2-9FF0-607B297F5D46}"/>
            </a:ext>
          </a:extLst>
        </xdr:cNvPr>
        <xdr:cNvSpPr txBox="1"/>
      </xdr:nvSpPr>
      <xdr:spPr>
        <a:xfrm>
          <a:off x="20134795" y="711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91022</xdr:rowOff>
    </xdr:from>
    <xdr:ext cx="599010" cy="259045"/>
    <xdr:sp macro="" textlink="">
      <xdr:nvSpPr>
        <xdr:cNvPr id="395" name="n_3aveValue【一般廃棄物処理施設】&#10;一人当たり有形固定資産（償却資産）額">
          <a:extLst>
            <a:ext uri="{FF2B5EF4-FFF2-40B4-BE49-F238E27FC236}">
              <a16:creationId xmlns:a16="http://schemas.microsoft.com/office/drawing/2014/main" id="{BA0E5F37-4F0F-4892-932B-8F470B5EF350}"/>
            </a:ext>
          </a:extLst>
        </xdr:cNvPr>
        <xdr:cNvSpPr txBox="1"/>
      </xdr:nvSpPr>
      <xdr:spPr>
        <a:xfrm>
          <a:off x="19245795" y="712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120134</xdr:rowOff>
    </xdr:from>
    <xdr:ext cx="599010" cy="259045"/>
    <xdr:sp macro="" textlink="">
      <xdr:nvSpPr>
        <xdr:cNvPr id="396" name="n_4aveValue【一般廃棄物処理施設】&#10;一人当たり有形固定資産（償却資産）額">
          <a:extLst>
            <a:ext uri="{FF2B5EF4-FFF2-40B4-BE49-F238E27FC236}">
              <a16:creationId xmlns:a16="http://schemas.microsoft.com/office/drawing/2014/main" id="{564F81D9-7546-4C05-9DA6-3695534E1556}"/>
            </a:ext>
          </a:extLst>
        </xdr:cNvPr>
        <xdr:cNvSpPr txBox="1"/>
      </xdr:nvSpPr>
      <xdr:spPr>
        <a:xfrm>
          <a:off x="18356795" y="714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34</xdr:row>
      <xdr:rowOff>150743</xdr:rowOff>
    </xdr:from>
    <xdr:ext cx="690189" cy="259045"/>
    <xdr:sp macro="" textlink="">
      <xdr:nvSpPr>
        <xdr:cNvPr id="397" name="n_1mainValue【一般廃棄物処理施設】&#10;一人当たり有形固定資産（償却資産）額">
          <a:extLst>
            <a:ext uri="{FF2B5EF4-FFF2-40B4-BE49-F238E27FC236}">
              <a16:creationId xmlns:a16="http://schemas.microsoft.com/office/drawing/2014/main" id="{99EB23FF-05AF-44CA-815B-66B1E30ACB82}"/>
            </a:ext>
          </a:extLst>
        </xdr:cNvPr>
        <xdr:cNvSpPr txBox="1"/>
      </xdr:nvSpPr>
      <xdr:spPr>
        <a:xfrm>
          <a:off x="20965505" y="59800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35</xdr:row>
      <xdr:rowOff>7324</xdr:rowOff>
    </xdr:from>
    <xdr:ext cx="690189" cy="259045"/>
    <xdr:sp macro="" textlink="">
      <xdr:nvSpPr>
        <xdr:cNvPr id="398" name="n_2mainValue【一般廃棄物処理施設】&#10;一人当たり有形固定資産（償却資産）額">
          <a:extLst>
            <a:ext uri="{FF2B5EF4-FFF2-40B4-BE49-F238E27FC236}">
              <a16:creationId xmlns:a16="http://schemas.microsoft.com/office/drawing/2014/main" id="{DBFC2005-C604-4B61-83DA-3C8AF4DF392F}"/>
            </a:ext>
          </a:extLst>
        </xdr:cNvPr>
        <xdr:cNvSpPr txBox="1"/>
      </xdr:nvSpPr>
      <xdr:spPr>
        <a:xfrm>
          <a:off x="20089205" y="600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35</xdr:row>
      <xdr:rowOff>58491</xdr:rowOff>
    </xdr:from>
    <xdr:ext cx="690189" cy="259045"/>
    <xdr:sp macro="" textlink="">
      <xdr:nvSpPr>
        <xdr:cNvPr id="399" name="n_3mainValue【一般廃棄物処理施設】&#10;一人当たり有形固定資産（償却資産）額">
          <a:extLst>
            <a:ext uri="{FF2B5EF4-FFF2-40B4-BE49-F238E27FC236}">
              <a16:creationId xmlns:a16="http://schemas.microsoft.com/office/drawing/2014/main" id="{CF100361-8526-4B59-9E05-CAF9A62A2C2A}"/>
            </a:ext>
          </a:extLst>
        </xdr:cNvPr>
        <xdr:cNvSpPr txBox="1"/>
      </xdr:nvSpPr>
      <xdr:spPr>
        <a:xfrm>
          <a:off x="19200205" y="6059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35</xdr:row>
      <xdr:rowOff>58491</xdr:rowOff>
    </xdr:from>
    <xdr:ext cx="690189" cy="259045"/>
    <xdr:sp macro="" textlink="">
      <xdr:nvSpPr>
        <xdr:cNvPr id="400" name="n_4mainValue【一般廃棄物処理施設】&#10;一人当たり有形固定資産（償却資産）額">
          <a:extLst>
            <a:ext uri="{FF2B5EF4-FFF2-40B4-BE49-F238E27FC236}">
              <a16:creationId xmlns:a16="http://schemas.microsoft.com/office/drawing/2014/main" id="{2F1BDFE1-920A-489D-B280-8939CF2FA7CA}"/>
            </a:ext>
          </a:extLst>
        </xdr:cNvPr>
        <xdr:cNvSpPr txBox="1"/>
      </xdr:nvSpPr>
      <xdr:spPr>
        <a:xfrm>
          <a:off x="18311205" y="6059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F92F929A-99BD-4D0D-9CE5-F266F427D4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0757C4F6-CDA4-4E47-80F3-C60846743B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D086BBC7-8CDE-47CF-A050-CFEE5D58C6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3AFFD682-E17E-4B1D-98E3-FA0D1DD4000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E790D6C6-7F0E-4368-8B46-9422E623ABB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F43FE734-56D6-4752-8335-81E3D79DE3A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EAB3099E-BDD9-4702-ACCB-62044C494C8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7A066E88-8F8C-4CBF-A2E2-80CA1037284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id="{A296AFC3-BA78-4C66-827B-91DFB926DD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id="{3D80FA56-6F56-4B66-89B0-EFF0AE5AC0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1" name="テキスト ボックス 410">
          <a:extLst>
            <a:ext uri="{FF2B5EF4-FFF2-40B4-BE49-F238E27FC236}">
              <a16:creationId xmlns:a16="http://schemas.microsoft.com/office/drawing/2014/main" id="{34C4061E-6ECD-4B58-89D7-699BE8C4D3F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a:extLst>
            <a:ext uri="{FF2B5EF4-FFF2-40B4-BE49-F238E27FC236}">
              <a16:creationId xmlns:a16="http://schemas.microsoft.com/office/drawing/2014/main" id="{8452BF45-FC15-4857-868E-68BB6B10D83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3" name="テキスト ボックス 412">
          <a:extLst>
            <a:ext uri="{FF2B5EF4-FFF2-40B4-BE49-F238E27FC236}">
              <a16:creationId xmlns:a16="http://schemas.microsoft.com/office/drawing/2014/main" id="{72D7A4FC-35D1-4040-BD1F-D657207DD39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a:extLst>
            <a:ext uri="{FF2B5EF4-FFF2-40B4-BE49-F238E27FC236}">
              <a16:creationId xmlns:a16="http://schemas.microsoft.com/office/drawing/2014/main" id="{B3F26787-D900-4D40-99AA-0FDBF226034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a:extLst>
            <a:ext uri="{FF2B5EF4-FFF2-40B4-BE49-F238E27FC236}">
              <a16:creationId xmlns:a16="http://schemas.microsoft.com/office/drawing/2014/main" id="{D3623EB0-C6F9-4F4B-BF8D-9BA85C1B89B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a:extLst>
            <a:ext uri="{FF2B5EF4-FFF2-40B4-BE49-F238E27FC236}">
              <a16:creationId xmlns:a16="http://schemas.microsoft.com/office/drawing/2014/main" id="{552E666C-28B9-4C68-BD94-D45B0F72C49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a:extLst>
            <a:ext uri="{FF2B5EF4-FFF2-40B4-BE49-F238E27FC236}">
              <a16:creationId xmlns:a16="http://schemas.microsoft.com/office/drawing/2014/main" id="{D39DAC65-3DDA-4145-949C-47221A59222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a:extLst>
            <a:ext uri="{FF2B5EF4-FFF2-40B4-BE49-F238E27FC236}">
              <a16:creationId xmlns:a16="http://schemas.microsoft.com/office/drawing/2014/main" id="{30CA29C3-3588-4B96-AE6A-197FDF22A21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a:extLst>
            <a:ext uri="{FF2B5EF4-FFF2-40B4-BE49-F238E27FC236}">
              <a16:creationId xmlns:a16="http://schemas.microsoft.com/office/drawing/2014/main" id="{1D872A1D-5DC1-40DE-A43E-44CBCC531F9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a:extLst>
            <a:ext uri="{FF2B5EF4-FFF2-40B4-BE49-F238E27FC236}">
              <a16:creationId xmlns:a16="http://schemas.microsoft.com/office/drawing/2014/main" id="{6F4FC814-ECFE-4677-B8F5-13EB550D6ED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1" name="テキスト ボックス 420">
          <a:extLst>
            <a:ext uri="{FF2B5EF4-FFF2-40B4-BE49-F238E27FC236}">
              <a16:creationId xmlns:a16="http://schemas.microsoft.com/office/drawing/2014/main" id="{D52ACB03-891F-43B1-8E87-111191E9280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a:extLst>
            <a:ext uri="{FF2B5EF4-FFF2-40B4-BE49-F238E27FC236}">
              <a16:creationId xmlns:a16="http://schemas.microsoft.com/office/drawing/2014/main" id="{F19FA125-3593-402A-8746-052B9B76475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3" name="テキスト ボックス 422">
          <a:extLst>
            <a:ext uri="{FF2B5EF4-FFF2-40B4-BE49-F238E27FC236}">
              <a16:creationId xmlns:a16="http://schemas.microsoft.com/office/drawing/2014/main" id="{36A2CB1F-557E-4371-A795-D7F8AE5FC0F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a:extLst>
            <a:ext uri="{FF2B5EF4-FFF2-40B4-BE49-F238E27FC236}">
              <a16:creationId xmlns:a16="http://schemas.microsoft.com/office/drawing/2014/main" id="{2F75D065-58BD-4A73-B45D-D87E90365E4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425" name="直線コネクタ 424">
          <a:extLst>
            <a:ext uri="{FF2B5EF4-FFF2-40B4-BE49-F238E27FC236}">
              <a16:creationId xmlns:a16="http://schemas.microsoft.com/office/drawing/2014/main" id="{3201EAF1-94C5-4901-B740-3AE5F62CD0C6}"/>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26" name="【保健センター・保健所】&#10;有形固定資産減価償却率最小値テキスト">
          <a:extLst>
            <a:ext uri="{FF2B5EF4-FFF2-40B4-BE49-F238E27FC236}">
              <a16:creationId xmlns:a16="http://schemas.microsoft.com/office/drawing/2014/main" id="{4E6DB80C-8C4C-43D0-A69D-D55961E9BCC7}"/>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27" name="直線コネクタ 426">
          <a:extLst>
            <a:ext uri="{FF2B5EF4-FFF2-40B4-BE49-F238E27FC236}">
              <a16:creationId xmlns:a16="http://schemas.microsoft.com/office/drawing/2014/main" id="{A6919E3A-E62C-443F-8F43-43B5B66D0F48}"/>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28" name="【保健センター・保健所】&#10;有形固定資産減価償却率最大値テキスト">
          <a:extLst>
            <a:ext uri="{FF2B5EF4-FFF2-40B4-BE49-F238E27FC236}">
              <a16:creationId xmlns:a16="http://schemas.microsoft.com/office/drawing/2014/main" id="{EA6DE91D-F8E9-49C9-A855-B54F6015062F}"/>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29" name="直線コネクタ 428">
          <a:extLst>
            <a:ext uri="{FF2B5EF4-FFF2-40B4-BE49-F238E27FC236}">
              <a16:creationId xmlns:a16="http://schemas.microsoft.com/office/drawing/2014/main" id="{2675F9D7-7233-48CA-B120-170C64F78546}"/>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430" name="【保健センター・保健所】&#10;有形固定資産減価償却率平均値テキスト">
          <a:extLst>
            <a:ext uri="{FF2B5EF4-FFF2-40B4-BE49-F238E27FC236}">
              <a16:creationId xmlns:a16="http://schemas.microsoft.com/office/drawing/2014/main" id="{8E39BB94-7F3D-4F91-ABB8-7D59E4A3BCD7}"/>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31" name="フローチャート: 判断 430">
          <a:extLst>
            <a:ext uri="{FF2B5EF4-FFF2-40B4-BE49-F238E27FC236}">
              <a16:creationId xmlns:a16="http://schemas.microsoft.com/office/drawing/2014/main" id="{F05B87A5-33C4-4B28-AB71-F429F82F5722}"/>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32" name="フローチャート: 判断 431">
          <a:extLst>
            <a:ext uri="{FF2B5EF4-FFF2-40B4-BE49-F238E27FC236}">
              <a16:creationId xmlns:a16="http://schemas.microsoft.com/office/drawing/2014/main" id="{368815A9-AA86-4485-81B9-DD30B4A9748D}"/>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156845</xdr:rowOff>
    </xdr:from>
    <xdr:to>
      <xdr:col>76</xdr:col>
      <xdr:colOff>165100</xdr:colOff>
      <xdr:row>59</xdr:row>
      <xdr:rowOff>86995</xdr:rowOff>
    </xdr:to>
    <xdr:sp macro="" textlink="">
      <xdr:nvSpPr>
        <xdr:cNvPr id="433" name="フローチャート: 判断 432">
          <a:extLst>
            <a:ext uri="{FF2B5EF4-FFF2-40B4-BE49-F238E27FC236}">
              <a16:creationId xmlns:a16="http://schemas.microsoft.com/office/drawing/2014/main" id="{62794D00-405C-4915-B9A7-4212D84F999C}"/>
            </a:ext>
          </a:extLst>
        </xdr:cNvPr>
        <xdr:cNvSpPr/>
      </xdr:nvSpPr>
      <xdr:spPr>
        <a:xfrm>
          <a:off x="14541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34" name="フローチャート: 判断 433">
          <a:extLst>
            <a:ext uri="{FF2B5EF4-FFF2-40B4-BE49-F238E27FC236}">
              <a16:creationId xmlns:a16="http://schemas.microsoft.com/office/drawing/2014/main" id="{4F363C8C-8E00-423E-80CF-05FE2FA24F9F}"/>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156845</xdr:rowOff>
    </xdr:from>
    <xdr:to>
      <xdr:col>67</xdr:col>
      <xdr:colOff>101600</xdr:colOff>
      <xdr:row>59</xdr:row>
      <xdr:rowOff>86995</xdr:rowOff>
    </xdr:to>
    <xdr:sp macro="" textlink="">
      <xdr:nvSpPr>
        <xdr:cNvPr id="435" name="フローチャート: 判断 434">
          <a:extLst>
            <a:ext uri="{FF2B5EF4-FFF2-40B4-BE49-F238E27FC236}">
              <a16:creationId xmlns:a16="http://schemas.microsoft.com/office/drawing/2014/main" id="{E3FCBA80-613E-4C2B-B365-B51DCF34C046}"/>
            </a:ext>
          </a:extLst>
        </xdr:cNvPr>
        <xdr:cNvSpPr/>
      </xdr:nvSpPr>
      <xdr:spPr>
        <a:xfrm>
          <a:off x="1276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86CE3AF4-051F-448F-BA46-B0E05342A3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FF3ABC9E-B4A3-4AE7-857F-53462467A8B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7330D203-8132-4F08-BA78-C055DB9A2E9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A636D1FF-C027-4ED9-811B-179E4DB28B8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614523CA-5C02-4B74-989E-07F838E3AF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xdr:rowOff>
    </xdr:from>
    <xdr:to>
      <xdr:col>85</xdr:col>
      <xdr:colOff>177800</xdr:colOff>
      <xdr:row>58</xdr:row>
      <xdr:rowOff>113665</xdr:rowOff>
    </xdr:to>
    <xdr:sp macro="" textlink="">
      <xdr:nvSpPr>
        <xdr:cNvPr id="441" name="楕円 440">
          <a:extLst>
            <a:ext uri="{FF2B5EF4-FFF2-40B4-BE49-F238E27FC236}">
              <a16:creationId xmlns:a16="http://schemas.microsoft.com/office/drawing/2014/main" id="{9459E75F-E8C5-4A57-8A04-FBF6F225867E}"/>
            </a:ext>
          </a:extLst>
        </xdr:cNvPr>
        <xdr:cNvSpPr/>
      </xdr:nvSpPr>
      <xdr:spPr>
        <a:xfrm>
          <a:off x="16268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34942</xdr:rowOff>
    </xdr:from>
    <xdr:ext cx="405111" cy="259045"/>
    <xdr:sp macro="" textlink="">
      <xdr:nvSpPr>
        <xdr:cNvPr id="442" name="【保健センター・保健所】&#10;有形固定資産減価償却率該当値テキスト">
          <a:extLst>
            <a:ext uri="{FF2B5EF4-FFF2-40B4-BE49-F238E27FC236}">
              <a16:creationId xmlns:a16="http://schemas.microsoft.com/office/drawing/2014/main" id="{1BA69E7D-C8BF-4DB8-810E-DD854EA972A4}"/>
            </a:ext>
          </a:extLst>
        </xdr:cNvPr>
        <xdr:cNvSpPr txBox="1"/>
      </xdr:nvSpPr>
      <xdr:spPr>
        <a:xfrm>
          <a:off x="16357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443" name="楕円 442">
          <a:extLst>
            <a:ext uri="{FF2B5EF4-FFF2-40B4-BE49-F238E27FC236}">
              <a16:creationId xmlns:a16="http://schemas.microsoft.com/office/drawing/2014/main" id="{AC864463-C8EC-463D-AF36-506D1098C33F}"/>
            </a:ext>
          </a:extLst>
        </xdr:cNvPr>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62865</xdr:rowOff>
    </xdr:to>
    <xdr:cxnSp macro="">
      <xdr:nvCxnSpPr>
        <xdr:cNvPr id="444" name="直線コネクタ 443">
          <a:extLst>
            <a:ext uri="{FF2B5EF4-FFF2-40B4-BE49-F238E27FC236}">
              <a16:creationId xmlns:a16="http://schemas.microsoft.com/office/drawing/2014/main" id="{8CAFFBDF-84A4-4780-834F-08F553FB9FFF}"/>
            </a:ext>
          </a:extLst>
        </xdr:cNvPr>
        <xdr:cNvCxnSpPr/>
      </xdr:nvCxnSpPr>
      <xdr:spPr>
        <a:xfrm>
          <a:off x="15481300" y="99441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445" name="楕円 444">
          <a:extLst>
            <a:ext uri="{FF2B5EF4-FFF2-40B4-BE49-F238E27FC236}">
              <a16:creationId xmlns:a16="http://schemas.microsoft.com/office/drawing/2014/main" id="{898FD722-8304-4E6D-8FD8-C0564DB3F2B0}"/>
            </a:ext>
          </a:extLst>
        </xdr:cNvPr>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0</xdr:rowOff>
    </xdr:to>
    <xdr:cxnSp macro="">
      <xdr:nvCxnSpPr>
        <xdr:cNvPr id="446" name="直線コネクタ 445">
          <a:extLst>
            <a:ext uri="{FF2B5EF4-FFF2-40B4-BE49-F238E27FC236}">
              <a16:creationId xmlns:a16="http://schemas.microsoft.com/office/drawing/2014/main" id="{59205F24-F699-4AA6-9C36-846AF9936E61}"/>
            </a:ext>
          </a:extLst>
        </xdr:cNvPr>
        <xdr:cNvCxnSpPr/>
      </xdr:nvCxnSpPr>
      <xdr:spPr>
        <a:xfrm>
          <a:off x="14592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447" name="楕円 446">
          <a:extLst>
            <a:ext uri="{FF2B5EF4-FFF2-40B4-BE49-F238E27FC236}">
              <a16:creationId xmlns:a16="http://schemas.microsoft.com/office/drawing/2014/main" id="{C8ACF847-62D3-4A42-BB40-7EFBA28B5810}"/>
            </a:ext>
          </a:extLst>
        </xdr:cNvPr>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95250</xdr:rowOff>
    </xdr:from>
    <xdr:to>
      <xdr:col>76</xdr:col>
      <xdr:colOff>114300</xdr:colOff>
      <xdr:row>57</xdr:row>
      <xdr:rowOff>133350</xdr:rowOff>
    </xdr:to>
    <xdr:cxnSp macro="">
      <xdr:nvCxnSpPr>
        <xdr:cNvPr id="448" name="直線コネクタ 447">
          <a:extLst>
            <a:ext uri="{FF2B5EF4-FFF2-40B4-BE49-F238E27FC236}">
              <a16:creationId xmlns:a16="http://schemas.microsoft.com/office/drawing/2014/main" id="{5A8075D5-07D6-4851-BCD1-F47F63A80637}"/>
            </a:ext>
          </a:extLst>
        </xdr:cNvPr>
        <xdr:cNvCxnSpPr/>
      </xdr:nvCxnSpPr>
      <xdr:spPr>
        <a:xfrm>
          <a:off x="13703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449" name="楕円 448">
          <a:extLst>
            <a:ext uri="{FF2B5EF4-FFF2-40B4-BE49-F238E27FC236}">
              <a16:creationId xmlns:a16="http://schemas.microsoft.com/office/drawing/2014/main" id="{A9FF6901-99D1-4D07-B559-0A763E847380}"/>
            </a:ext>
          </a:extLst>
        </xdr:cNvPr>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95250</xdr:rowOff>
    </xdr:to>
    <xdr:cxnSp macro="">
      <xdr:nvCxnSpPr>
        <xdr:cNvPr id="450" name="直線コネクタ 449">
          <a:extLst>
            <a:ext uri="{FF2B5EF4-FFF2-40B4-BE49-F238E27FC236}">
              <a16:creationId xmlns:a16="http://schemas.microsoft.com/office/drawing/2014/main" id="{F07E5F3D-2A08-4F08-A523-AEF54762BB77}"/>
            </a:ext>
          </a:extLst>
        </xdr:cNvPr>
        <xdr:cNvCxnSpPr/>
      </xdr:nvCxnSpPr>
      <xdr:spPr>
        <a:xfrm>
          <a:off x="12814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51" name="n_1aveValue【保健センター・保健所】&#10;有形固定資産減価償却率">
          <a:extLst>
            <a:ext uri="{FF2B5EF4-FFF2-40B4-BE49-F238E27FC236}">
              <a16:creationId xmlns:a16="http://schemas.microsoft.com/office/drawing/2014/main" id="{0EFB61D4-CE65-4422-81D9-F00DDFD87585}"/>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78122</xdr:rowOff>
    </xdr:from>
    <xdr:ext cx="405111" cy="259045"/>
    <xdr:sp macro="" textlink="">
      <xdr:nvSpPr>
        <xdr:cNvPr id="452" name="n_2aveValue【保健センター・保健所】&#10;有形固定資産減価償却率">
          <a:extLst>
            <a:ext uri="{FF2B5EF4-FFF2-40B4-BE49-F238E27FC236}">
              <a16:creationId xmlns:a16="http://schemas.microsoft.com/office/drawing/2014/main" id="{538BA06B-FE4E-4EBE-80A0-39DDBCDE1D2F}"/>
            </a:ext>
          </a:extLst>
        </xdr:cNvPr>
        <xdr:cNvSpPr txBox="1"/>
      </xdr:nvSpPr>
      <xdr:spPr>
        <a:xfrm>
          <a:off x="143897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453" name="n_3aveValue【保健センター・保健所】&#10;有形固定資産減価償却率">
          <a:extLst>
            <a:ext uri="{FF2B5EF4-FFF2-40B4-BE49-F238E27FC236}">
              <a16:creationId xmlns:a16="http://schemas.microsoft.com/office/drawing/2014/main" id="{291BB521-DB11-4E23-9386-1C7E22FB0CD7}"/>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78122</xdr:rowOff>
    </xdr:from>
    <xdr:ext cx="405111" cy="259045"/>
    <xdr:sp macro="" textlink="">
      <xdr:nvSpPr>
        <xdr:cNvPr id="454" name="n_4aveValue【保健センター・保健所】&#10;有形固定資産減価償却率">
          <a:extLst>
            <a:ext uri="{FF2B5EF4-FFF2-40B4-BE49-F238E27FC236}">
              <a16:creationId xmlns:a16="http://schemas.microsoft.com/office/drawing/2014/main" id="{1153100E-C5DF-4448-A545-53A7F684AC2B}"/>
            </a:ext>
          </a:extLst>
        </xdr:cNvPr>
        <xdr:cNvSpPr txBox="1"/>
      </xdr:nvSpPr>
      <xdr:spPr>
        <a:xfrm>
          <a:off x="126117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455" name="n_1mainValue【保健センター・保健所】&#10;有形固定資産減価償却率">
          <a:extLst>
            <a:ext uri="{FF2B5EF4-FFF2-40B4-BE49-F238E27FC236}">
              <a16:creationId xmlns:a16="http://schemas.microsoft.com/office/drawing/2014/main" id="{65A92967-74A2-4E18-94BF-FCE856ADB2DC}"/>
            </a:ext>
          </a:extLst>
        </xdr:cNvPr>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456" name="n_2mainValue【保健センター・保健所】&#10;有形固定資産減価償却率">
          <a:extLst>
            <a:ext uri="{FF2B5EF4-FFF2-40B4-BE49-F238E27FC236}">
              <a16:creationId xmlns:a16="http://schemas.microsoft.com/office/drawing/2014/main" id="{8CCE4536-D33A-44EE-9413-42A26C60CF1E}"/>
            </a:ext>
          </a:extLst>
        </xdr:cNvPr>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457" name="n_3mainValue【保健センター・保健所】&#10;有形固定資産減価償却率">
          <a:extLst>
            <a:ext uri="{FF2B5EF4-FFF2-40B4-BE49-F238E27FC236}">
              <a16:creationId xmlns:a16="http://schemas.microsoft.com/office/drawing/2014/main" id="{2317BD75-1685-4BB9-8534-44C2C5891E7B}"/>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458" name="n_4mainValue【保健センター・保健所】&#10;有形固定資産減価償却率">
          <a:extLst>
            <a:ext uri="{FF2B5EF4-FFF2-40B4-BE49-F238E27FC236}">
              <a16:creationId xmlns:a16="http://schemas.microsoft.com/office/drawing/2014/main" id="{19B1209B-5312-4ABF-ADD0-FB46877A919C}"/>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9" name="正方形/長方形 458">
          <a:extLst>
            <a:ext uri="{FF2B5EF4-FFF2-40B4-BE49-F238E27FC236}">
              <a16:creationId xmlns:a16="http://schemas.microsoft.com/office/drawing/2014/main" id="{3FB4272C-5690-45AA-8FBD-32DF60183D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0" name="正方形/長方形 459">
          <a:extLst>
            <a:ext uri="{FF2B5EF4-FFF2-40B4-BE49-F238E27FC236}">
              <a16:creationId xmlns:a16="http://schemas.microsoft.com/office/drawing/2014/main" id="{11F6976F-3EF6-496E-8729-C800E9571EE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1" name="正方形/長方形 460">
          <a:extLst>
            <a:ext uri="{FF2B5EF4-FFF2-40B4-BE49-F238E27FC236}">
              <a16:creationId xmlns:a16="http://schemas.microsoft.com/office/drawing/2014/main" id="{98765796-BDED-4E5C-B09B-202A69210D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2" name="正方形/長方形 461">
          <a:extLst>
            <a:ext uri="{FF2B5EF4-FFF2-40B4-BE49-F238E27FC236}">
              <a16:creationId xmlns:a16="http://schemas.microsoft.com/office/drawing/2014/main" id="{AC45FA45-962E-45D2-A520-09E300BC8A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3" name="正方形/長方形 462">
          <a:extLst>
            <a:ext uri="{FF2B5EF4-FFF2-40B4-BE49-F238E27FC236}">
              <a16:creationId xmlns:a16="http://schemas.microsoft.com/office/drawing/2014/main" id="{3D75D459-5C94-4B0E-980D-630B69ACE7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4" name="正方形/長方形 463">
          <a:extLst>
            <a:ext uri="{FF2B5EF4-FFF2-40B4-BE49-F238E27FC236}">
              <a16:creationId xmlns:a16="http://schemas.microsoft.com/office/drawing/2014/main" id="{9ADF3D81-DF9B-4136-8FC7-D046675331F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5" name="正方形/長方形 464">
          <a:extLst>
            <a:ext uri="{FF2B5EF4-FFF2-40B4-BE49-F238E27FC236}">
              <a16:creationId xmlns:a16="http://schemas.microsoft.com/office/drawing/2014/main" id="{AA205432-8370-4FC2-AF90-89980D57144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6" name="正方形/長方形 465">
          <a:extLst>
            <a:ext uri="{FF2B5EF4-FFF2-40B4-BE49-F238E27FC236}">
              <a16:creationId xmlns:a16="http://schemas.microsoft.com/office/drawing/2014/main" id="{81D6924A-CE45-4512-AB43-3D0BC0E8132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7" name="テキスト ボックス 466">
          <a:extLst>
            <a:ext uri="{FF2B5EF4-FFF2-40B4-BE49-F238E27FC236}">
              <a16:creationId xmlns:a16="http://schemas.microsoft.com/office/drawing/2014/main" id="{4A6562F1-9DD2-4C94-AF00-236AD8A6D9C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8" name="直線コネクタ 467">
          <a:extLst>
            <a:ext uri="{FF2B5EF4-FFF2-40B4-BE49-F238E27FC236}">
              <a16:creationId xmlns:a16="http://schemas.microsoft.com/office/drawing/2014/main" id="{50421B4F-42CC-4911-9F63-B012399F4E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9" name="直線コネクタ 468">
          <a:extLst>
            <a:ext uri="{FF2B5EF4-FFF2-40B4-BE49-F238E27FC236}">
              <a16:creationId xmlns:a16="http://schemas.microsoft.com/office/drawing/2014/main" id="{1E7C625D-5567-481F-AC50-77275427678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0" name="テキスト ボックス 469">
          <a:extLst>
            <a:ext uri="{FF2B5EF4-FFF2-40B4-BE49-F238E27FC236}">
              <a16:creationId xmlns:a16="http://schemas.microsoft.com/office/drawing/2014/main" id="{355CED7F-584A-40C7-9854-FEE6F81D905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1" name="直線コネクタ 470">
          <a:extLst>
            <a:ext uri="{FF2B5EF4-FFF2-40B4-BE49-F238E27FC236}">
              <a16:creationId xmlns:a16="http://schemas.microsoft.com/office/drawing/2014/main" id="{ECD29DC7-5B3D-422D-BECB-CAFD5D05AFA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2" name="テキスト ボックス 471">
          <a:extLst>
            <a:ext uri="{FF2B5EF4-FFF2-40B4-BE49-F238E27FC236}">
              <a16:creationId xmlns:a16="http://schemas.microsoft.com/office/drawing/2014/main" id="{3E7770CE-6E6B-4CCF-9C62-556554FE2A1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3" name="直線コネクタ 472">
          <a:extLst>
            <a:ext uri="{FF2B5EF4-FFF2-40B4-BE49-F238E27FC236}">
              <a16:creationId xmlns:a16="http://schemas.microsoft.com/office/drawing/2014/main" id="{B249A727-4A61-4162-B806-698A274414A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4" name="テキスト ボックス 473">
          <a:extLst>
            <a:ext uri="{FF2B5EF4-FFF2-40B4-BE49-F238E27FC236}">
              <a16:creationId xmlns:a16="http://schemas.microsoft.com/office/drawing/2014/main" id="{49E32C0F-6C8C-4316-94EA-49A2674CDAE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5" name="直線コネクタ 474">
          <a:extLst>
            <a:ext uri="{FF2B5EF4-FFF2-40B4-BE49-F238E27FC236}">
              <a16:creationId xmlns:a16="http://schemas.microsoft.com/office/drawing/2014/main" id="{5ECABB37-290A-4C27-85D2-EED6AC2B43E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6" name="テキスト ボックス 475">
          <a:extLst>
            <a:ext uri="{FF2B5EF4-FFF2-40B4-BE49-F238E27FC236}">
              <a16:creationId xmlns:a16="http://schemas.microsoft.com/office/drawing/2014/main" id="{355C9611-00E2-442A-A78C-54160EA083E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a:extLst>
            <a:ext uri="{FF2B5EF4-FFF2-40B4-BE49-F238E27FC236}">
              <a16:creationId xmlns:a16="http://schemas.microsoft.com/office/drawing/2014/main" id="{E337E882-4458-4B15-B2DE-BF89E366AF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a:extLst>
            <a:ext uri="{FF2B5EF4-FFF2-40B4-BE49-F238E27FC236}">
              <a16:creationId xmlns:a16="http://schemas.microsoft.com/office/drawing/2014/main" id="{2B4912C0-0D54-4F7A-8AED-8A66DEE3BB8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保健センター・保健所】&#10;一人当たり面積グラフ枠">
          <a:extLst>
            <a:ext uri="{FF2B5EF4-FFF2-40B4-BE49-F238E27FC236}">
              <a16:creationId xmlns:a16="http://schemas.microsoft.com/office/drawing/2014/main" id="{591CB6FA-B262-43A9-BA71-04B6DF88D87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480" name="直線コネクタ 479">
          <a:extLst>
            <a:ext uri="{FF2B5EF4-FFF2-40B4-BE49-F238E27FC236}">
              <a16:creationId xmlns:a16="http://schemas.microsoft.com/office/drawing/2014/main" id="{CD29D76E-1CEE-47CD-9E33-D208A64ECBD9}"/>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481" name="【保健センター・保健所】&#10;一人当たり面積最小値テキスト">
          <a:extLst>
            <a:ext uri="{FF2B5EF4-FFF2-40B4-BE49-F238E27FC236}">
              <a16:creationId xmlns:a16="http://schemas.microsoft.com/office/drawing/2014/main" id="{99CBCAED-003F-480A-890E-15326AFA1855}"/>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482" name="直線コネクタ 481">
          <a:extLst>
            <a:ext uri="{FF2B5EF4-FFF2-40B4-BE49-F238E27FC236}">
              <a16:creationId xmlns:a16="http://schemas.microsoft.com/office/drawing/2014/main" id="{F08BA9F9-9723-41EC-986B-CD435093D4D6}"/>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483" name="【保健センター・保健所】&#10;一人当たり面積最大値テキスト">
          <a:extLst>
            <a:ext uri="{FF2B5EF4-FFF2-40B4-BE49-F238E27FC236}">
              <a16:creationId xmlns:a16="http://schemas.microsoft.com/office/drawing/2014/main" id="{D375A151-F982-40A1-97C5-9CD0B7A514F5}"/>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484" name="直線コネクタ 483">
          <a:extLst>
            <a:ext uri="{FF2B5EF4-FFF2-40B4-BE49-F238E27FC236}">
              <a16:creationId xmlns:a16="http://schemas.microsoft.com/office/drawing/2014/main" id="{15D96A19-61A0-4EC8-B67D-950EAB3C66A9}"/>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485" name="【保健センター・保健所】&#10;一人当たり面積平均値テキスト">
          <a:extLst>
            <a:ext uri="{FF2B5EF4-FFF2-40B4-BE49-F238E27FC236}">
              <a16:creationId xmlns:a16="http://schemas.microsoft.com/office/drawing/2014/main" id="{D355FEE2-EF7A-4812-BAB0-0DC09FDA55BF}"/>
            </a:ext>
          </a:extLst>
        </xdr:cNvPr>
        <xdr:cNvSpPr txBox="1"/>
      </xdr:nvSpPr>
      <xdr:spPr>
        <a:xfrm>
          <a:off x="221996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486" name="フローチャート: 判断 485">
          <a:extLst>
            <a:ext uri="{FF2B5EF4-FFF2-40B4-BE49-F238E27FC236}">
              <a16:creationId xmlns:a16="http://schemas.microsoft.com/office/drawing/2014/main" id="{ABE363D5-D4A9-46C3-BE70-CE560CC0C15B}"/>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4979</xdr:rowOff>
    </xdr:from>
    <xdr:to>
      <xdr:col>112</xdr:col>
      <xdr:colOff>38100</xdr:colOff>
      <xdr:row>63</xdr:row>
      <xdr:rowOff>106579</xdr:rowOff>
    </xdr:to>
    <xdr:sp macro="" textlink="">
      <xdr:nvSpPr>
        <xdr:cNvPr id="487" name="フローチャート: 判断 486">
          <a:extLst>
            <a:ext uri="{FF2B5EF4-FFF2-40B4-BE49-F238E27FC236}">
              <a16:creationId xmlns:a16="http://schemas.microsoft.com/office/drawing/2014/main" id="{C2F6B71C-8D9A-434C-A1F8-8F9B826B8C6B}"/>
            </a:ext>
          </a:extLst>
        </xdr:cNvPr>
        <xdr:cNvSpPr/>
      </xdr:nvSpPr>
      <xdr:spPr>
        <a:xfrm>
          <a:off x="21272500" y="108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488" name="フローチャート: 判断 487">
          <a:extLst>
            <a:ext uri="{FF2B5EF4-FFF2-40B4-BE49-F238E27FC236}">
              <a16:creationId xmlns:a16="http://schemas.microsoft.com/office/drawing/2014/main" id="{EBF195E4-FF4A-4E56-9BED-EB12045BC514}"/>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1550</xdr:rowOff>
    </xdr:from>
    <xdr:to>
      <xdr:col>102</xdr:col>
      <xdr:colOff>165100</xdr:colOff>
      <xdr:row>63</xdr:row>
      <xdr:rowOff>103150</xdr:rowOff>
    </xdr:to>
    <xdr:sp macro="" textlink="">
      <xdr:nvSpPr>
        <xdr:cNvPr id="489" name="フローチャート: 判断 488">
          <a:extLst>
            <a:ext uri="{FF2B5EF4-FFF2-40B4-BE49-F238E27FC236}">
              <a16:creationId xmlns:a16="http://schemas.microsoft.com/office/drawing/2014/main" id="{78E7C001-F168-4BDE-A6FE-9BB8DB335D41}"/>
            </a:ext>
          </a:extLst>
        </xdr:cNvPr>
        <xdr:cNvSpPr/>
      </xdr:nvSpPr>
      <xdr:spPr>
        <a:xfrm>
          <a:off x="19494500" y="108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4293</xdr:rowOff>
    </xdr:from>
    <xdr:to>
      <xdr:col>98</xdr:col>
      <xdr:colOff>38100</xdr:colOff>
      <xdr:row>63</xdr:row>
      <xdr:rowOff>105893</xdr:rowOff>
    </xdr:to>
    <xdr:sp macro="" textlink="">
      <xdr:nvSpPr>
        <xdr:cNvPr id="490" name="フローチャート: 判断 489">
          <a:extLst>
            <a:ext uri="{FF2B5EF4-FFF2-40B4-BE49-F238E27FC236}">
              <a16:creationId xmlns:a16="http://schemas.microsoft.com/office/drawing/2014/main" id="{EF2E4FE9-4851-4D03-B1FD-DFAB9E818EEC}"/>
            </a:ext>
          </a:extLst>
        </xdr:cNvPr>
        <xdr:cNvSpPr/>
      </xdr:nvSpPr>
      <xdr:spPr>
        <a:xfrm>
          <a:off x="18605500" y="108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2D8C0BAB-9912-4D77-948A-C9D4B8084D1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E5244EC8-FD1A-4E47-98DA-364EFA89890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A0EDB808-584D-44CC-826D-1E2E7FE16FC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1A4822A0-8EB8-4AD8-9042-03CA4BD8C10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D6B2C7B0-AF3C-44D6-B6D3-A00105FC590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36754</xdr:rowOff>
    </xdr:from>
    <xdr:to>
      <xdr:col>116</xdr:col>
      <xdr:colOff>114300</xdr:colOff>
      <xdr:row>63</xdr:row>
      <xdr:rowOff>138354</xdr:rowOff>
    </xdr:to>
    <xdr:sp macro="" textlink="">
      <xdr:nvSpPr>
        <xdr:cNvPr id="496" name="楕円 495">
          <a:extLst>
            <a:ext uri="{FF2B5EF4-FFF2-40B4-BE49-F238E27FC236}">
              <a16:creationId xmlns:a16="http://schemas.microsoft.com/office/drawing/2014/main" id="{BC7B2AD5-F387-4A1B-970E-51DC43CAEC50}"/>
            </a:ext>
          </a:extLst>
        </xdr:cNvPr>
        <xdr:cNvSpPr/>
      </xdr:nvSpPr>
      <xdr:spPr>
        <a:xfrm>
          <a:off x="22110700" y="108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167581</xdr:rowOff>
    </xdr:from>
    <xdr:ext cx="469744" cy="259045"/>
    <xdr:sp macro="" textlink="">
      <xdr:nvSpPr>
        <xdr:cNvPr id="497" name="【保健センター・保健所】&#10;一人当たり面積該当値テキスト">
          <a:extLst>
            <a:ext uri="{FF2B5EF4-FFF2-40B4-BE49-F238E27FC236}">
              <a16:creationId xmlns:a16="http://schemas.microsoft.com/office/drawing/2014/main" id="{B7697937-A35B-4B36-987B-354B4592453E}"/>
            </a:ext>
          </a:extLst>
        </xdr:cNvPr>
        <xdr:cNvSpPr txBox="1"/>
      </xdr:nvSpPr>
      <xdr:spPr>
        <a:xfrm>
          <a:off x="22199600" y="1062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37897</xdr:rowOff>
    </xdr:from>
    <xdr:to>
      <xdr:col>112</xdr:col>
      <xdr:colOff>38100</xdr:colOff>
      <xdr:row>63</xdr:row>
      <xdr:rowOff>139497</xdr:rowOff>
    </xdr:to>
    <xdr:sp macro="" textlink="">
      <xdr:nvSpPr>
        <xdr:cNvPr id="498" name="楕円 497">
          <a:extLst>
            <a:ext uri="{FF2B5EF4-FFF2-40B4-BE49-F238E27FC236}">
              <a16:creationId xmlns:a16="http://schemas.microsoft.com/office/drawing/2014/main" id="{AE98F18B-AC14-4ECB-A957-F129E0E2C0B7}"/>
            </a:ext>
          </a:extLst>
        </xdr:cNvPr>
        <xdr:cNvSpPr/>
      </xdr:nvSpPr>
      <xdr:spPr>
        <a:xfrm>
          <a:off x="21272500" y="1083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87554</xdr:rowOff>
    </xdr:from>
    <xdr:to>
      <xdr:col>116</xdr:col>
      <xdr:colOff>63500</xdr:colOff>
      <xdr:row>63</xdr:row>
      <xdr:rowOff>88697</xdr:rowOff>
    </xdr:to>
    <xdr:cxnSp macro="">
      <xdr:nvCxnSpPr>
        <xdr:cNvPr id="499" name="直線コネクタ 498">
          <a:extLst>
            <a:ext uri="{FF2B5EF4-FFF2-40B4-BE49-F238E27FC236}">
              <a16:creationId xmlns:a16="http://schemas.microsoft.com/office/drawing/2014/main" id="{2BC9F379-0569-486E-A4D1-78F446A124E2}"/>
            </a:ext>
          </a:extLst>
        </xdr:cNvPr>
        <xdr:cNvCxnSpPr/>
      </xdr:nvCxnSpPr>
      <xdr:spPr>
        <a:xfrm flipV="1">
          <a:off x="21323300" y="1088890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40411</xdr:rowOff>
    </xdr:from>
    <xdr:to>
      <xdr:col>107</xdr:col>
      <xdr:colOff>101600</xdr:colOff>
      <xdr:row>63</xdr:row>
      <xdr:rowOff>142011</xdr:rowOff>
    </xdr:to>
    <xdr:sp macro="" textlink="">
      <xdr:nvSpPr>
        <xdr:cNvPr id="500" name="楕円 499">
          <a:extLst>
            <a:ext uri="{FF2B5EF4-FFF2-40B4-BE49-F238E27FC236}">
              <a16:creationId xmlns:a16="http://schemas.microsoft.com/office/drawing/2014/main" id="{8DF4DCF3-BF59-4872-8222-DBE2E46F202B}"/>
            </a:ext>
          </a:extLst>
        </xdr:cNvPr>
        <xdr:cNvSpPr/>
      </xdr:nvSpPr>
      <xdr:spPr>
        <a:xfrm>
          <a:off x="20383500" y="1084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88697</xdr:rowOff>
    </xdr:from>
    <xdr:to>
      <xdr:col>111</xdr:col>
      <xdr:colOff>177800</xdr:colOff>
      <xdr:row>63</xdr:row>
      <xdr:rowOff>91211</xdr:rowOff>
    </xdr:to>
    <xdr:cxnSp macro="">
      <xdr:nvCxnSpPr>
        <xdr:cNvPr id="501" name="直線コネクタ 500">
          <a:extLst>
            <a:ext uri="{FF2B5EF4-FFF2-40B4-BE49-F238E27FC236}">
              <a16:creationId xmlns:a16="http://schemas.microsoft.com/office/drawing/2014/main" id="{4E1D9221-2E41-4095-AD03-F70220BC7AA7}"/>
            </a:ext>
          </a:extLst>
        </xdr:cNvPr>
        <xdr:cNvCxnSpPr/>
      </xdr:nvCxnSpPr>
      <xdr:spPr>
        <a:xfrm flipV="1">
          <a:off x="20434300" y="1089004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44983</xdr:rowOff>
    </xdr:from>
    <xdr:to>
      <xdr:col>102</xdr:col>
      <xdr:colOff>165100</xdr:colOff>
      <xdr:row>63</xdr:row>
      <xdr:rowOff>146583</xdr:rowOff>
    </xdr:to>
    <xdr:sp macro="" textlink="">
      <xdr:nvSpPr>
        <xdr:cNvPr id="502" name="楕円 501">
          <a:extLst>
            <a:ext uri="{FF2B5EF4-FFF2-40B4-BE49-F238E27FC236}">
              <a16:creationId xmlns:a16="http://schemas.microsoft.com/office/drawing/2014/main" id="{199639B7-AC98-4A01-BF35-0E7F0582DA3E}"/>
            </a:ext>
          </a:extLst>
        </xdr:cNvPr>
        <xdr:cNvSpPr/>
      </xdr:nvSpPr>
      <xdr:spPr>
        <a:xfrm>
          <a:off x="19494500" y="1084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91211</xdr:rowOff>
    </xdr:from>
    <xdr:to>
      <xdr:col>107</xdr:col>
      <xdr:colOff>50800</xdr:colOff>
      <xdr:row>63</xdr:row>
      <xdr:rowOff>95783</xdr:rowOff>
    </xdr:to>
    <xdr:cxnSp macro="">
      <xdr:nvCxnSpPr>
        <xdr:cNvPr id="503" name="直線コネクタ 502">
          <a:extLst>
            <a:ext uri="{FF2B5EF4-FFF2-40B4-BE49-F238E27FC236}">
              <a16:creationId xmlns:a16="http://schemas.microsoft.com/office/drawing/2014/main" id="{374A3E02-5C1D-49C0-8932-397B7F8CE57C}"/>
            </a:ext>
          </a:extLst>
        </xdr:cNvPr>
        <xdr:cNvCxnSpPr/>
      </xdr:nvCxnSpPr>
      <xdr:spPr>
        <a:xfrm flipV="1">
          <a:off x="19545300" y="108925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44983</xdr:rowOff>
    </xdr:from>
    <xdr:to>
      <xdr:col>98</xdr:col>
      <xdr:colOff>38100</xdr:colOff>
      <xdr:row>63</xdr:row>
      <xdr:rowOff>146583</xdr:rowOff>
    </xdr:to>
    <xdr:sp macro="" textlink="">
      <xdr:nvSpPr>
        <xdr:cNvPr id="504" name="楕円 503">
          <a:extLst>
            <a:ext uri="{FF2B5EF4-FFF2-40B4-BE49-F238E27FC236}">
              <a16:creationId xmlns:a16="http://schemas.microsoft.com/office/drawing/2014/main" id="{50D96391-DAA0-44B6-8964-BEDEFF395E30}"/>
            </a:ext>
          </a:extLst>
        </xdr:cNvPr>
        <xdr:cNvSpPr/>
      </xdr:nvSpPr>
      <xdr:spPr>
        <a:xfrm>
          <a:off x="18605500" y="1084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95783</xdr:rowOff>
    </xdr:from>
    <xdr:to>
      <xdr:col>102</xdr:col>
      <xdr:colOff>114300</xdr:colOff>
      <xdr:row>63</xdr:row>
      <xdr:rowOff>95783</xdr:rowOff>
    </xdr:to>
    <xdr:cxnSp macro="">
      <xdr:nvCxnSpPr>
        <xdr:cNvPr id="505" name="直線コネクタ 504">
          <a:extLst>
            <a:ext uri="{FF2B5EF4-FFF2-40B4-BE49-F238E27FC236}">
              <a16:creationId xmlns:a16="http://schemas.microsoft.com/office/drawing/2014/main" id="{45993CFE-2DF2-4723-B0FC-9DEAAF32F05A}"/>
            </a:ext>
          </a:extLst>
        </xdr:cNvPr>
        <xdr:cNvCxnSpPr/>
      </xdr:nvCxnSpPr>
      <xdr:spPr>
        <a:xfrm>
          <a:off x="18656300" y="10897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123106</xdr:rowOff>
    </xdr:from>
    <xdr:ext cx="469744" cy="259045"/>
    <xdr:sp macro="" textlink="">
      <xdr:nvSpPr>
        <xdr:cNvPr id="506" name="n_1aveValue【保健センター・保健所】&#10;一人当たり面積">
          <a:extLst>
            <a:ext uri="{FF2B5EF4-FFF2-40B4-BE49-F238E27FC236}">
              <a16:creationId xmlns:a16="http://schemas.microsoft.com/office/drawing/2014/main" id="{73E4FCD4-2EE8-4C00-B1B3-32D5C32F2B2E}"/>
            </a:ext>
          </a:extLst>
        </xdr:cNvPr>
        <xdr:cNvSpPr txBox="1"/>
      </xdr:nvSpPr>
      <xdr:spPr>
        <a:xfrm>
          <a:off x="21075727" y="1058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507" name="n_2aveValue【保健センター・保健所】&#10;一人当たり面積">
          <a:extLst>
            <a:ext uri="{FF2B5EF4-FFF2-40B4-BE49-F238E27FC236}">
              <a16:creationId xmlns:a16="http://schemas.microsoft.com/office/drawing/2014/main" id="{9F0CD293-D5D4-4E37-8484-C156AF70C88D}"/>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119677</xdr:rowOff>
    </xdr:from>
    <xdr:ext cx="469744" cy="259045"/>
    <xdr:sp macro="" textlink="">
      <xdr:nvSpPr>
        <xdr:cNvPr id="508" name="n_3aveValue【保健センター・保健所】&#10;一人当たり面積">
          <a:extLst>
            <a:ext uri="{FF2B5EF4-FFF2-40B4-BE49-F238E27FC236}">
              <a16:creationId xmlns:a16="http://schemas.microsoft.com/office/drawing/2014/main" id="{E3787C53-D8D4-48AC-A01C-33970C2143F5}"/>
            </a:ext>
          </a:extLst>
        </xdr:cNvPr>
        <xdr:cNvSpPr txBox="1"/>
      </xdr:nvSpPr>
      <xdr:spPr>
        <a:xfrm>
          <a:off x="19310427" y="105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122420</xdr:rowOff>
    </xdr:from>
    <xdr:ext cx="469744" cy="259045"/>
    <xdr:sp macro="" textlink="">
      <xdr:nvSpPr>
        <xdr:cNvPr id="509" name="n_4aveValue【保健センター・保健所】&#10;一人当たり面積">
          <a:extLst>
            <a:ext uri="{FF2B5EF4-FFF2-40B4-BE49-F238E27FC236}">
              <a16:creationId xmlns:a16="http://schemas.microsoft.com/office/drawing/2014/main" id="{8B7CB3BF-8720-41E6-9975-D05BF29BE518}"/>
            </a:ext>
          </a:extLst>
        </xdr:cNvPr>
        <xdr:cNvSpPr txBox="1"/>
      </xdr:nvSpPr>
      <xdr:spPr>
        <a:xfrm>
          <a:off x="18421427" y="1058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130624</xdr:rowOff>
    </xdr:from>
    <xdr:ext cx="469744" cy="259045"/>
    <xdr:sp macro="" textlink="">
      <xdr:nvSpPr>
        <xdr:cNvPr id="510" name="n_1mainValue【保健センター・保健所】&#10;一人当たり面積">
          <a:extLst>
            <a:ext uri="{FF2B5EF4-FFF2-40B4-BE49-F238E27FC236}">
              <a16:creationId xmlns:a16="http://schemas.microsoft.com/office/drawing/2014/main" id="{93B35815-DCED-471E-9F9A-AECBF0DD2C08}"/>
            </a:ext>
          </a:extLst>
        </xdr:cNvPr>
        <xdr:cNvSpPr txBox="1"/>
      </xdr:nvSpPr>
      <xdr:spPr>
        <a:xfrm>
          <a:off x="21075727" y="1093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133138</xdr:rowOff>
    </xdr:from>
    <xdr:ext cx="469744" cy="259045"/>
    <xdr:sp macro="" textlink="">
      <xdr:nvSpPr>
        <xdr:cNvPr id="511" name="n_2mainValue【保健センター・保健所】&#10;一人当たり面積">
          <a:extLst>
            <a:ext uri="{FF2B5EF4-FFF2-40B4-BE49-F238E27FC236}">
              <a16:creationId xmlns:a16="http://schemas.microsoft.com/office/drawing/2014/main" id="{3C9BEF10-E381-4E69-880B-80B1C376CB9F}"/>
            </a:ext>
          </a:extLst>
        </xdr:cNvPr>
        <xdr:cNvSpPr txBox="1"/>
      </xdr:nvSpPr>
      <xdr:spPr>
        <a:xfrm>
          <a:off x="20199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137710</xdr:rowOff>
    </xdr:from>
    <xdr:ext cx="469744" cy="259045"/>
    <xdr:sp macro="" textlink="">
      <xdr:nvSpPr>
        <xdr:cNvPr id="512" name="n_3mainValue【保健センター・保健所】&#10;一人当たり面積">
          <a:extLst>
            <a:ext uri="{FF2B5EF4-FFF2-40B4-BE49-F238E27FC236}">
              <a16:creationId xmlns:a16="http://schemas.microsoft.com/office/drawing/2014/main" id="{95753191-9694-4F8F-8EB9-BCA1CCB66C7A}"/>
            </a:ext>
          </a:extLst>
        </xdr:cNvPr>
        <xdr:cNvSpPr txBox="1"/>
      </xdr:nvSpPr>
      <xdr:spPr>
        <a:xfrm>
          <a:off x="19310427" y="1093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137710</xdr:rowOff>
    </xdr:from>
    <xdr:ext cx="469744" cy="259045"/>
    <xdr:sp macro="" textlink="">
      <xdr:nvSpPr>
        <xdr:cNvPr id="513" name="n_4mainValue【保健センター・保健所】&#10;一人当たり面積">
          <a:extLst>
            <a:ext uri="{FF2B5EF4-FFF2-40B4-BE49-F238E27FC236}">
              <a16:creationId xmlns:a16="http://schemas.microsoft.com/office/drawing/2014/main" id="{FE695CC3-11A9-4C32-8A54-5EF6BB9D53AE}"/>
            </a:ext>
          </a:extLst>
        </xdr:cNvPr>
        <xdr:cNvSpPr txBox="1"/>
      </xdr:nvSpPr>
      <xdr:spPr>
        <a:xfrm>
          <a:off x="18421427" y="1093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a:extLst>
            <a:ext uri="{FF2B5EF4-FFF2-40B4-BE49-F238E27FC236}">
              <a16:creationId xmlns:a16="http://schemas.microsoft.com/office/drawing/2014/main" id="{21DD4880-8F79-47E1-99DF-3ABB7520E34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a:extLst>
            <a:ext uri="{FF2B5EF4-FFF2-40B4-BE49-F238E27FC236}">
              <a16:creationId xmlns:a16="http://schemas.microsoft.com/office/drawing/2014/main" id="{E4EB2C82-6B51-47FF-A64B-43519AC7040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a:extLst>
            <a:ext uri="{FF2B5EF4-FFF2-40B4-BE49-F238E27FC236}">
              <a16:creationId xmlns:a16="http://schemas.microsoft.com/office/drawing/2014/main" id="{25635E3D-B929-4FC4-ADD4-8943998AE6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a:extLst>
            <a:ext uri="{FF2B5EF4-FFF2-40B4-BE49-F238E27FC236}">
              <a16:creationId xmlns:a16="http://schemas.microsoft.com/office/drawing/2014/main" id="{F94FE600-A513-4536-A745-31A76A9F1F1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a:extLst>
            <a:ext uri="{FF2B5EF4-FFF2-40B4-BE49-F238E27FC236}">
              <a16:creationId xmlns:a16="http://schemas.microsoft.com/office/drawing/2014/main" id="{12CD38F0-A628-4FDC-B2CC-63F6DEFFA5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a:extLst>
            <a:ext uri="{FF2B5EF4-FFF2-40B4-BE49-F238E27FC236}">
              <a16:creationId xmlns:a16="http://schemas.microsoft.com/office/drawing/2014/main" id="{90E64890-5D2B-400A-83C8-76B2FD62F6F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a:extLst>
            <a:ext uri="{FF2B5EF4-FFF2-40B4-BE49-F238E27FC236}">
              <a16:creationId xmlns:a16="http://schemas.microsoft.com/office/drawing/2014/main" id="{02D1DBB7-2BB0-4547-8E8C-12FA047BC75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a:extLst>
            <a:ext uri="{FF2B5EF4-FFF2-40B4-BE49-F238E27FC236}">
              <a16:creationId xmlns:a16="http://schemas.microsoft.com/office/drawing/2014/main" id="{246273F4-C5AD-47F2-86B0-0A66FAE07FB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a:extLst>
            <a:ext uri="{FF2B5EF4-FFF2-40B4-BE49-F238E27FC236}">
              <a16:creationId xmlns:a16="http://schemas.microsoft.com/office/drawing/2014/main" id="{5416C8FD-B30D-44BE-8AF3-FCE07671C50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a:extLst>
            <a:ext uri="{FF2B5EF4-FFF2-40B4-BE49-F238E27FC236}">
              <a16:creationId xmlns:a16="http://schemas.microsoft.com/office/drawing/2014/main" id="{2D2B218B-941B-4CD3-BFB6-A9D73BBB95F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4" name="テキスト ボックス 523">
          <a:extLst>
            <a:ext uri="{FF2B5EF4-FFF2-40B4-BE49-F238E27FC236}">
              <a16:creationId xmlns:a16="http://schemas.microsoft.com/office/drawing/2014/main" id="{42758A9B-9FE4-48B8-8B8F-BD3937DB22F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5" name="直線コネクタ 524">
          <a:extLst>
            <a:ext uri="{FF2B5EF4-FFF2-40B4-BE49-F238E27FC236}">
              <a16:creationId xmlns:a16="http://schemas.microsoft.com/office/drawing/2014/main" id="{F35EFCFC-D594-4B1A-8813-B3D533975B6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6" name="テキスト ボックス 525">
          <a:extLst>
            <a:ext uri="{FF2B5EF4-FFF2-40B4-BE49-F238E27FC236}">
              <a16:creationId xmlns:a16="http://schemas.microsoft.com/office/drawing/2014/main" id="{F5C02324-0D7D-4501-902F-685F1F81200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7" name="直線コネクタ 526">
          <a:extLst>
            <a:ext uri="{FF2B5EF4-FFF2-40B4-BE49-F238E27FC236}">
              <a16:creationId xmlns:a16="http://schemas.microsoft.com/office/drawing/2014/main" id="{A1BD3A6F-5852-4826-8C76-9F7A5D83DA9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8" name="テキスト ボックス 527">
          <a:extLst>
            <a:ext uri="{FF2B5EF4-FFF2-40B4-BE49-F238E27FC236}">
              <a16:creationId xmlns:a16="http://schemas.microsoft.com/office/drawing/2014/main" id="{CC349FC1-5037-4D74-81F5-476F0DF713C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9" name="直線コネクタ 528">
          <a:extLst>
            <a:ext uri="{FF2B5EF4-FFF2-40B4-BE49-F238E27FC236}">
              <a16:creationId xmlns:a16="http://schemas.microsoft.com/office/drawing/2014/main" id="{C5CF3937-DFAA-4AF3-9CF9-E3B2731130C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0" name="テキスト ボックス 529">
          <a:extLst>
            <a:ext uri="{FF2B5EF4-FFF2-40B4-BE49-F238E27FC236}">
              <a16:creationId xmlns:a16="http://schemas.microsoft.com/office/drawing/2014/main" id="{15D58297-354C-4DE4-91E5-2FED08D4543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1" name="直線コネクタ 530">
          <a:extLst>
            <a:ext uri="{FF2B5EF4-FFF2-40B4-BE49-F238E27FC236}">
              <a16:creationId xmlns:a16="http://schemas.microsoft.com/office/drawing/2014/main" id="{C7C9D6CB-7E35-4F21-9641-98C421F76DF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2" name="テキスト ボックス 531">
          <a:extLst>
            <a:ext uri="{FF2B5EF4-FFF2-40B4-BE49-F238E27FC236}">
              <a16:creationId xmlns:a16="http://schemas.microsoft.com/office/drawing/2014/main" id="{FF44AD3B-5A01-4FA2-A3EF-D50073EA7CA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3" name="直線コネクタ 532">
          <a:extLst>
            <a:ext uri="{FF2B5EF4-FFF2-40B4-BE49-F238E27FC236}">
              <a16:creationId xmlns:a16="http://schemas.microsoft.com/office/drawing/2014/main" id="{FE2BF5E3-33E1-4002-93D4-57AA8FAD0A1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34" name="テキスト ボックス 533">
          <a:extLst>
            <a:ext uri="{FF2B5EF4-FFF2-40B4-BE49-F238E27FC236}">
              <a16:creationId xmlns:a16="http://schemas.microsoft.com/office/drawing/2014/main" id="{135E53A2-18EA-44E1-AF3C-CD14E93910C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a:extLst>
            <a:ext uri="{FF2B5EF4-FFF2-40B4-BE49-F238E27FC236}">
              <a16:creationId xmlns:a16="http://schemas.microsoft.com/office/drawing/2014/main" id="{3A1BEF8F-EE57-4C5E-A1BF-10A1A044D26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a:extLst>
            <a:ext uri="{FF2B5EF4-FFF2-40B4-BE49-F238E27FC236}">
              <a16:creationId xmlns:a16="http://schemas.microsoft.com/office/drawing/2014/main" id="{1940628D-668C-4BC1-A297-2105EE478EB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37" name="直線コネクタ 536">
          <a:extLst>
            <a:ext uri="{FF2B5EF4-FFF2-40B4-BE49-F238E27FC236}">
              <a16:creationId xmlns:a16="http://schemas.microsoft.com/office/drawing/2014/main" id="{2E32B280-18CC-4A44-9D17-A7C5BE906B1F}"/>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38" name="【消防施設】&#10;有形固定資産減価償却率最小値テキスト">
          <a:extLst>
            <a:ext uri="{FF2B5EF4-FFF2-40B4-BE49-F238E27FC236}">
              <a16:creationId xmlns:a16="http://schemas.microsoft.com/office/drawing/2014/main" id="{C445560F-30DF-4F75-8E9E-607868F803A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39" name="直線コネクタ 538">
          <a:extLst>
            <a:ext uri="{FF2B5EF4-FFF2-40B4-BE49-F238E27FC236}">
              <a16:creationId xmlns:a16="http://schemas.microsoft.com/office/drawing/2014/main" id="{1B020283-FBD3-44F7-AC42-62A560C21004}"/>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0" name="【消防施設】&#10;有形固定資産減価償却率最大値テキスト">
          <a:extLst>
            <a:ext uri="{FF2B5EF4-FFF2-40B4-BE49-F238E27FC236}">
              <a16:creationId xmlns:a16="http://schemas.microsoft.com/office/drawing/2014/main" id="{5BC17C04-A588-44D8-A07A-62514DF4D2C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1" name="直線コネクタ 540">
          <a:extLst>
            <a:ext uri="{FF2B5EF4-FFF2-40B4-BE49-F238E27FC236}">
              <a16:creationId xmlns:a16="http://schemas.microsoft.com/office/drawing/2014/main" id="{698A68D7-4FB0-4F09-8C91-0719A9B0791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542" name="【消防施設】&#10;有形固定資産減価償却率平均値テキスト">
          <a:extLst>
            <a:ext uri="{FF2B5EF4-FFF2-40B4-BE49-F238E27FC236}">
              <a16:creationId xmlns:a16="http://schemas.microsoft.com/office/drawing/2014/main" id="{09D7F22D-C811-47E3-B917-BF211C321577}"/>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43" name="フローチャート: 判断 542">
          <a:extLst>
            <a:ext uri="{FF2B5EF4-FFF2-40B4-BE49-F238E27FC236}">
              <a16:creationId xmlns:a16="http://schemas.microsoft.com/office/drawing/2014/main" id="{F0FCA754-D413-4929-ABF2-CB559C73CD23}"/>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44" name="フローチャート: 判断 543">
          <a:extLst>
            <a:ext uri="{FF2B5EF4-FFF2-40B4-BE49-F238E27FC236}">
              <a16:creationId xmlns:a16="http://schemas.microsoft.com/office/drawing/2014/main" id="{C5BFBE00-3397-46CC-8A69-D60DC07F0635}"/>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545" name="フローチャート: 判断 544">
          <a:extLst>
            <a:ext uri="{FF2B5EF4-FFF2-40B4-BE49-F238E27FC236}">
              <a16:creationId xmlns:a16="http://schemas.microsoft.com/office/drawing/2014/main" id="{EBDBFCCE-F324-4A88-9730-57A50F5096D1}"/>
            </a:ext>
          </a:extLst>
        </xdr:cNvPr>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546" name="フローチャート: 判断 545">
          <a:extLst>
            <a:ext uri="{FF2B5EF4-FFF2-40B4-BE49-F238E27FC236}">
              <a16:creationId xmlns:a16="http://schemas.microsoft.com/office/drawing/2014/main" id="{290B8952-822F-4F20-938F-029A7DB66C04}"/>
            </a:ext>
          </a:extLst>
        </xdr:cNvPr>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547" name="フローチャート: 判断 546">
          <a:extLst>
            <a:ext uri="{FF2B5EF4-FFF2-40B4-BE49-F238E27FC236}">
              <a16:creationId xmlns:a16="http://schemas.microsoft.com/office/drawing/2014/main" id="{C830D80D-FF23-4BED-A6D1-4FBAA97DF494}"/>
            </a:ext>
          </a:extLst>
        </xdr:cNvPr>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51864E26-8EA6-4C02-BBC7-87F2F7BFD05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2572FB85-EE5E-4AD9-8BDD-EAD0D7B0453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84C7148B-E29A-40C6-98FC-8E9DD74708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D6270ECC-7974-4B80-ABDE-54123A8749F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739264DE-BA52-46EF-81D2-7B2AB4A2ED9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87630</xdr:rowOff>
    </xdr:from>
    <xdr:to>
      <xdr:col>85</xdr:col>
      <xdr:colOff>177800</xdr:colOff>
      <xdr:row>84</xdr:row>
      <xdr:rowOff>17780</xdr:rowOff>
    </xdr:to>
    <xdr:sp macro="" textlink="">
      <xdr:nvSpPr>
        <xdr:cNvPr id="553" name="楕円 552">
          <a:extLst>
            <a:ext uri="{FF2B5EF4-FFF2-40B4-BE49-F238E27FC236}">
              <a16:creationId xmlns:a16="http://schemas.microsoft.com/office/drawing/2014/main" id="{A4013100-629D-4CB6-BC0D-64D150617933}"/>
            </a:ext>
          </a:extLst>
        </xdr:cNvPr>
        <xdr:cNvSpPr/>
      </xdr:nvSpPr>
      <xdr:spPr>
        <a:xfrm>
          <a:off x="16268700" y="143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66057</xdr:rowOff>
    </xdr:from>
    <xdr:ext cx="405111" cy="259045"/>
    <xdr:sp macro="" textlink="">
      <xdr:nvSpPr>
        <xdr:cNvPr id="554" name="【消防施設】&#10;有形固定資産減価償却率該当値テキスト">
          <a:extLst>
            <a:ext uri="{FF2B5EF4-FFF2-40B4-BE49-F238E27FC236}">
              <a16:creationId xmlns:a16="http://schemas.microsoft.com/office/drawing/2014/main" id="{C524E157-669A-4235-BCCF-5BD21DECA71B}"/>
            </a:ext>
          </a:extLst>
        </xdr:cNvPr>
        <xdr:cNvSpPr txBox="1"/>
      </xdr:nvSpPr>
      <xdr:spPr>
        <a:xfrm>
          <a:off x="16357600" y="1429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109238</xdr:rowOff>
    </xdr:from>
    <xdr:ext cx="405111" cy="259045"/>
    <xdr:sp macro="" textlink="">
      <xdr:nvSpPr>
        <xdr:cNvPr id="555" name="n_1aveValue【消防施設】&#10;有形固定資産減価償却率">
          <a:extLst>
            <a:ext uri="{FF2B5EF4-FFF2-40B4-BE49-F238E27FC236}">
              <a16:creationId xmlns:a16="http://schemas.microsoft.com/office/drawing/2014/main" id="{6D8D726B-004B-4AC8-8233-765BA4B559EC}"/>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118127</xdr:rowOff>
    </xdr:from>
    <xdr:ext cx="405111" cy="259045"/>
    <xdr:sp macro="" textlink="">
      <xdr:nvSpPr>
        <xdr:cNvPr id="556" name="n_2aveValue【消防施設】&#10;有形固定資産減価償却率">
          <a:extLst>
            <a:ext uri="{FF2B5EF4-FFF2-40B4-BE49-F238E27FC236}">
              <a16:creationId xmlns:a16="http://schemas.microsoft.com/office/drawing/2014/main" id="{070D6217-5956-44E2-9E34-118CC1A884A0}"/>
            </a:ext>
          </a:extLst>
        </xdr:cNvPr>
        <xdr:cNvSpPr txBox="1"/>
      </xdr:nvSpPr>
      <xdr:spPr>
        <a:xfrm>
          <a:off x="143897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85107</xdr:rowOff>
    </xdr:from>
    <xdr:ext cx="405111" cy="259045"/>
    <xdr:sp macro="" textlink="">
      <xdr:nvSpPr>
        <xdr:cNvPr id="557" name="n_3aveValue【消防施設】&#10;有形固定資産減価償却率">
          <a:extLst>
            <a:ext uri="{FF2B5EF4-FFF2-40B4-BE49-F238E27FC236}">
              <a16:creationId xmlns:a16="http://schemas.microsoft.com/office/drawing/2014/main" id="{B4340400-7DBA-4DC4-BCA7-E26A53CCDB27}"/>
            </a:ext>
          </a:extLst>
        </xdr:cNvPr>
        <xdr:cNvSpPr txBox="1"/>
      </xdr:nvSpPr>
      <xdr:spPr>
        <a:xfrm>
          <a:off x="13500744" y="1380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88916</xdr:rowOff>
    </xdr:from>
    <xdr:ext cx="405111" cy="259045"/>
    <xdr:sp macro="" textlink="">
      <xdr:nvSpPr>
        <xdr:cNvPr id="558" name="n_4aveValue【消防施設】&#10;有形固定資産減価償却率">
          <a:extLst>
            <a:ext uri="{FF2B5EF4-FFF2-40B4-BE49-F238E27FC236}">
              <a16:creationId xmlns:a16="http://schemas.microsoft.com/office/drawing/2014/main" id="{70A0FE11-7503-4321-9911-264EFDFF6DF4}"/>
            </a:ext>
          </a:extLst>
        </xdr:cNvPr>
        <xdr:cNvSpPr txBox="1"/>
      </xdr:nvSpPr>
      <xdr:spPr>
        <a:xfrm>
          <a:off x="12611744" y="1380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a:extLst>
            <a:ext uri="{FF2B5EF4-FFF2-40B4-BE49-F238E27FC236}">
              <a16:creationId xmlns:a16="http://schemas.microsoft.com/office/drawing/2014/main" id="{1AE14E63-5AD3-4218-AE2C-3A7718764F3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a:extLst>
            <a:ext uri="{FF2B5EF4-FFF2-40B4-BE49-F238E27FC236}">
              <a16:creationId xmlns:a16="http://schemas.microsoft.com/office/drawing/2014/main" id="{D07F0CAA-3ED4-44DB-A16D-E7EA340A2E6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a:extLst>
            <a:ext uri="{FF2B5EF4-FFF2-40B4-BE49-F238E27FC236}">
              <a16:creationId xmlns:a16="http://schemas.microsoft.com/office/drawing/2014/main" id="{8F8AF895-AE52-45D0-86B4-BD1A9028BEE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a:extLst>
            <a:ext uri="{FF2B5EF4-FFF2-40B4-BE49-F238E27FC236}">
              <a16:creationId xmlns:a16="http://schemas.microsoft.com/office/drawing/2014/main" id="{5D81C33F-8666-4549-AB9E-FFB733F5B77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a:extLst>
            <a:ext uri="{FF2B5EF4-FFF2-40B4-BE49-F238E27FC236}">
              <a16:creationId xmlns:a16="http://schemas.microsoft.com/office/drawing/2014/main" id="{ACCBAA71-C427-4351-852A-31E0403448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a:extLst>
            <a:ext uri="{FF2B5EF4-FFF2-40B4-BE49-F238E27FC236}">
              <a16:creationId xmlns:a16="http://schemas.microsoft.com/office/drawing/2014/main" id="{428975AB-61D5-4537-B583-AB43EC8A70B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a:extLst>
            <a:ext uri="{FF2B5EF4-FFF2-40B4-BE49-F238E27FC236}">
              <a16:creationId xmlns:a16="http://schemas.microsoft.com/office/drawing/2014/main" id="{D7EF7CFD-78CF-4420-8B88-AD545BAB89D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a:extLst>
            <a:ext uri="{FF2B5EF4-FFF2-40B4-BE49-F238E27FC236}">
              <a16:creationId xmlns:a16="http://schemas.microsoft.com/office/drawing/2014/main" id="{45AC7B9E-ADED-46B0-BA51-4FA8968FA04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a:extLst>
            <a:ext uri="{FF2B5EF4-FFF2-40B4-BE49-F238E27FC236}">
              <a16:creationId xmlns:a16="http://schemas.microsoft.com/office/drawing/2014/main" id="{9E783601-A9EA-4C55-86D6-0EF08251822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a:extLst>
            <a:ext uri="{FF2B5EF4-FFF2-40B4-BE49-F238E27FC236}">
              <a16:creationId xmlns:a16="http://schemas.microsoft.com/office/drawing/2014/main" id="{8BC6C705-ACA9-4B0B-9663-BED89F78328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9" name="直線コネクタ 568">
          <a:extLst>
            <a:ext uri="{FF2B5EF4-FFF2-40B4-BE49-F238E27FC236}">
              <a16:creationId xmlns:a16="http://schemas.microsoft.com/office/drawing/2014/main" id="{D323CAF2-BB97-4473-BD9E-3ACCF8F26CF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0" name="テキスト ボックス 569">
          <a:extLst>
            <a:ext uri="{FF2B5EF4-FFF2-40B4-BE49-F238E27FC236}">
              <a16:creationId xmlns:a16="http://schemas.microsoft.com/office/drawing/2014/main" id="{3CBECFEC-28A7-4265-9942-8C9E41B74D7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1" name="直線コネクタ 570">
          <a:extLst>
            <a:ext uri="{FF2B5EF4-FFF2-40B4-BE49-F238E27FC236}">
              <a16:creationId xmlns:a16="http://schemas.microsoft.com/office/drawing/2014/main" id="{E01EDFD4-9EF1-4D7A-A10E-349A75C9CAE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2" name="テキスト ボックス 571">
          <a:extLst>
            <a:ext uri="{FF2B5EF4-FFF2-40B4-BE49-F238E27FC236}">
              <a16:creationId xmlns:a16="http://schemas.microsoft.com/office/drawing/2014/main" id="{AB5BA700-A4A0-466E-9D47-F324F166B73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3" name="直線コネクタ 572">
          <a:extLst>
            <a:ext uri="{FF2B5EF4-FFF2-40B4-BE49-F238E27FC236}">
              <a16:creationId xmlns:a16="http://schemas.microsoft.com/office/drawing/2014/main" id="{FE56067A-FBD4-4B7E-BAC4-70863E5E9D2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4" name="テキスト ボックス 573">
          <a:extLst>
            <a:ext uri="{FF2B5EF4-FFF2-40B4-BE49-F238E27FC236}">
              <a16:creationId xmlns:a16="http://schemas.microsoft.com/office/drawing/2014/main" id="{C20B6ED5-23F2-45F5-93C1-73B45F75A8A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5" name="直線コネクタ 574">
          <a:extLst>
            <a:ext uri="{FF2B5EF4-FFF2-40B4-BE49-F238E27FC236}">
              <a16:creationId xmlns:a16="http://schemas.microsoft.com/office/drawing/2014/main" id="{7178DAAC-B973-4F36-8DB3-AF21634C784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6" name="テキスト ボックス 575">
          <a:extLst>
            <a:ext uri="{FF2B5EF4-FFF2-40B4-BE49-F238E27FC236}">
              <a16:creationId xmlns:a16="http://schemas.microsoft.com/office/drawing/2014/main" id="{54A917DF-D55E-4F81-9675-3C471F000EB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7" name="直線コネクタ 576">
          <a:extLst>
            <a:ext uri="{FF2B5EF4-FFF2-40B4-BE49-F238E27FC236}">
              <a16:creationId xmlns:a16="http://schemas.microsoft.com/office/drawing/2014/main" id="{B84DF728-9B25-442F-B1F3-4CF89A96DE2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8" name="テキスト ボックス 577">
          <a:extLst>
            <a:ext uri="{FF2B5EF4-FFF2-40B4-BE49-F238E27FC236}">
              <a16:creationId xmlns:a16="http://schemas.microsoft.com/office/drawing/2014/main" id="{47425085-126B-4D66-AA2A-AF9CDC31858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a16="http://schemas.microsoft.com/office/drawing/2014/main" id="{5547CEB9-D81F-4F82-99BA-D57CA41ACED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id="{4EC50C1D-0A7B-4AC2-9639-44F4257CA2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a:extLst>
            <a:ext uri="{FF2B5EF4-FFF2-40B4-BE49-F238E27FC236}">
              <a16:creationId xmlns:a16="http://schemas.microsoft.com/office/drawing/2014/main" id="{EC9169A4-C102-471E-8878-EDE89C20D21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82" name="直線コネクタ 581">
          <a:extLst>
            <a:ext uri="{FF2B5EF4-FFF2-40B4-BE49-F238E27FC236}">
              <a16:creationId xmlns:a16="http://schemas.microsoft.com/office/drawing/2014/main" id="{46349B3A-9569-4DC0-892C-650B1D2AEF4B}"/>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83" name="【消防施設】&#10;一人当たり面積最小値テキスト">
          <a:extLst>
            <a:ext uri="{FF2B5EF4-FFF2-40B4-BE49-F238E27FC236}">
              <a16:creationId xmlns:a16="http://schemas.microsoft.com/office/drawing/2014/main" id="{1A348004-AB50-4F44-8C76-ECE6D203127A}"/>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84" name="直線コネクタ 583">
          <a:extLst>
            <a:ext uri="{FF2B5EF4-FFF2-40B4-BE49-F238E27FC236}">
              <a16:creationId xmlns:a16="http://schemas.microsoft.com/office/drawing/2014/main" id="{52DBB2AA-FD46-4A13-9AD2-E78592F2EA21}"/>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85" name="【消防施設】&#10;一人当たり面積最大値テキスト">
          <a:extLst>
            <a:ext uri="{FF2B5EF4-FFF2-40B4-BE49-F238E27FC236}">
              <a16:creationId xmlns:a16="http://schemas.microsoft.com/office/drawing/2014/main" id="{75CB9E5C-0280-4A09-B82B-4199CBE3787F}"/>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86" name="直線コネクタ 585">
          <a:extLst>
            <a:ext uri="{FF2B5EF4-FFF2-40B4-BE49-F238E27FC236}">
              <a16:creationId xmlns:a16="http://schemas.microsoft.com/office/drawing/2014/main" id="{C62C33AB-DDA2-4867-91CC-C44EE1F37E01}"/>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132478</xdr:rowOff>
    </xdr:from>
    <xdr:ext cx="469744" cy="259045"/>
    <xdr:sp macro="" textlink="">
      <xdr:nvSpPr>
        <xdr:cNvPr id="587" name="【消防施設】&#10;一人当たり面積平均値テキスト">
          <a:extLst>
            <a:ext uri="{FF2B5EF4-FFF2-40B4-BE49-F238E27FC236}">
              <a16:creationId xmlns:a16="http://schemas.microsoft.com/office/drawing/2014/main" id="{96C8A3A0-F8FF-4ECF-BB9F-949FCABAB6EF}"/>
            </a:ext>
          </a:extLst>
        </xdr:cNvPr>
        <xdr:cNvSpPr txBox="1"/>
      </xdr:nvSpPr>
      <xdr:spPr>
        <a:xfrm>
          <a:off x="22199600" y="14534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109601</xdr:rowOff>
    </xdr:from>
    <xdr:to>
      <xdr:col>116</xdr:col>
      <xdr:colOff>114300</xdr:colOff>
      <xdr:row>86</xdr:row>
      <xdr:rowOff>39751</xdr:rowOff>
    </xdr:to>
    <xdr:sp macro="" textlink="">
      <xdr:nvSpPr>
        <xdr:cNvPr id="588" name="フローチャート: 判断 587">
          <a:extLst>
            <a:ext uri="{FF2B5EF4-FFF2-40B4-BE49-F238E27FC236}">
              <a16:creationId xmlns:a16="http://schemas.microsoft.com/office/drawing/2014/main" id="{FE31D507-3DB7-4260-AE9F-7760843C6223}"/>
            </a:ext>
          </a:extLst>
        </xdr:cNvPr>
        <xdr:cNvSpPr/>
      </xdr:nvSpPr>
      <xdr:spPr>
        <a:xfrm>
          <a:off x="22110700" y="146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131699</xdr:rowOff>
    </xdr:from>
    <xdr:to>
      <xdr:col>112</xdr:col>
      <xdr:colOff>38100</xdr:colOff>
      <xdr:row>86</xdr:row>
      <xdr:rowOff>61849</xdr:rowOff>
    </xdr:to>
    <xdr:sp macro="" textlink="">
      <xdr:nvSpPr>
        <xdr:cNvPr id="589" name="フローチャート: 判断 588">
          <a:extLst>
            <a:ext uri="{FF2B5EF4-FFF2-40B4-BE49-F238E27FC236}">
              <a16:creationId xmlns:a16="http://schemas.microsoft.com/office/drawing/2014/main" id="{4E20D0A1-5E6F-4E42-81B1-F4A0ABFEB4B4}"/>
            </a:ext>
          </a:extLst>
        </xdr:cNvPr>
        <xdr:cNvSpPr/>
      </xdr:nvSpPr>
      <xdr:spPr>
        <a:xfrm>
          <a:off x="21272500" y="1470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590" name="フローチャート: 判断 589">
          <a:extLst>
            <a:ext uri="{FF2B5EF4-FFF2-40B4-BE49-F238E27FC236}">
              <a16:creationId xmlns:a16="http://schemas.microsoft.com/office/drawing/2014/main" id="{DA945A22-C803-4AFE-BD55-5FD2A558F8F3}"/>
            </a:ext>
          </a:extLst>
        </xdr:cNvPr>
        <xdr:cNvSpPr/>
      </xdr:nvSpPr>
      <xdr:spPr>
        <a:xfrm>
          <a:off x="20383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10540</xdr:rowOff>
    </xdr:from>
    <xdr:to>
      <xdr:col>102</xdr:col>
      <xdr:colOff>165100</xdr:colOff>
      <xdr:row>85</xdr:row>
      <xdr:rowOff>112140</xdr:rowOff>
    </xdr:to>
    <xdr:sp macro="" textlink="">
      <xdr:nvSpPr>
        <xdr:cNvPr id="591" name="フローチャート: 判断 590">
          <a:extLst>
            <a:ext uri="{FF2B5EF4-FFF2-40B4-BE49-F238E27FC236}">
              <a16:creationId xmlns:a16="http://schemas.microsoft.com/office/drawing/2014/main" id="{1B83673D-34A9-47D5-A720-1D6643F22165}"/>
            </a:ext>
          </a:extLst>
        </xdr:cNvPr>
        <xdr:cNvSpPr/>
      </xdr:nvSpPr>
      <xdr:spPr>
        <a:xfrm>
          <a:off x="19494500" y="145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36068</xdr:rowOff>
    </xdr:from>
    <xdr:to>
      <xdr:col>98</xdr:col>
      <xdr:colOff>38100</xdr:colOff>
      <xdr:row>85</xdr:row>
      <xdr:rowOff>137668</xdr:rowOff>
    </xdr:to>
    <xdr:sp macro="" textlink="">
      <xdr:nvSpPr>
        <xdr:cNvPr id="592" name="フローチャート: 判断 591">
          <a:extLst>
            <a:ext uri="{FF2B5EF4-FFF2-40B4-BE49-F238E27FC236}">
              <a16:creationId xmlns:a16="http://schemas.microsoft.com/office/drawing/2014/main" id="{6825A9AC-19E5-4586-A735-A6554DDBB7ED}"/>
            </a:ext>
          </a:extLst>
        </xdr:cNvPr>
        <xdr:cNvSpPr/>
      </xdr:nvSpPr>
      <xdr:spPr>
        <a:xfrm>
          <a:off x="18605500" y="1460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4B89A817-AB95-423B-9B9F-77EF0667F40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A9B62C2C-8DBB-4F55-A0B7-00CEF128B79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C8697DD4-8563-498F-87C8-338BE9A231D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EDAFF018-5B51-4A55-895A-2B7A6C8A8A5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A38D533D-B902-4A4C-9216-D098ED90F9D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128651</xdr:rowOff>
    </xdr:from>
    <xdr:to>
      <xdr:col>116</xdr:col>
      <xdr:colOff>114300</xdr:colOff>
      <xdr:row>86</xdr:row>
      <xdr:rowOff>58801</xdr:rowOff>
    </xdr:to>
    <xdr:sp macro="" textlink="">
      <xdr:nvSpPr>
        <xdr:cNvPr id="598" name="楕円 597">
          <a:extLst>
            <a:ext uri="{FF2B5EF4-FFF2-40B4-BE49-F238E27FC236}">
              <a16:creationId xmlns:a16="http://schemas.microsoft.com/office/drawing/2014/main" id="{93785B5F-DB87-490C-B0BC-5B1A9CF54FFF}"/>
            </a:ext>
          </a:extLst>
        </xdr:cNvPr>
        <xdr:cNvSpPr/>
      </xdr:nvSpPr>
      <xdr:spPr>
        <a:xfrm>
          <a:off x="22110700" y="1470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88028</xdr:rowOff>
    </xdr:from>
    <xdr:ext cx="469744" cy="259045"/>
    <xdr:sp macro="" textlink="">
      <xdr:nvSpPr>
        <xdr:cNvPr id="599" name="【消防施設】&#10;一人当たり面積該当値テキスト">
          <a:extLst>
            <a:ext uri="{FF2B5EF4-FFF2-40B4-BE49-F238E27FC236}">
              <a16:creationId xmlns:a16="http://schemas.microsoft.com/office/drawing/2014/main" id="{5D2F8233-BCA2-4F0A-B5FC-5EB55C1CFBBF}"/>
            </a:ext>
          </a:extLst>
        </xdr:cNvPr>
        <xdr:cNvSpPr txBox="1"/>
      </xdr:nvSpPr>
      <xdr:spPr>
        <a:xfrm>
          <a:off x="22199600" y="1466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78376</xdr:rowOff>
    </xdr:from>
    <xdr:ext cx="469744" cy="259045"/>
    <xdr:sp macro="" textlink="">
      <xdr:nvSpPr>
        <xdr:cNvPr id="600" name="n_1aveValue【消防施設】&#10;一人当たり面積">
          <a:extLst>
            <a:ext uri="{FF2B5EF4-FFF2-40B4-BE49-F238E27FC236}">
              <a16:creationId xmlns:a16="http://schemas.microsoft.com/office/drawing/2014/main" id="{7D41FBE4-ABAF-4F9D-A870-00E810A71A23}"/>
            </a:ext>
          </a:extLst>
        </xdr:cNvPr>
        <xdr:cNvSpPr txBox="1"/>
      </xdr:nvSpPr>
      <xdr:spPr>
        <a:xfrm>
          <a:off x="21075727" y="1448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154957</xdr:rowOff>
    </xdr:from>
    <xdr:ext cx="469744" cy="259045"/>
    <xdr:sp macro="" textlink="">
      <xdr:nvSpPr>
        <xdr:cNvPr id="601" name="n_2aveValue【消防施設】&#10;一人当たり面積">
          <a:extLst>
            <a:ext uri="{FF2B5EF4-FFF2-40B4-BE49-F238E27FC236}">
              <a16:creationId xmlns:a16="http://schemas.microsoft.com/office/drawing/2014/main" id="{A2F3F996-4C7E-4A59-999C-C5E22015BF06}"/>
            </a:ext>
          </a:extLst>
        </xdr:cNvPr>
        <xdr:cNvSpPr txBox="1"/>
      </xdr:nvSpPr>
      <xdr:spPr>
        <a:xfrm>
          <a:off x="20199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128667</xdr:rowOff>
    </xdr:from>
    <xdr:ext cx="469744" cy="259045"/>
    <xdr:sp macro="" textlink="">
      <xdr:nvSpPr>
        <xdr:cNvPr id="602" name="n_3aveValue【消防施設】&#10;一人当たり面積">
          <a:extLst>
            <a:ext uri="{FF2B5EF4-FFF2-40B4-BE49-F238E27FC236}">
              <a16:creationId xmlns:a16="http://schemas.microsoft.com/office/drawing/2014/main" id="{E69CA726-4418-415B-BC39-F949E0C783A7}"/>
            </a:ext>
          </a:extLst>
        </xdr:cNvPr>
        <xdr:cNvSpPr txBox="1"/>
      </xdr:nvSpPr>
      <xdr:spPr>
        <a:xfrm>
          <a:off x="19310427" y="143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154195</xdr:rowOff>
    </xdr:from>
    <xdr:ext cx="469744" cy="259045"/>
    <xdr:sp macro="" textlink="">
      <xdr:nvSpPr>
        <xdr:cNvPr id="603" name="n_4aveValue【消防施設】&#10;一人当たり面積">
          <a:extLst>
            <a:ext uri="{FF2B5EF4-FFF2-40B4-BE49-F238E27FC236}">
              <a16:creationId xmlns:a16="http://schemas.microsoft.com/office/drawing/2014/main" id="{E4E50847-E4F1-4F3D-A116-CE282F90A385}"/>
            </a:ext>
          </a:extLst>
        </xdr:cNvPr>
        <xdr:cNvSpPr txBox="1"/>
      </xdr:nvSpPr>
      <xdr:spPr>
        <a:xfrm>
          <a:off x="18421427" y="1438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a:extLst>
            <a:ext uri="{FF2B5EF4-FFF2-40B4-BE49-F238E27FC236}">
              <a16:creationId xmlns:a16="http://schemas.microsoft.com/office/drawing/2014/main" id="{66BFE0D0-4B12-4DF9-A5E0-881E3B5741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a:extLst>
            <a:ext uri="{FF2B5EF4-FFF2-40B4-BE49-F238E27FC236}">
              <a16:creationId xmlns:a16="http://schemas.microsoft.com/office/drawing/2014/main" id="{D7274009-7223-4828-8530-4213811959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a:extLst>
            <a:ext uri="{FF2B5EF4-FFF2-40B4-BE49-F238E27FC236}">
              <a16:creationId xmlns:a16="http://schemas.microsoft.com/office/drawing/2014/main" id="{7E00259D-6B85-4963-8D0D-6F59585EA93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a:extLst>
            <a:ext uri="{FF2B5EF4-FFF2-40B4-BE49-F238E27FC236}">
              <a16:creationId xmlns:a16="http://schemas.microsoft.com/office/drawing/2014/main" id="{22C3D2F7-6624-405F-88FD-6978D043C1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a:extLst>
            <a:ext uri="{FF2B5EF4-FFF2-40B4-BE49-F238E27FC236}">
              <a16:creationId xmlns:a16="http://schemas.microsoft.com/office/drawing/2014/main" id="{10F6E550-89A0-43F0-8259-3203BB6D69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a:extLst>
            <a:ext uri="{FF2B5EF4-FFF2-40B4-BE49-F238E27FC236}">
              <a16:creationId xmlns:a16="http://schemas.microsoft.com/office/drawing/2014/main" id="{AD9251CC-E4C1-4244-9257-523FA113CB3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a:extLst>
            <a:ext uri="{FF2B5EF4-FFF2-40B4-BE49-F238E27FC236}">
              <a16:creationId xmlns:a16="http://schemas.microsoft.com/office/drawing/2014/main" id="{6AA0004B-624B-44FD-A3F0-582C6035A9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a:extLst>
            <a:ext uri="{FF2B5EF4-FFF2-40B4-BE49-F238E27FC236}">
              <a16:creationId xmlns:a16="http://schemas.microsoft.com/office/drawing/2014/main" id="{0F93641D-C50B-4C84-B616-B7FBE59FDF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a:extLst>
            <a:ext uri="{FF2B5EF4-FFF2-40B4-BE49-F238E27FC236}">
              <a16:creationId xmlns:a16="http://schemas.microsoft.com/office/drawing/2014/main" id="{19AE014B-30A5-4654-8280-FD264A1C70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a:extLst>
            <a:ext uri="{FF2B5EF4-FFF2-40B4-BE49-F238E27FC236}">
              <a16:creationId xmlns:a16="http://schemas.microsoft.com/office/drawing/2014/main" id="{3B876666-33AA-4C8C-B65A-662EA0DA140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4" name="テキスト ボックス 613">
          <a:extLst>
            <a:ext uri="{FF2B5EF4-FFF2-40B4-BE49-F238E27FC236}">
              <a16:creationId xmlns:a16="http://schemas.microsoft.com/office/drawing/2014/main" id="{0726CFC3-0A00-4763-A982-9668E958F7B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5" name="直線コネクタ 614">
          <a:extLst>
            <a:ext uri="{FF2B5EF4-FFF2-40B4-BE49-F238E27FC236}">
              <a16:creationId xmlns:a16="http://schemas.microsoft.com/office/drawing/2014/main" id="{46FC1F83-C2BD-43B4-897E-713A793A4F1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6" name="テキスト ボックス 615">
          <a:extLst>
            <a:ext uri="{FF2B5EF4-FFF2-40B4-BE49-F238E27FC236}">
              <a16:creationId xmlns:a16="http://schemas.microsoft.com/office/drawing/2014/main" id="{394D08CC-72A6-49F2-B433-AF854DD6891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7" name="直線コネクタ 616">
          <a:extLst>
            <a:ext uri="{FF2B5EF4-FFF2-40B4-BE49-F238E27FC236}">
              <a16:creationId xmlns:a16="http://schemas.microsoft.com/office/drawing/2014/main" id="{8494EAC6-A7C7-434A-A53F-457755997E7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8" name="テキスト ボックス 617">
          <a:extLst>
            <a:ext uri="{FF2B5EF4-FFF2-40B4-BE49-F238E27FC236}">
              <a16:creationId xmlns:a16="http://schemas.microsoft.com/office/drawing/2014/main" id="{8F1E1FB4-76DE-44EF-A16E-CD161727279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9" name="直線コネクタ 618">
          <a:extLst>
            <a:ext uri="{FF2B5EF4-FFF2-40B4-BE49-F238E27FC236}">
              <a16:creationId xmlns:a16="http://schemas.microsoft.com/office/drawing/2014/main" id="{0390B626-832C-4556-BB9A-8A9B2CB57DC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0" name="テキスト ボックス 619">
          <a:extLst>
            <a:ext uri="{FF2B5EF4-FFF2-40B4-BE49-F238E27FC236}">
              <a16:creationId xmlns:a16="http://schemas.microsoft.com/office/drawing/2014/main" id="{C25BD31A-1EDE-4318-B507-8B95CD90A8E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1" name="直線コネクタ 620">
          <a:extLst>
            <a:ext uri="{FF2B5EF4-FFF2-40B4-BE49-F238E27FC236}">
              <a16:creationId xmlns:a16="http://schemas.microsoft.com/office/drawing/2014/main" id="{33FB517D-428D-4429-8367-40E341040DF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2" name="テキスト ボックス 621">
          <a:extLst>
            <a:ext uri="{FF2B5EF4-FFF2-40B4-BE49-F238E27FC236}">
              <a16:creationId xmlns:a16="http://schemas.microsoft.com/office/drawing/2014/main" id="{89816EAD-3FA1-49C2-A6A0-0134ED51748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3" name="直線コネクタ 622">
          <a:extLst>
            <a:ext uri="{FF2B5EF4-FFF2-40B4-BE49-F238E27FC236}">
              <a16:creationId xmlns:a16="http://schemas.microsoft.com/office/drawing/2014/main" id="{98C538BF-F288-40BD-8650-9C640EFC171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4" name="テキスト ボックス 623">
          <a:extLst>
            <a:ext uri="{FF2B5EF4-FFF2-40B4-BE49-F238E27FC236}">
              <a16:creationId xmlns:a16="http://schemas.microsoft.com/office/drawing/2014/main" id="{2FEE8017-5376-4183-BC50-1149AB6F9A8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5" name="直線コネクタ 624">
          <a:extLst>
            <a:ext uri="{FF2B5EF4-FFF2-40B4-BE49-F238E27FC236}">
              <a16:creationId xmlns:a16="http://schemas.microsoft.com/office/drawing/2014/main" id="{AA9088E5-4D7C-4D24-B10C-52001B14CA1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6" name="テキスト ボックス 625">
          <a:extLst>
            <a:ext uri="{FF2B5EF4-FFF2-40B4-BE49-F238E27FC236}">
              <a16:creationId xmlns:a16="http://schemas.microsoft.com/office/drawing/2014/main" id="{43FC18A3-82DE-4364-B723-E80495A7F83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7C21793C-EB5D-4125-BB99-6A46260E00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a:extLst>
            <a:ext uri="{FF2B5EF4-FFF2-40B4-BE49-F238E27FC236}">
              <a16:creationId xmlns:a16="http://schemas.microsoft.com/office/drawing/2014/main" id="{32D07786-BAC4-4E87-9F35-F583BEEEE6A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29" name="直線コネクタ 628">
          <a:extLst>
            <a:ext uri="{FF2B5EF4-FFF2-40B4-BE49-F238E27FC236}">
              <a16:creationId xmlns:a16="http://schemas.microsoft.com/office/drawing/2014/main" id="{3246BDF4-DA2B-4CA0-A4AA-BA3416CCAF4A}"/>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0" name="【庁舎】&#10;有形固定資産減価償却率最小値テキスト">
          <a:extLst>
            <a:ext uri="{FF2B5EF4-FFF2-40B4-BE49-F238E27FC236}">
              <a16:creationId xmlns:a16="http://schemas.microsoft.com/office/drawing/2014/main" id="{633CFD5D-A4B8-4FFF-9997-FBAD0C43B53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1" name="直線コネクタ 630">
          <a:extLst>
            <a:ext uri="{FF2B5EF4-FFF2-40B4-BE49-F238E27FC236}">
              <a16:creationId xmlns:a16="http://schemas.microsoft.com/office/drawing/2014/main" id="{12CA28D7-82AD-4043-AECD-7D25F821319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32" name="【庁舎】&#10;有形固定資産減価償却率最大値テキスト">
          <a:extLst>
            <a:ext uri="{FF2B5EF4-FFF2-40B4-BE49-F238E27FC236}">
              <a16:creationId xmlns:a16="http://schemas.microsoft.com/office/drawing/2014/main" id="{D46363E4-425A-4A33-878B-DEFFDBE7BA0C}"/>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33" name="直線コネクタ 632">
          <a:extLst>
            <a:ext uri="{FF2B5EF4-FFF2-40B4-BE49-F238E27FC236}">
              <a16:creationId xmlns:a16="http://schemas.microsoft.com/office/drawing/2014/main" id="{F6B38560-B155-459B-A236-4688BC808F9B}"/>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34" name="【庁舎】&#10;有形固定資産減価償却率平均値テキスト">
          <a:extLst>
            <a:ext uri="{FF2B5EF4-FFF2-40B4-BE49-F238E27FC236}">
              <a16:creationId xmlns:a16="http://schemas.microsoft.com/office/drawing/2014/main" id="{9DD6D3FF-C20F-44BA-A126-1D6E73458967}"/>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35" name="フローチャート: 判断 634">
          <a:extLst>
            <a:ext uri="{FF2B5EF4-FFF2-40B4-BE49-F238E27FC236}">
              <a16:creationId xmlns:a16="http://schemas.microsoft.com/office/drawing/2014/main" id="{64E4C2DD-BCA8-4D6B-8016-85F8DF74E265}"/>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636" name="フローチャート: 判断 635">
          <a:extLst>
            <a:ext uri="{FF2B5EF4-FFF2-40B4-BE49-F238E27FC236}">
              <a16:creationId xmlns:a16="http://schemas.microsoft.com/office/drawing/2014/main" id="{15FE4022-7F9E-4058-8442-4171EC4F039C}"/>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637" name="フローチャート: 判断 636">
          <a:extLst>
            <a:ext uri="{FF2B5EF4-FFF2-40B4-BE49-F238E27FC236}">
              <a16:creationId xmlns:a16="http://schemas.microsoft.com/office/drawing/2014/main" id="{7EFC09FA-BE5F-46BF-AAB8-303B4ECE3B57}"/>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638" name="フローチャート: 判断 637">
          <a:extLst>
            <a:ext uri="{FF2B5EF4-FFF2-40B4-BE49-F238E27FC236}">
              <a16:creationId xmlns:a16="http://schemas.microsoft.com/office/drawing/2014/main" id="{DD888F07-90BB-4CC1-82F1-6A54E6EBBD26}"/>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639" name="フローチャート: 判断 638">
          <a:extLst>
            <a:ext uri="{FF2B5EF4-FFF2-40B4-BE49-F238E27FC236}">
              <a16:creationId xmlns:a16="http://schemas.microsoft.com/office/drawing/2014/main" id="{160B117A-8085-4E79-948D-24274D54FCAE}"/>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CBCDC3A6-E23B-4FFF-9E56-E66122C0B1C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931514CD-F576-48A9-91C2-2D2CCE802E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B22CB29A-EFFB-4694-BDA0-38CAFC6200A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7CE0301E-65A3-4854-8688-2525E98544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6F9A6705-859F-4430-8D6C-03E34728C57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645" name="楕円 644">
          <a:extLst>
            <a:ext uri="{FF2B5EF4-FFF2-40B4-BE49-F238E27FC236}">
              <a16:creationId xmlns:a16="http://schemas.microsoft.com/office/drawing/2014/main" id="{0C516E6D-F332-4FC8-96BE-16D7AB096331}"/>
            </a:ext>
          </a:extLst>
        </xdr:cNvPr>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646" name="【庁舎】&#10;有形固定資産減価償却率該当値テキスト">
          <a:extLst>
            <a:ext uri="{FF2B5EF4-FFF2-40B4-BE49-F238E27FC236}">
              <a16:creationId xmlns:a16="http://schemas.microsoft.com/office/drawing/2014/main" id="{FA14BC7E-F068-4464-B5A0-981FE62182E3}"/>
            </a:ext>
          </a:extLst>
        </xdr:cNvPr>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647" name="楕円 646">
          <a:extLst>
            <a:ext uri="{FF2B5EF4-FFF2-40B4-BE49-F238E27FC236}">
              <a16:creationId xmlns:a16="http://schemas.microsoft.com/office/drawing/2014/main" id="{BF35C5C8-84CF-427C-9AFA-5622295A0414}"/>
            </a:ext>
          </a:extLst>
        </xdr:cNvPr>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133350</xdr:rowOff>
    </xdr:to>
    <xdr:cxnSp macro="">
      <xdr:nvCxnSpPr>
        <xdr:cNvPr id="648" name="直線コネクタ 647">
          <a:extLst>
            <a:ext uri="{FF2B5EF4-FFF2-40B4-BE49-F238E27FC236}">
              <a16:creationId xmlns:a16="http://schemas.microsoft.com/office/drawing/2014/main" id="{40246F28-20F7-44FA-B686-6D586A3E837F}"/>
            </a:ext>
          </a:extLst>
        </xdr:cNvPr>
        <xdr:cNvCxnSpPr/>
      </xdr:nvCxnSpPr>
      <xdr:spPr>
        <a:xfrm>
          <a:off x="15481300" y="1810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649" name="楕円 648">
          <a:extLst>
            <a:ext uri="{FF2B5EF4-FFF2-40B4-BE49-F238E27FC236}">
              <a16:creationId xmlns:a16="http://schemas.microsoft.com/office/drawing/2014/main" id="{5DF47492-AE52-4473-914B-9C73B3FF22F2}"/>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100693</xdr:rowOff>
    </xdr:to>
    <xdr:cxnSp macro="">
      <xdr:nvCxnSpPr>
        <xdr:cNvPr id="650" name="直線コネクタ 649">
          <a:extLst>
            <a:ext uri="{FF2B5EF4-FFF2-40B4-BE49-F238E27FC236}">
              <a16:creationId xmlns:a16="http://schemas.microsoft.com/office/drawing/2014/main" id="{4BEB111F-75AB-4A66-995E-87DA30203698}"/>
            </a:ext>
          </a:extLst>
        </xdr:cNvPr>
        <xdr:cNvCxnSpPr/>
      </xdr:nvCxnSpPr>
      <xdr:spPr>
        <a:xfrm>
          <a:off x="14592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651" name="楕円 650">
          <a:extLst>
            <a:ext uri="{FF2B5EF4-FFF2-40B4-BE49-F238E27FC236}">
              <a16:creationId xmlns:a16="http://schemas.microsoft.com/office/drawing/2014/main" id="{8BA81F8F-41E1-4A5B-9591-34FFA2CAC8FB}"/>
            </a:ext>
          </a:extLst>
        </xdr:cNvPr>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68036</xdr:rowOff>
    </xdr:to>
    <xdr:cxnSp macro="">
      <xdr:nvCxnSpPr>
        <xdr:cNvPr id="652" name="直線コネクタ 651">
          <a:extLst>
            <a:ext uri="{FF2B5EF4-FFF2-40B4-BE49-F238E27FC236}">
              <a16:creationId xmlns:a16="http://schemas.microsoft.com/office/drawing/2014/main" id="{D512C9AC-5EFE-4568-BF7D-523185E5904F}"/>
            </a:ext>
          </a:extLst>
        </xdr:cNvPr>
        <xdr:cNvCxnSpPr/>
      </xdr:nvCxnSpPr>
      <xdr:spPr>
        <a:xfrm>
          <a:off x="13703300" y="1803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653" name="楕円 652">
          <a:extLst>
            <a:ext uri="{FF2B5EF4-FFF2-40B4-BE49-F238E27FC236}">
              <a16:creationId xmlns:a16="http://schemas.microsoft.com/office/drawing/2014/main" id="{E7522FEF-E97A-4343-AF26-0EA963FCE2CF}"/>
            </a:ext>
          </a:extLst>
        </xdr:cNvPr>
        <xdr:cNvSpPr/>
      </xdr:nvSpPr>
      <xdr:spPr>
        <a:xfrm>
          <a:off x="1276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xdr:rowOff>
    </xdr:from>
    <xdr:to>
      <xdr:col>71</xdr:col>
      <xdr:colOff>177800</xdr:colOff>
      <xdr:row>105</xdr:row>
      <xdr:rowOff>35379</xdr:rowOff>
    </xdr:to>
    <xdr:cxnSp macro="">
      <xdr:nvCxnSpPr>
        <xdr:cNvPr id="654" name="直線コネクタ 653">
          <a:extLst>
            <a:ext uri="{FF2B5EF4-FFF2-40B4-BE49-F238E27FC236}">
              <a16:creationId xmlns:a16="http://schemas.microsoft.com/office/drawing/2014/main" id="{613DC81D-13D6-4689-9EA1-C46C0907C69B}"/>
            </a:ext>
          </a:extLst>
        </xdr:cNvPr>
        <xdr:cNvCxnSpPr/>
      </xdr:nvCxnSpPr>
      <xdr:spPr>
        <a:xfrm>
          <a:off x="12814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655" name="n_1aveValue【庁舎】&#10;有形固定資産減価償却率">
          <a:extLst>
            <a:ext uri="{FF2B5EF4-FFF2-40B4-BE49-F238E27FC236}">
              <a16:creationId xmlns:a16="http://schemas.microsoft.com/office/drawing/2014/main" id="{5319539D-0932-4A81-B827-9DD4641BDA85}"/>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656" name="n_2aveValue【庁舎】&#10;有形固定資産減価償却率">
          <a:extLst>
            <a:ext uri="{FF2B5EF4-FFF2-40B4-BE49-F238E27FC236}">
              <a16:creationId xmlns:a16="http://schemas.microsoft.com/office/drawing/2014/main" id="{7D2EDAEE-3F37-437C-8326-AD01694AF240}"/>
            </a:ext>
          </a:extLst>
        </xdr:cNvPr>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657" name="n_3aveValue【庁舎】&#10;有形固定資産減価償却率">
          <a:extLst>
            <a:ext uri="{FF2B5EF4-FFF2-40B4-BE49-F238E27FC236}">
              <a16:creationId xmlns:a16="http://schemas.microsoft.com/office/drawing/2014/main" id="{12CCCF13-FBFA-4B59-8D9F-2EC2396AD797}"/>
            </a:ext>
          </a:extLst>
        </xdr:cNvPr>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658" name="n_4aveValue【庁舎】&#10;有形固定資産減価償却率">
          <a:extLst>
            <a:ext uri="{FF2B5EF4-FFF2-40B4-BE49-F238E27FC236}">
              <a16:creationId xmlns:a16="http://schemas.microsoft.com/office/drawing/2014/main" id="{5A51418B-275E-4137-B768-C18768358691}"/>
            </a:ext>
          </a:extLst>
        </xdr:cNvPr>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659" name="n_1mainValue【庁舎】&#10;有形固定資産減価償却率">
          <a:extLst>
            <a:ext uri="{FF2B5EF4-FFF2-40B4-BE49-F238E27FC236}">
              <a16:creationId xmlns:a16="http://schemas.microsoft.com/office/drawing/2014/main" id="{61B36FD5-C331-458A-B6AB-5632B238A14F}"/>
            </a:ext>
          </a:extLst>
        </xdr:cNvPr>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135363</xdr:rowOff>
    </xdr:from>
    <xdr:ext cx="405111" cy="259045"/>
    <xdr:sp macro="" textlink="">
      <xdr:nvSpPr>
        <xdr:cNvPr id="660" name="n_2mainValue【庁舎】&#10;有形固定資産減価償却率">
          <a:extLst>
            <a:ext uri="{FF2B5EF4-FFF2-40B4-BE49-F238E27FC236}">
              <a16:creationId xmlns:a16="http://schemas.microsoft.com/office/drawing/2014/main" id="{348E783D-4C19-4079-952B-ABA1DD8AF9E9}"/>
            </a:ext>
          </a:extLst>
        </xdr:cNvPr>
        <xdr:cNvSpPr txBox="1"/>
      </xdr:nvSpPr>
      <xdr:spPr>
        <a:xfrm>
          <a:off x="14389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661" name="n_3mainValue【庁舎】&#10;有形固定資産減価償却率">
          <a:extLst>
            <a:ext uri="{FF2B5EF4-FFF2-40B4-BE49-F238E27FC236}">
              <a16:creationId xmlns:a16="http://schemas.microsoft.com/office/drawing/2014/main" id="{FE311C26-406F-4672-8F05-29537B2DBCEE}"/>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70048</xdr:rowOff>
    </xdr:from>
    <xdr:ext cx="405111" cy="259045"/>
    <xdr:sp macro="" textlink="">
      <xdr:nvSpPr>
        <xdr:cNvPr id="662" name="n_4mainValue【庁舎】&#10;有形固定資産減価償却率">
          <a:extLst>
            <a:ext uri="{FF2B5EF4-FFF2-40B4-BE49-F238E27FC236}">
              <a16:creationId xmlns:a16="http://schemas.microsoft.com/office/drawing/2014/main" id="{257BBEA3-F65B-4EEE-92E9-870053204BC4}"/>
            </a:ext>
          </a:extLst>
        </xdr:cNvPr>
        <xdr:cNvSpPr txBox="1"/>
      </xdr:nvSpPr>
      <xdr:spPr>
        <a:xfrm>
          <a:off x="12611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a:extLst>
            <a:ext uri="{FF2B5EF4-FFF2-40B4-BE49-F238E27FC236}">
              <a16:creationId xmlns:a16="http://schemas.microsoft.com/office/drawing/2014/main" id="{943316E6-EC14-4E63-8E6D-B59623A2D3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a:extLst>
            <a:ext uri="{FF2B5EF4-FFF2-40B4-BE49-F238E27FC236}">
              <a16:creationId xmlns:a16="http://schemas.microsoft.com/office/drawing/2014/main" id="{A5E07C42-B5DD-4C3D-BA1B-59E709EEE4A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a:extLst>
            <a:ext uri="{FF2B5EF4-FFF2-40B4-BE49-F238E27FC236}">
              <a16:creationId xmlns:a16="http://schemas.microsoft.com/office/drawing/2014/main" id="{0B8111A1-4A5D-4727-8DEC-1E235B7F65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a:extLst>
            <a:ext uri="{FF2B5EF4-FFF2-40B4-BE49-F238E27FC236}">
              <a16:creationId xmlns:a16="http://schemas.microsoft.com/office/drawing/2014/main" id="{A184F788-ABF4-4CBF-A174-89F0E1A34FE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a:extLst>
            <a:ext uri="{FF2B5EF4-FFF2-40B4-BE49-F238E27FC236}">
              <a16:creationId xmlns:a16="http://schemas.microsoft.com/office/drawing/2014/main" id="{3581E38F-16F5-4338-8B77-0D92707B31A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a:extLst>
            <a:ext uri="{FF2B5EF4-FFF2-40B4-BE49-F238E27FC236}">
              <a16:creationId xmlns:a16="http://schemas.microsoft.com/office/drawing/2014/main" id="{DDE286F2-8B64-4364-914A-EF5F8C1CC6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a:extLst>
            <a:ext uri="{FF2B5EF4-FFF2-40B4-BE49-F238E27FC236}">
              <a16:creationId xmlns:a16="http://schemas.microsoft.com/office/drawing/2014/main" id="{32952603-C086-47FB-A010-FD0B3DC4293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a:extLst>
            <a:ext uri="{FF2B5EF4-FFF2-40B4-BE49-F238E27FC236}">
              <a16:creationId xmlns:a16="http://schemas.microsoft.com/office/drawing/2014/main" id="{54A7EF1C-2D0B-434E-A3E6-3AE8B89FD8E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a:extLst>
            <a:ext uri="{FF2B5EF4-FFF2-40B4-BE49-F238E27FC236}">
              <a16:creationId xmlns:a16="http://schemas.microsoft.com/office/drawing/2014/main" id="{A9E0DE57-D6AA-4FEC-8879-5FBDBB9AC0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a:extLst>
            <a:ext uri="{FF2B5EF4-FFF2-40B4-BE49-F238E27FC236}">
              <a16:creationId xmlns:a16="http://schemas.microsoft.com/office/drawing/2014/main" id="{3EBCADD7-FD90-428F-B1E8-54FC307CE1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a:extLst>
            <a:ext uri="{FF2B5EF4-FFF2-40B4-BE49-F238E27FC236}">
              <a16:creationId xmlns:a16="http://schemas.microsoft.com/office/drawing/2014/main" id="{EE433530-A9F5-4CB7-932A-74E4654F025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a:extLst>
            <a:ext uri="{FF2B5EF4-FFF2-40B4-BE49-F238E27FC236}">
              <a16:creationId xmlns:a16="http://schemas.microsoft.com/office/drawing/2014/main" id="{AF61278F-F422-4C56-B4ED-671E74BD930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a:extLst>
            <a:ext uri="{FF2B5EF4-FFF2-40B4-BE49-F238E27FC236}">
              <a16:creationId xmlns:a16="http://schemas.microsoft.com/office/drawing/2014/main" id="{518D5AB1-F746-4D73-A9E0-C0D6A4B551A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a:extLst>
            <a:ext uri="{FF2B5EF4-FFF2-40B4-BE49-F238E27FC236}">
              <a16:creationId xmlns:a16="http://schemas.microsoft.com/office/drawing/2014/main" id="{8BF42111-41A3-4F50-8D24-11215708B2B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a:extLst>
            <a:ext uri="{FF2B5EF4-FFF2-40B4-BE49-F238E27FC236}">
              <a16:creationId xmlns:a16="http://schemas.microsoft.com/office/drawing/2014/main" id="{B7CE2854-BC20-4091-8690-D38E8422EFC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a:extLst>
            <a:ext uri="{FF2B5EF4-FFF2-40B4-BE49-F238E27FC236}">
              <a16:creationId xmlns:a16="http://schemas.microsoft.com/office/drawing/2014/main" id="{B1AB0B44-B23E-4337-801B-025D2097C92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a:extLst>
            <a:ext uri="{FF2B5EF4-FFF2-40B4-BE49-F238E27FC236}">
              <a16:creationId xmlns:a16="http://schemas.microsoft.com/office/drawing/2014/main" id="{4E7E10DB-7323-4AB3-B9B4-F8ABA1C0012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a:extLst>
            <a:ext uri="{FF2B5EF4-FFF2-40B4-BE49-F238E27FC236}">
              <a16:creationId xmlns:a16="http://schemas.microsoft.com/office/drawing/2014/main" id="{C24E7FA8-DA11-4B67-AC3D-6335B26CEEB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a:extLst>
            <a:ext uri="{FF2B5EF4-FFF2-40B4-BE49-F238E27FC236}">
              <a16:creationId xmlns:a16="http://schemas.microsoft.com/office/drawing/2014/main" id="{8AD68656-2F27-422D-8FF6-B229D679D75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2" name="テキスト ボックス 681">
          <a:extLst>
            <a:ext uri="{FF2B5EF4-FFF2-40B4-BE49-F238E27FC236}">
              <a16:creationId xmlns:a16="http://schemas.microsoft.com/office/drawing/2014/main" id="{5A14535D-40E8-49BA-9943-CA746BF403F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A68D2349-B589-45AB-BE22-1E8D65BE9A8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4" name="テキスト ボックス 683">
          <a:extLst>
            <a:ext uri="{FF2B5EF4-FFF2-40B4-BE49-F238E27FC236}">
              <a16:creationId xmlns:a16="http://schemas.microsoft.com/office/drawing/2014/main" id="{B5A58EFB-09EC-4021-97E8-DFEF92F420A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a:extLst>
            <a:ext uri="{FF2B5EF4-FFF2-40B4-BE49-F238E27FC236}">
              <a16:creationId xmlns:a16="http://schemas.microsoft.com/office/drawing/2014/main" id="{DFF7C9D2-36FB-42CA-A4E4-48FE52E26C7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86" name="直線コネクタ 685">
          <a:extLst>
            <a:ext uri="{FF2B5EF4-FFF2-40B4-BE49-F238E27FC236}">
              <a16:creationId xmlns:a16="http://schemas.microsoft.com/office/drawing/2014/main" id="{0CF93B63-5937-46CC-9D18-F51ACB7278B1}"/>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87" name="【庁舎】&#10;一人当たり面積最小値テキスト">
          <a:extLst>
            <a:ext uri="{FF2B5EF4-FFF2-40B4-BE49-F238E27FC236}">
              <a16:creationId xmlns:a16="http://schemas.microsoft.com/office/drawing/2014/main" id="{B14B28C1-5F3F-43B8-B343-795BB997577D}"/>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88" name="直線コネクタ 687">
          <a:extLst>
            <a:ext uri="{FF2B5EF4-FFF2-40B4-BE49-F238E27FC236}">
              <a16:creationId xmlns:a16="http://schemas.microsoft.com/office/drawing/2014/main" id="{A563E6E7-4060-454C-A05E-F08FB4742093}"/>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89" name="【庁舎】&#10;一人当たり面積最大値テキスト">
          <a:extLst>
            <a:ext uri="{FF2B5EF4-FFF2-40B4-BE49-F238E27FC236}">
              <a16:creationId xmlns:a16="http://schemas.microsoft.com/office/drawing/2014/main" id="{4AF56DA4-21FC-43ED-BFF1-4EBDF4C4CF55}"/>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90" name="直線コネクタ 689">
          <a:extLst>
            <a:ext uri="{FF2B5EF4-FFF2-40B4-BE49-F238E27FC236}">
              <a16:creationId xmlns:a16="http://schemas.microsoft.com/office/drawing/2014/main" id="{B65B99A1-33D0-4550-A432-2F9814D9B348}"/>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91" name="【庁舎】&#10;一人当たり面積平均値テキスト">
          <a:extLst>
            <a:ext uri="{FF2B5EF4-FFF2-40B4-BE49-F238E27FC236}">
              <a16:creationId xmlns:a16="http://schemas.microsoft.com/office/drawing/2014/main" id="{B8AE3FEB-911A-4D69-B765-0ABC827D141B}"/>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92" name="フローチャート: 判断 691">
          <a:extLst>
            <a:ext uri="{FF2B5EF4-FFF2-40B4-BE49-F238E27FC236}">
              <a16:creationId xmlns:a16="http://schemas.microsoft.com/office/drawing/2014/main" id="{AE6C62A2-0045-48AE-80D0-47A777870675}"/>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167387</xdr:rowOff>
    </xdr:from>
    <xdr:to>
      <xdr:col>112</xdr:col>
      <xdr:colOff>38100</xdr:colOff>
      <xdr:row>108</xdr:row>
      <xdr:rowOff>97537</xdr:rowOff>
    </xdr:to>
    <xdr:sp macro="" textlink="">
      <xdr:nvSpPr>
        <xdr:cNvPr id="693" name="フローチャート: 判断 692">
          <a:extLst>
            <a:ext uri="{FF2B5EF4-FFF2-40B4-BE49-F238E27FC236}">
              <a16:creationId xmlns:a16="http://schemas.microsoft.com/office/drawing/2014/main" id="{A3AB78B2-3526-4F6A-870E-C8AF7576BD92}"/>
            </a:ext>
          </a:extLst>
        </xdr:cNvPr>
        <xdr:cNvSpPr/>
      </xdr:nvSpPr>
      <xdr:spPr>
        <a:xfrm>
          <a:off x="21272500" y="1851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2287</xdr:rowOff>
    </xdr:from>
    <xdr:to>
      <xdr:col>107</xdr:col>
      <xdr:colOff>101600</xdr:colOff>
      <xdr:row>108</xdr:row>
      <xdr:rowOff>103887</xdr:rowOff>
    </xdr:to>
    <xdr:sp macro="" textlink="">
      <xdr:nvSpPr>
        <xdr:cNvPr id="694" name="フローチャート: 判断 693">
          <a:extLst>
            <a:ext uri="{FF2B5EF4-FFF2-40B4-BE49-F238E27FC236}">
              <a16:creationId xmlns:a16="http://schemas.microsoft.com/office/drawing/2014/main" id="{CF892685-D0A5-4DDE-82D2-815DB9FEB947}"/>
            </a:ext>
          </a:extLst>
        </xdr:cNvPr>
        <xdr:cNvSpPr/>
      </xdr:nvSpPr>
      <xdr:spPr>
        <a:xfrm>
          <a:off x="20383500" y="185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169799</xdr:rowOff>
    </xdr:from>
    <xdr:to>
      <xdr:col>102</xdr:col>
      <xdr:colOff>165100</xdr:colOff>
      <xdr:row>108</xdr:row>
      <xdr:rowOff>99949</xdr:rowOff>
    </xdr:to>
    <xdr:sp macro="" textlink="">
      <xdr:nvSpPr>
        <xdr:cNvPr id="695" name="フローチャート: 判断 694">
          <a:extLst>
            <a:ext uri="{FF2B5EF4-FFF2-40B4-BE49-F238E27FC236}">
              <a16:creationId xmlns:a16="http://schemas.microsoft.com/office/drawing/2014/main" id="{5015F220-CB50-4097-8AFD-2A310183DB0E}"/>
            </a:ext>
          </a:extLst>
        </xdr:cNvPr>
        <xdr:cNvSpPr/>
      </xdr:nvSpPr>
      <xdr:spPr>
        <a:xfrm>
          <a:off x="19494500" y="185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696" name="フローチャート: 判断 695">
          <a:extLst>
            <a:ext uri="{FF2B5EF4-FFF2-40B4-BE49-F238E27FC236}">
              <a16:creationId xmlns:a16="http://schemas.microsoft.com/office/drawing/2014/main" id="{F9399F00-43BB-4B44-9FA9-7DFB46675082}"/>
            </a:ext>
          </a:extLst>
        </xdr:cNvPr>
        <xdr:cNvSpPr/>
      </xdr:nvSpPr>
      <xdr:spPr>
        <a:xfrm>
          <a:off x="18605500" y="1850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8904353E-5C09-4462-90ED-451C65F5AF2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867E6703-29FF-42F0-B548-36887330A3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C4B9CC61-981C-4F85-9A3D-AF2EA9841F1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9E8ABC1-5C1D-44A0-B326-707F51CA0F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FDE24881-0D04-4614-A63E-CBC3BFB9E0F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14605</xdr:rowOff>
    </xdr:from>
    <xdr:to>
      <xdr:col>116</xdr:col>
      <xdr:colOff>114300</xdr:colOff>
      <xdr:row>107</xdr:row>
      <xdr:rowOff>116205</xdr:rowOff>
    </xdr:to>
    <xdr:sp macro="" textlink="">
      <xdr:nvSpPr>
        <xdr:cNvPr id="702" name="楕円 701">
          <a:extLst>
            <a:ext uri="{FF2B5EF4-FFF2-40B4-BE49-F238E27FC236}">
              <a16:creationId xmlns:a16="http://schemas.microsoft.com/office/drawing/2014/main" id="{ACE087CB-A61A-42D0-B7BE-C90DF20B25F5}"/>
            </a:ext>
          </a:extLst>
        </xdr:cNvPr>
        <xdr:cNvSpPr/>
      </xdr:nvSpPr>
      <xdr:spPr>
        <a:xfrm>
          <a:off x="22110700" y="183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37482</xdr:rowOff>
    </xdr:from>
    <xdr:ext cx="469744" cy="259045"/>
    <xdr:sp macro="" textlink="">
      <xdr:nvSpPr>
        <xdr:cNvPr id="703" name="【庁舎】&#10;一人当たり面積該当値テキスト">
          <a:extLst>
            <a:ext uri="{FF2B5EF4-FFF2-40B4-BE49-F238E27FC236}">
              <a16:creationId xmlns:a16="http://schemas.microsoft.com/office/drawing/2014/main" id="{DF95F443-24CD-4D4E-A138-8844963500BA}"/>
            </a:ext>
          </a:extLst>
        </xdr:cNvPr>
        <xdr:cNvSpPr txBox="1"/>
      </xdr:nvSpPr>
      <xdr:spPr>
        <a:xfrm>
          <a:off x="22199600" y="182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17526</xdr:rowOff>
    </xdr:from>
    <xdr:to>
      <xdr:col>112</xdr:col>
      <xdr:colOff>38100</xdr:colOff>
      <xdr:row>107</xdr:row>
      <xdr:rowOff>119126</xdr:rowOff>
    </xdr:to>
    <xdr:sp macro="" textlink="">
      <xdr:nvSpPr>
        <xdr:cNvPr id="704" name="楕円 703">
          <a:extLst>
            <a:ext uri="{FF2B5EF4-FFF2-40B4-BE49-F238E27FC236}">
              <a16:creationId xmlns:a16="http://schemas.microsoft.com/office/drawing/2014/main" id="{F5CD4E56-C16C-49B5-A0F0-E95E7EF65E1E}"/>
            </a:ext>
          </a:extLst>
        </xdr:cNvPr>
        <xdr:cNvSpPr/>
      </xdr:nvSpPr>
      <xdr:spPr>
        <a:xfrm>
          <a:off x="21272500" y="183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65405</xdr:rowOff>
    </xdr:from>
    <xdr:to>
      <xdr:col>116</xdr:col>
      <xdr:colOff>63500</xdr:colOff>
      <xdr:row>107</xdr:row>
      <xdr:rowOff>68326</xdr:rowOff>
    </xdr:to>
    <xdr:cxnSp macro="">
      <xdr:nvCxnSpPr>
        <xdr:cNvPr id="705" name="直線コネクタ 704">
          <a:extLst>
            <a:ext uri="{FF2B5EF4-FFF2-40B4-BE49-F238E27FC236}">
              <a16:creationId xmlns:a16="http://schemas.microsoft.com/office/drawing/2014/main" id="{46CB1A21-3C9B-40FE-B9EC-D5CDEFE4568F}"/>
            </a:ext>
          </a:extLst>
        </xdr:cNvPr>
        <xdr:cNvCxnSpPr/>
      </xdr:nvCxnSpPr>
      <xdr:spPr>
        <a:xfrm flipV="1">
          <a:off x="21323300" y="18410555"/>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25527</xdr:rowOff>
    </xdr:from>
    <xdr:to>
      <xdr:col>107</xdr:col>
      <xdr:colOff>101600</xdr:colOff>
      <xdr:row>107</xdr:row>
      <xdr:rowOff>127127</xdr:rowOff>
    </xdr:to>
    <xdr:sp macro="" textlink="">
      <xdr:nvSpPr>
        <xdr:cNvPr id="706" name="楕円 705">
          <a:extLst>
            <a:ext uri="{FF2B5EF4-FFF2-40B4-BE49-F238E27FC236}">
              <a16:creationId xmlns:a16="http://schemas.microsoft.com/office/drawing/2014/main" id="{7E2ED8F2-CAEB-433E-A697-507E72C7376B}"/>
            </a:ext>
          </a:extLst>
        </xdr:cNvPr>
        <xdr:cNvSpPr/>
      </xdr:nvSpPr>
      <xdr:spPr>
        <a:xfrm>
          <a:off x="20383500" y="183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68326</xdr:rowOff>
    </xdr:from>
    <xdr:to>
      <xdr:col>111</xdr:col>
      <xdr:colOff>177800</xdr:colOff>
      <xdr:row>107</xdr:row>
      <xdr:rowOff>76327</xdr:rowOff>
    </xdr:to>
    <xdr:cxnSp macro="">
      <xdr:nvCxnSpPr>
        <xdr:cNvPr id="707" name="直線コネクタ 706">
          <a:extLst>
            <a:ext uri="{FF2B5EF4-FFF2-40B4-BE49-F238E27FC236}">
              <a16:creationId xmlns:a16="http://schemas.microsoft.com/office/drawing/2014/main" id="{73E767F5-16EE-41D7-AC6F-7905FB7AB6EE}"/>
            </a:ext>
          </a:extLst>
        </xdr:cNvPr>
        <xdr:cNvCxnSpPr/>
      </xdr:nvCxnSpPr>
      <xdr:spPr>
        <a:xfrm flipV="1">
          <a:off x="20434300" y="1841347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39878</xdr:rowOff>
    </xdr:from>
    <xdr:to>
      <xdr:col>102</xdr:col>
      <xdr:colOff>165100</xdr:colOff>
      <xdr:row>107</xdr:row>
      <xdr:rowOff>141478</xdr:rowOff>
    </xdr:to>
    <xdr:sp macro="" textlink="">
      <xdr:nvSpPr>
        <xdr:cNvPr id="708" name="楕円 707">
          <a:extLst>
            <a:ext uri="{FF2B5EF4-FFF2-40B4-BE49-F238E27FC236}">
              <a16:creationId xmlns:a16="http://schemas.microsoft.com/office/drawing/2014/main" id="{4B3E66CC-0A66-4AF8-B644-578EA6BBCA8E}"/>
            </a:ext>
          </a:extLst>
        </xdr:cNvPr>
        <xdr:cNvSpPr/>
      </xdr:nvSpPr>
      <xdr:spPr>
        <a:xfrm>
          <a:off x="19494500" y="183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76327</xdr:rowOff>
    </xdr:from>
    <xdr:to>
      <xdr:col>107</xdr:col>
      <xdr:colOff>50800</xdr:colOff>
      <xdr:row>107</xdr:row>
      <xdr:rowOff>90678</xdr:rowOff>
    </xdr:to>
    <xdr:cxnSp macro="">
      <xdr:nvCxnSpPr>
        <xdr:cNvPr id="709" name="直線コネクタ 708">
          <a:extLst>
            <a:ext uri="{FF2B5EF4-FFF2-40B4-BE49-F238E27FC236}">
              <a16:creationId xmlns:a16="http://schemas.microsoft.com/office/drawing/2014/main" id="{DC7B3E06-8FE8-4355-9A43-ADC989BB8475}"/>
            </a:ext>
          </a:extLst>
        </xdr:cNvPr>
        <xdr:cNvCxnSpPr/>
      </xdr:nvCxnSpPr>
      <xdr:spPr>
        <a:xfrm flipV="1">
          <a:off x="19545300" y="18421477"/>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39878</xdr:rowOff>
    </xdr:from>
    <xdr:to>
      <xdr:col>98</xdr:col>
      <xdr:colOff>38100</xdr:colOff>
      <xdr:row>107</xdr:row>
      <xdr:rowOff>141478</xdr:rowOff>
    </xdr:to>
    <xdr:sp macro="" textlink="">
      <xdr:nvSpPr>
        <xdr:cNvPr id="710" name="楕円 709">
          <a:extLst>
            <a:ext uri="{FF2B5EF4-FFF2-40B4-BE49-F238E27FC236}">
              <a16:creationId xmlns:a16="http://schemas.microsoft.com/office/drawing/2014/main" id="{1776B899-6B33-4A13-96C7-AA936C98A8B5}"/>
            </a:ext>
          </a:extLst>
        </xdr:cNvPr>
        <xdr:cNvSpPr/>
      </xdr:nvSpPr>
      <xdr:spPr>
        <a:xfrm>
          <a:off x="18605500" y="183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90678</xdr:rowOff>
    </xdr:from>
    <xdr:to>
      <xdr:col>102</xdr:col>
      <xdr:colOff>114300</xdr:colOff>
      <xdr:row>107</xdr:row>
      <xdr:rowOff>90678</xdr:rowOff>
    </xdr:to>
    <xdr:cxnSp macro="">
      <xdr:nvCxnSpPr>
        <xdr:cNvPr id="711" name="直線コネクタ 710">
          <a:extLst>
            <a:ext uri="{FF2B5EF4-FFF2-40B4-BE49-F238E27FC236}">
              <a16:creationId xmlns:a16="http://schemas.microsoft.com/office/drawing/2014/main" id="{07B8FD11-2B65-43B0-92FA-538B27F7CFF0}"/>
            </a:ext>
          </a:extLst>
        </xdr:cNvPr>
        <xdr:cNvCxnSpPr/>
      </xdr:nvCxnSpPr>
      <xdr:spPr>
        <a:xfrm>
          <a:off x="18656300" y="18435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88664</xdr:rowOff>
    </xdr:from>
    <xdr:ext cx="469744" cy="259045"/>
    <xdr:sp macro="" textlink="">
      <xdr:nvSpPr>
        <xdr:cNvPr id="712" name="n_1aveValue【庁舎】&#10;一人当たり面積">
          <a:extLst>
            <a:ext uri="{FF2B5EF4-FFF2-40B4-BE49-F238E27FC236}">
              <a16:creationId xmlns:a16="http://schemas.microsoft.com/office/drawing/2014/main" id="{AA89A78D-88F6-4AEB-9B90-6EBEF076ABFD}"/>
            </a:ext>
          </a:extLst>
        </xdr:cNvPr>
        <xdr:cNvSpPr txBox="1"/>
      </xdr:nvSpPr>
      <xdr:spPr>
        <a:xfrm>
          <a:off x="21075727" y="186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95014</xdr:rowOff>
    </xdr:from>
    <xdr:ext cx="469744" cy="259045"/>
    <xdr:sp macro="" textlink="">
      <xdr:nvSpPr>
        <xdr:cNvPr id="713" name="n_2aveValue【庁舎】&#10;一人当たり面積">
          <a:extLst>
            <a:ext uri="{FF2B5EF4-FFF2-40B4-BE49-F238E27FC236}">
              <a16:creationId xmlns:a16="http://schemas.microsoft.com/office/drawing/2014/main" id="{CD927DB8-826D-487D-A36A-642E9834A913}"/>
            </a:ext>
          </a:extLst>
        </xdr:cNvPr>
        <xdr:cNvSpPr txBox="1"/>
      </xdr:nvSpPr>
      <xdr:spPr>
        <a:xfrm>
          <a:off x="20199427" y="1861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91076</xdr:rowOff>
    </xdr:from>
    <xdr:ext cx="469744" cy="259045"/>
    <xdr:sp macro="" textlink="">
      <xdr:nvSpPr>
        <xdr:cNvPr id="714" name="n_3aveValue【庁舎】&#10;一人当たり面積">
          <a:extLst>
            <a:ext uri="{FF2B5EF4-FFF2-40B4-BE49-F238E27FC236}">
              <a16:creationId xmlns:a16="http://schemas.microsoft.com/office/drawing/2014/main" id="{EFA9AD69-0615-4AF6-9005-AA85FC71D3C6}"/>
            </a:ext>
          </a:extLst>
        </xdr:cNvPr>
        <xdr:cNvSpPr txBox="1"/>
      </xdr:nvSpPr>
      <xdr:spPr>
        <a:xfrm>
          <a:off x="19310427" y="186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79264</xdr:rowOff>
    </xdr:from>
    <xdr:ext cx="469744" cy="259045"/>
    <xdr:sp macro="" textlink="">
      <xdr:nvSpPr>
        <xdr:cNvPr id="715" name="n_4aveValue【庁舎】&#10;一人当たり面積">
          <a:extLst>
            <a:ext uri="{FF2B5EF4-FFF2-40B4-BE49-F238E27FC236}">
              <a16:creationId xmlns:a16="http://schemas.microsoft.com/office/drawing/2014/main" id="{CE793815-D9AF-4F2B-810F-097D7C2F1A01}"/>
            </a:ext>
          </a:extLst>
        </xdr:cNvPr>
        <xdr:cNvSpPr txBox="1"/>
      </xdr:nvSpPr>
      <xdr:spPr>
        <a:xfrm>
          <a:off x="18421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135653</xdr:rowOff>
    </xdr:from>
    <xdr:ext cx="469744" cy="259045"/>
    <xdr:sp macro="" textlink="">
      <xdr:nvSpPr>
        <xdr:cNvPr id="716" name="n_1mainValue【庁舎】&#10;一人当たり面積">
          <a:extLst>
            <a:ext uri="{FF2B5EF4-FFF2-40B4-BE49-F238E27FC236}">
              <a16:creationId xmlns:a16="http://schemas.microsoft.com/office/drawing/2014/main" id="{D5FDAED1-32A2-4F27-87DB-A802003C5C57}"/>
            </a:ext>
          </a:extLst>
        </xdr:cNvPr>
        <xdr:cNvSpPr txBox="1"/>
      </xdr:nvSpPr>
      <xdr:spPr>
        <a:xfrm>
          <a:off x="21075727" y="1813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143654</xdr:rowOff>
    </xdr:from>
    <xdr:ext cx="469744" cy="259045"/>
    <xdr:sp macro="" textlink="">
      <xdr:nvSpPr>
        <xdr:cNvPr id="717" name="n_2mainValue【庁舎】&#10;一人当たり面積">
          <a:extLst>
            <a:ext uri="{FF2B5EF4-FFF2-40B4-BE49-F238E27FC236}">
              <a16:creationId xmlns:a16="http://schemas.microsoft.com/office/drawing/2014/main" id="{256D396B-240B-41E7-8C41-7890A115E1A7}"/>
            </a:ext>
          </a:extLst>
        </xdr:cNvPr>
        <xdr:cNvSpPr txBox="1"/>
      </xdr:nvSpPr>
      <xdr:spPr>
        <a:xfrm>
          <a:off x="20199427" y="1814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158005</xdr:rowOff>
    </xdr:from>
    <xdr:ext cx="469744" cy="259045"/>
    <xdr:sp macro="" textlink="">
      <xdr:nvSpPr>
        <xdr:cNvPr id="718" name="n_3mainValue【庁舎】&#10;一人当たり面積">
          <a:extLst>
            <a:ext uri="{FF2B5EF4-FFF2-40B4-BE49-F238E27FC236}">
              <a16:creationId xmlns:a16="http://schemas.microsoft.com/office/drawing/2014/main" id="{4E070438-0D27-451B-B2BE-4E37E426B730}"/>
            </a:ext>
          </a:extLst>
        </xdr:cNvPr>
        <xdr:cNvSpPr txBox="1"/>
      </xdr:nvSpPr>
      <xdr:spPr>
        <a:xfrm>
          <a:off x="19310427" y="181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158005</xdr:rowOff>
    </xdr:from>
    <xdr:ext cx="469744" cy="259045"/>
    <xdr:sp macro="" textlink="">
      <xdr:nvSpPr>
        <xdr:cNvPr id="719" name="n_4mainValue【庁舎】&#10;一人当たり面積">
          <a:extLst>
            <a:ext uri="{FF2B5EF4-FFF2-40B4-BE49-F238E27FC236}">
              <a16:creationId xmlns:a16="http://schemas.microsoft.com/office/drawing/2014/main" id="{440FEA0F-BFAD-4C47-B198-619B63AA0CC8}"/>
            </a:ext>
          </a:extLst>
        </xdr:cNvPr>
        <xdr:cNvSpPr txBox="1"/>
      </xdr:nvSpPr>
      <xdr:spPr>
        <a:xfrm>
          <a:off x="18421427" y="181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a:extLst>
            <a:ext uri="{FF2B5EF4-FFF2-40B4-BE49-F238E27FC236}">
              <a16:creationId xmlns:a16="http://schemas.microsoft.com/office/drawing/2014/main" id="{3A25F5F9-0E68-47E3-B3A1-B3445CCC59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a:extLst>
            <a:ext uri="{FF2B5EF4-FFF2-40B4-BE49-F238E27FC236}">
              <a16:creationId xmlns:a16="http://schemas.microsoft.com/office/drawing/2014/main" id="{72D7A959-EA7D-452A-AB3F-E61CF6A6E39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a:extLst>
            <a:ext uri="{FF2B5EF4-FFF2-40B4-BE49-F238E27FC236}">
              <a16:creationId xmlns:a16="http://schemas.microsoft.com/office/drawing/2014/main" id="{5D9AD631-7CE4-41DD-AB6B-0FF9777D6FB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類似団体と比較して有形固定資産減価償却率が高い施設は、一般廃棄処理施設である。有形固定資産減価償却率は毎年度増加しており、類似団体と比較すると、</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と依然高い状態が続いている。近年、リサイクルセンターや渡名喜村多目的拠点施設等の新しい公共施設が整備されたことから、今後も償却率が高くなる事が予想される。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引き続き、公共施設等総合計画及び個別施設計画に基づき、施設の適正な維持管理、補修及び長寿命化等の対策に取り組んでいく。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
338
3.87
1,344,395
1,232,408
80,889
469,186
902,356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本村は、人口減少（若年層）や高齢化率（令和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）に加え、村内に中心となる産業が少ないこと等により、財政基盤の脆弱状態は昨年度同様に変わらず、財政力指数は昨年度と比較すると微減となっており、未だに全国平均及び類似団体を下回っている。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今後も引き続き、活気のある村づくりを展開することに重点を置き、今後策定予定の「第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次渡名喜総合計画」、「中期財政計画」（策定済）などに基づき、歳出費用の圧縮、行政経費の効率化及び適正化並びに財政の健全化に努めていく。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39612</xdr:rowOff>
    </xdr:from>
    <xdr:to>
      <xdr:col>23</xdr:col>
      <xdr:colOff>133350</xdr:colOff>
      <xdr:row>45</xdr:row>
      <xdr:rowOff>51102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548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39612</xdr:rowOff>
    </xdr:from>
    <xdr:to>
      <xdr:col>19</xdr:col>
      <xdr:colOff>133350</xdr:colOff>
      <xdr:row>45</xdr:row>
      <xdr:rowOff>51102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7548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51102</xdr:rowOff>
    </xdr:from>
    <xdr:to>
      <xdr:col>15</xdr:col>
      <xdr:colOff>82550</xdr:colOff>
      <xdr:row>45</xdr:row>
      <xdr:rowOff>51102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51102</xdr:rowOff>
    </xdr:from>
    <xdr:to>
      <xdr:col>11</xdr:col>
      <xdr:colOff>31750</xdr:colOff>
      <xdr:row>45</xdr:row>
      <xdr:rowOff>51102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30739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302</xdr:rowOff>
    </xdr:from>
    <xdr:to>
      <xdr:col>23</xdr:col>
      <xdr:colOff>184150</xdr:colOff>
      <xdr:row>45</xdr:row>
      <xdr:rowOff>101902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67629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61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160262</xdr:rowOff>
    </xdr:from>
    <xdr:to>
      <xdr:col>19</xdr:col>
      <xdr:colOff>184150</xdr:colOff>
      <xdr:row>45</xdr:row>
      <xdr:rowOff>90412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75189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9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302</xdr:rowOff>
    </xdr:from>
    <xdr:to>
      <xdr:col>15</xdr:col>
      <xdr:colOff>133350</xdr:colOff>
      <xdr:row>45</xdr:row>
      <xdr:rowOff>101902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86679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302</xdr:rowOff>
    </xdr:from>
    <xdr:to>
      <xdr:col>11</xdr:col>
      <xdr:colOff>82550</xdr:colOff>
      <xdr:row>45</xdr:row>
      <xdr:rowOff>101902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86679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302</xdr:rowOff>
    </xdr:from>
    <xdr:to>
      <xdr:col>7</xdr:col>
      <xdr:colOff>31750</xdr:colOff>
      <xdr:row>45</xdr:row>
      <xdr:rowOff>101902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86679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人件費は減少（前年度比▲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千円）、公債費は増加（前年度比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千円）となり、経常収支比率は▲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３年度は類似団体の平均値を下回った。平均値を下回った主な原因は途中退職者などによる人件費の減少や物件費の減少が考えられる。昨年度に引き続き財政の硬直化状態が改善しつつあるが、今後も引き続き、義務的経費の削減及び圧縮に努め、経常収支比率の改善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111284</xdr:rowOff>
    </xdr:from>
    <xdr:to>
      <xdr:col>23</xdr:col>
      <xdr:colOff>133350</xdr:colOff>
      <xdr:row>65</xdr:row>
      <xdr:rowOff>145415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12634"/>
          <a:ext cx="838200" cy="37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145415</xdr:rowOff>
    </xdr:from>
    <xdr:to>
      <xdr:col>19</xdr:col>
      <xdr:colOff>133350</xdr:colOff>
      <xdr:row>66</xdr:row>
      <xdr:rowOff>106680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28966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112889</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1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66</xdr:row>
      <xdr:rowOff>163988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422380"/>
          <a:ext cx="8890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143051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163988</xdr:rowOff>
    </xdr:from>
    <xdr:to>
      <xdr:col>11</xdr:col>
      <xdr:colOff>31750</xdr:colOff>
      <xdr:row>67</xdr:row>
      <xdr:rowOff>67945</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479688"/>
          <a:ext cx="889000" cy="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112889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115905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1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60484</xdr:rowOff>
    </xdr:from>
    <xdr:to>
      <xdr:col>23</xdr:col>
      <xdr:colOff>184150</xdr:colOff>
      <xdr:row>63</xdr:row>
      <xdr:rowOff>162084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77011</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0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94615</xdr:rowOff>
    </xdr:from>
    <xdr:to>
      <xdr:col>19</xdr:col>
      <xdr:colOff>184150</xdr:colOff>
      <xdr:row>66</xdr:row>
      <xdr:rowOff>24765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9542</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113188</xdr:rowOff>
    </xdr:from>
    <xdr:to>
      <xdr:col>11</xdr:col>
      <xdr:colOff>82550</xdr:colOff>
      <xdr:row>67</xdr:row>
      <xdr:rowOff>43338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4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28115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51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17145</xdr:rowOff>
    </xdr:from>
    <xdr:to>
      <xdr:col>7</xdr:col>
      <xdr:colOff>31750</xdr:colOff>
      <xdr:row>67</xdr:row>
      <xdr:rowOff>118745</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5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103522</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59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[1,302,457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今年度において、前年度▲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千円と人口１人当たり人件費・物件費等決算額は減少したが、依然として類似団体と比較し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と高い状態にある。近年整備した公共施設等の維持管理費等の増加が考えられるが、今後も引き続き、公共施設等総合計画及び個別計画に基づき、保有する公共施設等の維持管理等の物件費の経費削減及び縮減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107866</xdr:rowOff>
    </xdr:from>
    <xdr:to>
      <xdr:col>23</xdr:col>
      <xdr:colOff>133350</xdr:colOff>
      <xdr:row>85</xdr:row>
      <xdr:rowOff>6410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509666"/>
          <a:ext cx="8382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82113</xdr:rowOff>
    </xdr:from>
    <xdr:to>
      <xdr:col>19</xdr:col>
      <xdr:colOff>133350</xdr:colOff>
      <xdr:row>85</xdr:row>
      <xdr:rowOff>6410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83913"/>
          <a:ext cx="889000" cy="9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85324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82113</xdr:rowOff>
    </xdr:from>
    <xdr:to>
      <xdr:col>15</xdr:col>
      <xdr:colOff>82550</xdr:colOff>
      <xdr:row>84</xdr:row>
      <xdr:rowOff>84951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483913"/>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61149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23141</xdr:rowOff>
    </xdr:from>
    <xdr:to>
      <xdr:col>11</xdr:col>
      <xdr:colOff>31750</xdr:colOff>
      <xdr:row>84</xdr:row>
      <xdr:rowOff>84951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24941"/>
          <a:ext cx="889000" cy="6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60848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57066</xdr:rowOff>
    </xdr:from>
    <xdr:to>
      <xdr:col>23</xdr:col>
      <xdr:colOff>184150</xdr:colOff>
      <xdr:row>84</xdr:row>
      <xdr:rowOff>158666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5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29143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3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127060</xdr:rowOff>
    </xdr:from>
    <xdr:to>
      <xdr:col>19</xdr:col>
      <xdr:colOff>184150</xdr:colOff>
      <xdr:row>85</xdr:row>
      <xdr:rowOff>57210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41987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31313</xdr:rowOff>
    </xdr:from>
    <xdr:to>
      <xdr:col>15</xdr:col>
      <xdr:colOff>133350</xdr:colOff>
      <xdr:row>84</xdr:row>
      <xdr:rowOff>132913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3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117690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1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34151</xdr:rowOff>
    </xdr:from>
    <xdr:to>
      <xdr:col>11</xdr:col>
      <xdr:colOff>82550</xdr:colOff>
      <xdr:row>84</xdr:row>
      <xdr:rowOff>135751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120528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2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143791</xdr:rowOff>
    </xdr:from>
    <xdr:to>
      <xdr:col>7</xdr:col>
      <xdr:colOff>31750</xdr:colOff>
      <xdr:row>84</xdr:row>
      <xdr:rowOff>73941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58718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であり昨年度同様に類似団体及び全国町村の平均を大きく下回っている。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今後も引続き、給与体系の見直し等を図ることにより、行財政・教育及び住民サービスの質を低下することの無いようにしつつ、給与水準の適正化に努めていく。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19686</xdr:rowOff>
    </xdr:from>
    <xdr:to>
      <xdr:col>81</xdr:col>
      <xdr:colOff>44450</xdr:colOff>
      <xdr:row>85</xdr:row>
      <xdr:rowOff>19686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92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19686</xdr:rowOff>
    </xdr:from>
    <xdr:to>
      <xdr:col>77</xdr:col>
      <xdr:colOff>44450</xdr:colOff>
      <xdr:row>85</xdr:row>
      <xdr:rowOff>43814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92936"/>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13652</xdr:rowOff>
    </xdr:from>
    <xdr:to>
      <xdr:col>72</xdr:col>
      <xdr:colOff>203200</xdr:colOff>
      <xdr:row>85</xdr:row>
      <xdr:rowOff>43814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8690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13652</xdr:rowOff>
    </xdr:from>
    <xdr:to>
      <xdr:col>68</xdr:col>
      <xdr:colOff>152400</xdr:colOff>
      <xdr:row>86</xdr:row>
      <xdr:rowOff>5080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86902"/>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140336</xdr:rowOff>
    </xdr:from>
    <xdr:to>
      <xdr:col>81</xdr:col>
      <xdr:colOff>95250</xdr:colOff>
      <xdr:row>85</xdr:row>
      <xdr:rowOff>70486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156863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8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140336</xdr:rowOff>
    </xdr:from>
    <xdr:to>
      <xdr:col>77</xdr:col>
      <xdr:colOff>95250</xdr:colOff>
      <xdr:row>85</xdr:row>
      <xdr:rowOff>70486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80663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11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164464</xdr:rowOff>
    </xdr:from>
    <xdr:to>
      <xdr:col>73</xdr:col>
      <xdr:colOff>44450</xdr:colOff>
      <xdr:row>85</xdr:row>
      <xdr:rowOff>94614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104791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134302</xdr:rowOff>
    </xdr:from>
    <xdr:to>
      <xdr:col>68</xdr:col>
      <xdr:colOff>203200</xdr:colOff>
      <xdr:row>85</xdr:row>
      <xdr:rowOff>64452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74629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サービスを低下させることなく、一括交付金や防衛調整交付金等を活用した事業を実施するため、現時点で兼務業務を増やした取り組みを行っており、職員数の削減を実施することができなかったため、本村は、依然として全国平均及び類似団体平均を大きく上回ってい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総合計画や総合戦略及び中期財政計画に基づき、今後は、組織の抜本的な見直し等の検討を実施し、行政コストの削減及び職員数の定員管理の適正化に努めていく。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69384</xdr:rowOff>
    </xdr:from>
    <xdr:to>
      <xdr:col>81</xdr:col>
      <xdr:colOff>44450</xdr:colOff>
      <xdr:row>62</xdr:row>
      <xdr:rowOff>78347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99284"/>
          <a:ext cx="8382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13426</xdr:rowOff>
    </xdr:from>
    <xdr:to>
      <xdr:col>77</xdr:col>
      <xdr:colOff>44450</xdr:colOff>
      <xdr:row>62</xdr:row>
      <xdr:rowOff>69384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43326"/>
          <a:ext cx="889000" cy="5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111093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8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2510</xdr:rowOff>
    </xdr:from>
    <xdr:to>
      <xdr:col>72</xdr:col>
      <xdr:colOff>203200</xdr:colOff>
      <xdr:row>62</xdr:row>
      <xdr:rowOff>13426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632410"/>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103855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62</xdr:row>
      <xdr:rowOff>2510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01960"/>
          <a:ext cx="889000" cy="3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100178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87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95581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8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27547</xdr:rowOff>
    </xdr:from>
    <xdr:to>
      <xdr:col>81</xdr:col>
      <xdr:colOff>95250</xdr:colOff>
      <xdr:row>62</xdr:row>
      <xdr:rowOff>129147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5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171074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62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18584</xdr:rowOff>
    </xdr:from>
    <xdr:to>
      <xdr:col>77</xdr:col>
      <xdr:colOff>95250</xdr:colOff>
      <xdr:row>62</xdr:row>
      <xdr:rowOff>120184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6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134076</xdr:rowOff>
    </xdr:from>
    <xdr:to>
      <xdr:col>73</xdr:col>
      <xdr:colOff>44450</xdr:colOff>
      <xdr:row>62</xdr:row>
      <xdr:rowOff>64226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49003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123160</xdr:rowOff>
    </xdr:from>
    <xdr:to>
      <xdr:col>68</xdr:col>
      <xdr:colOff>203200</xdr:colOff>
      <xdr:row>62</xdr:row>
      <xdr:rowOff>53310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38087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6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92710</xdr:rowOff>
    </xdr:from>
    <xdr:to>
      <xdr:col>64</xdr:col>
      <xdr:colOff>152400</xdr:colOff>
      <xdr:row>62</xdr:row>
      <xdr:rowOff>22860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7637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と低い水準となった。類似団体の平均値とも僅かながら改善された。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渡名喜村旅客ターミナル」といった大規模な整備工事が、令和３年度に完了となり、新規地方債の発行については抑制されるが、過年度に整備された施設（多目的拠点施設、観光案内所）に係る起債の償還等に伴い、同比率は今後上昇が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引き続き、公共事業等の適切な優先度を明確にした取捨選択を行い、公共施設等総合計画及び個別施設計画に基づき、普通建設事業の整理、縮小を図る。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108373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895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42</xdr:row>
      <xdr:rowOff>17356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378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146050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1825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42</xdr:row>
      <xdr:rowOff>146050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本村の将来負担率は、前年度同様で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要因は、退職手当支給予定額の減少が考えられる。しかし、令和４年度、令和５年度及び令和６年度と定年退職に該当する職員が在籍していることから、今後は退職手当負担見込額の増加が見込まれる。引続き、義務的経費の縮減等を中心とした行政改革を検討し、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
338
3.87
1,344,395
1,232,408
80,889
469,186
902,356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千円となり、類似団体の平均値と比較すると高い状況にあるが、その差は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された。令和３年度は、職員の途中退職を含めた退職者の増加により対昨年度人件費の減額の要因と考えられる。引き続き、本村の財政力に応じた行財政改革に取組み、定員管理の適正化等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40</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421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27940</xdr:rowOff>
    </xdr:from>
    <xdr:to>
      <xdr:col>19</xdr:col>
      <xdr:colOff>187325</xdr:colOff>
      <xdr:row>41</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859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149860</xdr:rowOff>
    </xdr:from>
    <xdr:to>
      <xdr:col>15</xdr:col>
      <xdr:colOff>98425</xdr:colOff>
      <xdr:row>41</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078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39370</xdr:rowOff>
    </xdr:from>
    <xdr:to>
      <xdr:col>11</xdr:col>
      <xdr:colOff>9525</xdr:colOff>
      <xdr:row>40</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973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148590</xdr:rowOff>
    </xdr:from>
    <xdr:to>
      <xdr:col>20</xdr:col>
      <xdr:colOff>38100</xdr:colOff>
      <xdr:row>40</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125730</xdr:rowOff>
    </xdr:from>
    <xdr:to>
      <xdr:col>15</xdr:col>
      <xdr:colOff>149225</xdr:colOff>
      <xdr:row>41</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7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99060</xdr:rowOff>
    </xdr:from>
    <xdr:to>
      <xdr:col>11</xdr:col>
      <xdr:colOff>60325</xdr:colOff>
      <xdr:row>41</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160020</xdr:rowOff>
    </xdr:from>
    <xdr:to>
      <xdr:col>6</xdr:col>
      <xdr:colOff>171450</xdr:colOff>
      <xdr:row>40</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3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物件費に係る経常比率の割合は、昨年度同様類似団体の平均値より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水準となった。これは、普通交付税等の依存財源の充当にて賄えている状況が続いていると考えられる。しかしながら、今後は過年度にて整備した公共施設等の維持管理に係る費用が発生し、物件費の増加が見込まれるため、今後も引続き、適正な歳出管理と中期財政計画、個別施設計画等に基づき、経常経費の削減及び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17</xdr:row>
      <xdr:rowOff>28702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336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88138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43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18</xdr:row>
      <xdr:rowOff>62992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027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62992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03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89679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6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xdr:rowOff>
    </xdr:from>
    <xdr:to>
      <xdr:col>69</xdr:col>
      <xdr:colOff>142875</xdr:colOff>
      <xdr:row>18</xdr:row>
      <xdr:rowOff>113792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98569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扶助費においては、前年度比＋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千円となり、扶助費に係る経常比率が類似団体平均値を昨年度同様、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下回った。前年度同様に、本村が離島という地理的条件から類似団体と比較し、負担金が少ないためと考えられる。今後も、扶助費の縮減に努めていく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1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老朽化している村内簡易水道配水管の整備事業（配水管路布設替工事）のため、簡易水道事業特別会計への繰出金が前々年度比＋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整備事業完了までの間は繰出金の増加が見込まれる。税収等の自主財源の脆弱な本村においては、一般会計における負担額の増は村財政運営において深刻な問題であるため、引き続き全会計において歳出経費の縮減、節減及び適正な基準内操出に努めながら、財政の健全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155575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4996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155575</xdr:rowOff>
    </xdr:from>
    <xdr:to>
      <xdr:col>78</xdr:col>
      <xdr:colOff>69850</xdr:colOff>
      <xdr:row>56</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853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xdr:rowOff>
    </xdr:from>
    <xdr:to>
      <xdr:col>73</xdr:col>
      <xdr:colOff>180975</xdr:colOff>
      <xdr:row>56</xdr:row>
      <xdr:rowOff>6985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024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xdr:rowOff>
    </xdr:from>
    <xdr:to>
      <xdr:col>69</xdr:col>
      <xdr:colOff>92075</xdr:colOff>
      <xdr:row>56</xdr:row>
      <xdr:rowOff>98425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0818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99712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122572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104775</xdr:rowOff>
    </xdr:from>
    <xdr:to>
      <xdr:col>78</xdr:col>
      <xdr:colOff>120650</xdr:colOff>
      <xdr:row>56</xdr:row>
      <xdr:rowOff>34925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45102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121920</xdr:rowOff>
    </xdr:from>
    <xdr:to>
      <xdr:col>74</xdr:col>
      <xdr:colOff>31750</xdr:colOff>
      <xdr:row>56</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127635</xdr:rowOff>
    </xdr:from>
    <xdr:to>
      <xdr:col>69</xdr:col>
      <xdr:colOff>142875</xdr:colOff>
      <xdr:row>56</xdr:row>
      <xdr:rowOff>57785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67962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47625</xdr:rowOff>
    </xdr:from>
    <xdr:to>
      <xdr:col>65</xdr:col>
      <xdr:colOff>53975</xdr:colOff>
      <xdr:row>56</xdr:row>
      <xdr:rowOff>149225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159402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今年度においては、「離島航路運営費等補助事業負担金」（前年度比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千円増加）増加したが、「特定定額給付金」（昨年度比▲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千円（皆減））による補助金の支出減が、前年度比▲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ポイントの主たる要因と考えられる。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今後も引き続き、適正な補助金交付の基準等を設けて、特段必要性の低い補助金の見直し及び縮減に取り組んでいく。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140716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9654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140716</xdr:rowOff>
    </xdr:from>
    <xdr:to>
      <xdr:col>78</xdr:col>
      <xdr:colOff>69850</xdr:colOff>
      <xdr:row>35</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9700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28702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988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159004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608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及び令和４年度にかけて、大型公共施設の整備事業（「渡名喜村旅客ターミナル整備事業」及び（渡名喜村歴史民俗資料館等）が完了となるため、地方債の新規発行は抑制されるが、過年度において整備した施設（多目的拠点施設、観光案内所）に係る起債の償還発生に伴い、今後も公債費の増加は見込まれる。引き続き、普通建設事業（新規整備）の見直し（優先度を明確化）並びに地方債の新規発行の抑制に取組み、公債費の削減に努めていく。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76</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229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924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92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77</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076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減少し、類似団体内平均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下回った。今年度は、普通建設事業費のうち補助事業（村道４号線道改良工事及び渡名喜村リサイクルセンター建設工事）において、前年度比▲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190,297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千円となったことが、公債費以外の経費に係る経常比率の減の要因と考えられる。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今後も引続き、税収等の自主財源の確保、行政コストの縮減及び節減などに積極的に努めていく。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6169</xdr:rowOff>
    </xdr:from>
    <xdr:to>
      <xdr:col>82</xdr:col>
      <xdr:colOff>107950</xdr:colOff>
      <xdr:row>78</xdr:row>
      <xdr:rowOff>9434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36369"/>
          <a:ext cx="8382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xdr:rowOff>
    </xdr:from>
    <xdr:to>
      <xdr:col>78</xdr:col>
      <xdr:colOff>69850</xdr:colOff>
      <xdr:row>79</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82534"/>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118836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144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27395</xdr:rowOff>
    </xdr:from>
    <xdr:to>
      <xdr:col>69</xdr:col>
      <xdr:colOff>92075</xdr:colOff>
      <xdr:row>79</xdr:row>
      <xdr:rowOff>118836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7194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126819</xdr:rowOff>
    </xdr:from>
    <xdr:to>
      <xdr:col>82</xdr:col>
      <xdr:colOff>158750</xdr:colOff>
      <xdr:row>76</xdr:row>
      <xdr:rowOff>56969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143346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3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130084</xdr:rowOff>
    </xdr:from>
    <xdr:to>
      <xdr:col>78</xdr:col>
      <xdr:colOff>120650</xdr:colOff>
      <xdr:row>78</xdr:row>
      <xdr:rowOff>60234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68036</xdr:rowOff>
    </xdr:from>
    <xdr:to>
      <xdr:col>69</xdr:col>
      <xdr:colOff>142875</xdr:colOff>
      <xdr:row>79</xdr:row>
      <xdr:rowOff>169636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154413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148045</xdr:rowOff>
    </xdr:from>
    <xdr:to>
      <xdr:col>65</xdr:col>
      <xdr:colOff>53975</xdr:colOff>
      <xdr:row>79</xdr:row>
      <xdr:rowOff>78195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62972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68527</xdr:rowOff>
    </xdr:from>
    <xdr:to>
      <xdr:col>29</xdr:col>
      <xdr:colOff>127000</xdr:colOff>
      <xdr:row>15</xdr:row>
      <xdr:rowOff>123969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687902"/>
          <a:ext cx="647700" cy="55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78322</xdr:rowOff>
    </xdr:from>
    <xdr:to>
      <xdr:col>26</xdr:col>
      <xdr:colOff>50800</xdr:colOff>
      <xdr:row>15</xdr:row>
      <xdr:rowOff>68527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526247"/>
          <a:ext cx="698500" cy="161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145727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7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78322</xdr:rowOff>
    </xdr:from>
    <xdr:to>
      <xdr:col>22</xdr:col>
      <xdr:colOff>114300</xdr:colOff>
      <xdr:row>14</xdr:row>
      <xdr:rowOff>119297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526247"/>
          <a:ext cx="698500" cy="40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156808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119297</xdr:rowOff>
    </xdr:from>
    <xdr:to>
      <xdr:col>18</xdr:col>
      <xdr:colOff>177800</xdr:colOff>
      <xdr:row>14</xdr:row>
      <xdr:rowOff>156669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567222"/>
          <a:ext cx="698500" cy="37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2666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30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73169</xdr:rowOff>
    </xdr:from>
    <xdr:to>
      <xdr:col>29</xdr:col>
      <xdr:colOff>177800</xdr:colOff>
      <xdr:row>16</xdr:row>
      <xdr:rowOff>3319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9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89696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17727</xdr:rowOff>
    </xdr:from>
    <xdr:to>
      <xdr:col>26</xdr:col>
      <xdr:colOff>101600</xdr:colOff>
      <xdr:row>15</xdr:row>
      <xdr:rowOff>119327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3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129504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05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27522</xdr:rowOff>
    </xdr:from>
    <xdr:to>
      <xdr:col>22</xdr:col>
      <xdr:colOff>165100</xdr:colOff>
      <xdr:row>14</xdr:row>
      <xdr:rowOff>129122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47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139299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24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68497</xdr:rowOff>
    </xdr:from>
    <xdr:to>
      <xdr:col>19</xdr:col>
      <xdr:colOff>38100</xdr:colOff>
      <xdr:row>14</xdr:row>
      <xdr:rowOff>170097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51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8824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28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105869</xdr:rowOff>
    </xdr:from>
    <xdr:to>
      <xdr:col>15</xdr:col>
      <xdr:colOff>101600</xdr:colOff>
      <xdr:row>15</xdr:row>
      <xdr:rowOff>36019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55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46196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32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229115</xdr:rowOff>
    </xdr:from>
    <xdr:to>
      <xdr:col>29</xdr:col>
      <xdr:colOff>127000</xdr:colOff>
      <xdr:row>35</xdr:row>
      <xdr:rowOff>283077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39465"/>
          <a:ext cx="647700" cy="5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283077</xdr:rowOff>
    </xdr:from>
    <xdr:to>
      <xdr:col>26</xdr:col>
      <xdr:colOff>50800</xdr:colOff>
      <xdr:row>37</xdr:row>
      <xdr:rowOff>55500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93427"/>
          <a:ext cx="698500" cy="286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282785</xdr:rowOff>
    </xdr:from>
    <xdr:to>
      <xdr:col>22</xdr:col>
      <xdr:colOff>114300</xdr:colOff>
      <xdr:row>37</xdr:row>
      <xdr:rowOff>55500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93135"/>
          <a:ext cx="698500" cy="287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168485</xdr:rowOff>
    </xdr:from>
    <xdr:to>
      <xdr:col>18</xdr:col>
      <xdr:colOff>177800</xdr:colOff>
      <xdr:row>35</xdr:row>
      <xdr:rowOff>282785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78835"/>
          <a:ext cx="698500" cy="11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178315</xdr:rowOff>
    </xdr:from>
    <xdr:to>
      <xdr:col>29</xdr:col>
      <xdr:colOff>177800</xdr:colOff>
      <xdr:row>35</xdr:row>
      <xdr:rowOff>279915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8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23392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3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232277</xdr:rowOff>
    </xdr:from>
    <xdr:to>
      <xdr:col>26</xdr:col>
      <xdr:colOff>101600</xdr:colOff>
      <xdr:row>35</xdr:row>
      <xdr:rowOff>333877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42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1154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11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4700</xdr:rowOff>
    </xdr:from>
    <xdr:to>
      <xdr:col>22</xdr:col>
      <xdr:colOff>165100</xdr:colOff>
      <xdr:row>37</xdr:row>
      <xdr:rowOff>106300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2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91077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231985</xdr:rowOff>
    </xdr:from>
    <xdr:to>
      <xdr:col>19</xdr:col>
      <xdr:colOff>38100</xdr:colOff>
      <xdr:row>35</xdr:row>
      <xdr:rowOff>333585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4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862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1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117685</xdr:rowOff>
    </xdr:from>
    <xdr:to>
      <xdr:col>15</xdr:col>
      <xdr:colOff>101600</xdr:colOff>
      <xdr:row>35</xdr:row>
      <xdr:rowOff>219285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2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229462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9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
338
3.87
1,344,395
1,232,408
80,889
469,186
902,356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161854</xdr:rowOff>
    </xdr:from>
    <xdr:to>
      <xdr:col>24</xdr:col>
      <xdr:colOff>63500</xdr:colOff>
      <xdr:row>34</xdr:row>
      <xdr:rowOff>30749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819704"/>
          <a:ext cx="838200" cy="4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143227</xdr:rowOff>
    </xdr:from>
    <xdr:to>
      <xdr:col>19</xdr:col>
      <xdr:colOff>177800</xdr:colOff>
      <xdr:row>33</xdr:row>
      <xdr:rowOff>161854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5801077"/>
          <a:ext cx="889000" cy="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157587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143227</xdr:rowOff>
    </xdr:from>
    <xdr:to>
      <xdr:col>15</xdr:col>
      <xdr:colOff>50800</xdr:colOff>
      <xdr:row>34</xdr:row>
      <xdr:rowOff>32312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801077"/>
          <a:ext cx="889000" cy="6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31071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32312</xdr:rowOff>
    </xdr:from>
    <xdr:to>
      <xdr:col>10</xdr:col>
      <xdr:colOff>114300</xdr:colOff>
      <xdr:row>34</xdr:row>
      <xdr:rowOff>69353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861612"/>
          <a:ext cx="8890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37070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44846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151399</xdr:rowOff>
    </xdr:from>
    <xdr:to>
      <xdr:col>24</xdr:col>
      <xdr:colOff>114300</xdr:colOff>
      <xdr:row>34</xdr:row>
      <xdr:rowOff>81549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8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2826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66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111054</xdr:rowOff>
    </xdr:from>
    <xdr:to>
      <xdr:col>20</xdr:col>
      <xdr:colOff>38100</xdr:colOff>
      <xdr:row>34</xdr:row>
      <xdr:rowOff>41204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76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57731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54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92427</xdr:rowOff>
    </xdr:from>
    <xdr:to>
      <xdr:col>15</xdr:col>
      <xdr:colOff>101600</xdr:colOff>
      <xdr:row>34</xdr:row>
      <xdr:rowOff>22577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75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39104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52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152962</xdr:rowOff>
    </xdr:from>
    <xdr:to>
      <xdr:col>10</xdr:col>
      <xdr:colOff>165100</xdr:colOff>
      <xdr:row>34</xdr:row>
      <xdr:rowOff>83112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8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99639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58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18553</xdr:rowOff>
    </xdr:from>
    <xdr:to>
      <xdr:col>6</xdr:col>
      <xdr:colOff>38100</xdr:colOff>
      <xdr:row>34</xdr:row>
      <xdr:rowOff>120153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8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136680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62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164597</xdr:rowOff>
    </xdr:from>
    <xdr:to>
      <xdr:col>24</xdr:col>
      <xdr:colOff>63500</xdr:colOff>
      <xdr:row>54</xdr:row>
      <xdr:rowOff>96007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251447"/>
          <a:ext cx="838200" cy="10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164597</xdr:rowOff>
    </xdr:from>
    <xdr:to>
      <xdr:col>19</xdr:col>
      <xdr:colOff>177800</xdr:colOff>
      <xdr:row>55</xdr:row>
      <xdr:rowOff>13246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251447"/>
          <a:ext cx="889000" cy="19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167752</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4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148544</xdr:rowOff>
    </xdr:from>
    <xdr:to>
      <xdr:col>15</xdr:col>
      <xdr:colOff>50800</xdr:colOff>
      <xdr:row>55</xdr:row>
      <xdr:rowOff>13246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406844"/>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5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148544</xdr:rowOff>
    </xdr:from>
    <xdr:to>
      <xdr:col>10</xdr:col>
      <xdr:colOff>114300</xdr:colOff>
      <xdr:row>55</xdr:row>
      <xdr:rowOff>75789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06844"/>
          <a:ext cx="889000" cy="9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7455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17422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6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45207</xdr:rowOff>
    </xdr:from>
    <xdr:to>
      <xdr:col>24</xdr:col>
      <xdr:colOff>114300</xdr:colOff>
      <xdr:row>54</xdr:row>
      <xdr:rowOff>146807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0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68084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5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113797</xdr:rowOff>
    </xdr:from>
    <xdr:to>
      <xdr:col>20</xdr:col>
      <xdr:colOff>38100</xdr:colOff>
      <xdr:row>54</xdr:row>
      <xdr:rowOff>43947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60474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897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133896</xdr:rowOff>
    </xdr:from>
    <xdr:to>
      <xdr:col>15</xdr:col>
      <xdr:colOff>101600</xdr:colOff>
      <xdr:row>55</xdr:row>
      <xdr:rowOff>64046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9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80573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16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97744</xdr:rowOff>
    </xdr:from>
    <xdr:to>
      <xdr:col>10</xdr:col>
      <xdr:colOff>165100</xdr:colOff>
      <xdr:row>55</xdr:row>
      <xdr:rowOff>27894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44421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13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24989</xdr:rowOff>
    </xdr:from>
    <xdr:to>
      <xdr:col>6</xdr:col>
      <xdr:colOff>38100</xdr:colOff>
      <xdr:row>55</xdr:row>
      <xdr:rowOff>126589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143116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2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117160</xdr:rowOff>
    </xdr:from>
    <xdr:to>
      <xdr:col>24</xdr:col>
      <xdr:colOff>63500</xdr:colOff>
      <xdr:row>78</xdr:row>
      <xdr:rowOff>132234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90260"/>
          <a:ext cx="838200" cy="1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116337</xdr:rowOff>
    </xdr:from>
    <xdr:to>
      <xdr:col>19</xdr:col>
      <xdr:colOff>177800</xdr:colOff>
      <xdr:row>78</xdr:row>
      <xdr:rowOff>117160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8943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82385</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116337</xdr:rowOff>
    </xdr:from>
    <xdr:to>
      <xdr:col>15</xdr:col>
      <xdr:colOff>50800</xdr:colOff>
      <xdr:row>78</xdr:row>
      <xdr:rowOff>126794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89437"/>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120831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116900</xdr:rowOff>
    </xdr:from>
    <xdr:to>
      <xdr:col>10</xdr:col>
      <xdr:colOff>114300</xdr:colOff>
      <xdr:row>78</xdr:row>
      <xdr:rowOff>126794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9000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111842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100728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81434</xdr:rowOff>
    </xdr:from>
    <xdr:to>
      <xdr:col>24</xdr:col>
      <xdr:colOff>114300</xdr:colOff>
      <xdr:row>79</xdr:row>
      <xdr:rowOff>11584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167811</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6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66360</xdr:rowOff>
    </xdr:from>
    <xdr:to>
      <xdr:col>20</xdr:col>
      <xdr:colOff>38100</xdr:colOff>
      <xdr:row>78</xdr:row>
      <xdr:rowOff>167960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159087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65537</xdr:rowOff>
    </xdr:from>
    <xdr:to>
      <xdr:col>15</xdr:col>
      <xdr:colOff>101600</xdr:colOff>
      <xdr:row>78</xdr:row>
      <xdr:rowOff>167137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158264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3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75994</xdr:rowOff>
    </xdr:from>
    <xdr:to>
      <xdr:col>10</xdr:col>
      <xdr:colOff>165100</xdr:colOff>
      <xdr:row>79</xdr:row>
      <xdr:rowOff>6144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168721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66100</xdr:rowOff>
    </xdr:from>
    <xdr:to>
      <xdr:col>6</xdr:col>
      <xdr:colOff>38100</xdr:colOff>
      <xdr:row>78</xdr:row>
      <xdr:rowOff>167700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3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158827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3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158460</xdr:rowOff>
    </xdr:from>
    <xdr:to>
      <xdr:col>24</xdr:col>
      <xdr:colOff>63500</xdr:colOff>
      <xdr:row>96</xdr:row>
      <xdr:rowOff>35009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46210"/>
          <a:ext cx="838200" cy="4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35009</xdr:rowOff>
    </xdr:from>
    <xdr:to>
      <xdr:col>19</xdr:col>
      <xdr:colOff>177800</xdr:colOff>
      <xdr:row>96</xdr:row>
      <xdr:rowOff>73582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94209"/>
          <a:ext cx="889000" cy="3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85501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5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73582</xdr:rowOff>
    </xdr:from>
    <xdr:to>
      <xdr:col>15</xdr:col>
      <xdr:colOff>50800</xdr:colOff>
      <xdr:row>96</xdr:row>
      <xdr:rowOff>93233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32782"/>
          <a:ext cx="889000" cy="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93233</xdr:rowOff>
    </xdr:from>
    <xdr:to>
      <xdr:col>10</xdr:col>
      <xdr:colOff>114300</xdr:colOff>
      <xdr:row>96</xdr:row>
      <xdr:rowOff>104076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52433"/>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107660</xdr:rowOff>
    </xdr:from>
    <xdr:to>
      <xdr:col>24</xdr:col>
      <xdr:colOff>114300</xdr:colOff>
      <xdr:row>96</xdr:row>
      <xdr:rowOff>37810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9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86087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7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155659</xdr:rowOff>
    </xdr:from>
    <xdr:to>
      <xdr:col>20</xdr:col>
      <xdr:colOff>38100</xdr:colOff>
      <xdr:row>96</xdr:row>
      <xdr:rowOff>85809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102336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22782</xdr:rowOff>
    </xdr:from>
    <xdr:to>
      <xdr:col>15</xdr:col>
      <xdr:colOff>101600</xdr:colOff>
      <xdr:row>96</xdr:row>
      <xdr:rowOff>124382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115509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42433</xdr:rowOff>
    </xdr:from>
    <xdr:to>
      <xdr:col>10</xdr:col>
      <xdr:colOff>165100</xdr:colOff>
      <xdr:row>96</xdr:row>
      <xdr:rowOff>144033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135160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53276</xdr:rowOff>
    </xdr:from>
    <xdr:to>
      <xdr:col>6</xdr:col>
      <xdr:colOff>38100</xdr:colOff>
      <xdr:row>96</xdr:row>
      <xdr:rowOff>154876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146003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104581</xdr:rowOff>
    </xdr:from>
    <xdr:to>
      <xdr:col>55</xdr:col>
      <xdr:colOff>0</xdr:colOff>
      <xdr:row>36</xdr:row>
      <xdr:rowOff>26612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05331"/>
          <a:ext cx="838200" cy="9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104581</xdr:rowOff>
    </xdr:from>
    <xdr:to>
      <xdr:col>50</xdr:col>
      <xdr:colOff>114300</xdr:colOff>
      <xdr:row>36</xdr:row>
      <xdr:rowOff>129474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05331"/>
          <a:ext cx="889000" cy="19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54761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129474</xdr:rowOff>
    </xdr:from>
    <xdr:to>
      <xdr:col>45</xdr:col>
      <xdr:colOff>177800</xdr:colOff>
      <xdr:row>37</xdr:row>
      <xdr:rowOff>148781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01674"/>
          <a:ext cx="889000" cy="19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165915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148781</xdr:rowOff>
    </xdr:from>
    <xdr:to>
      <xdr:col>41</xdr:col>
      <xdr:colOff>50800</xdr:colOff>
      <xdr:row>37</xdr:row>
      <xdr:rowOff>150676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2431"/>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3733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13269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147262</xdr:rowOff>
    </xdr:from>
    <xdr:to>
      <xdr:col>55</xdr:col>
      <xdr:colOff>50800</xdr:colOff>
      <xdr:row>36</xdr:row>
      <xdr:rowOff>77412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170139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9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53781</xdr:rowOff>
    </xdr:from>
    <xdr:to>
      <xdr:col>50</xdr:col>
      <xdr:colOff>165100</xdr:colOff>
      <xdr:row>35</xdr:row>
      <xdr:rowOff>155381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458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78674</xdr:rowOff>
    </xdr:from>
    <xdr:to>
      <xdr:col>46</xdr:col>
      <xdr:colOff>38100</xdr:colOff>
      <xdr:row>37</xdr:row>
      <xdr:rowOff>8824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25351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2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97981</xdr:rowOff>
    </xdr:from>
    <xdr:to>
      <xdr:col>41</xdr:col>
      <xdr:colOff>101600</xdr:colOff>
      <xdr:row>38</xdr:row>
      <xdr:rowOff>28132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1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19258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3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99876</xdr:rowOff>
    </xdr:from>
    <xdr:to>
      <xdr:col>36</xdr:col>
      <xdr:colOff>165100</xdr:colOff>
      <xdr:row>38</xdr:row>
      <xdr:rowOff>30026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4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21154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3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160050</xdr:rowOff>
    </xdr:from>
    <xdr:to>
      <xdr:col>55</xdr:col>
      <xdr:colOff>0</xdr:colOff>
      <xdr:row>57</xdr:row>
      <xdr:rowOff>116174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61250"/>
          <a:ext cx="838200" cy="12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146986</xdr:rowOff>
    </xdr:from>
    <xdr:to>
      <xdr:col>50</xdr:col>
      <xdr:colOff>114300</xdr:colOff>
      <xdr:row>56</xdr:row>
      <xdr:rowOff>160050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48186"/>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146986</xdr:rowOff>
    </xdr:from>
    <xdr:to>
      <xdr:col>45</xdr:col>
      <xdr:colOff>177800</xdr:colOff>
      <xdr:row>58</xdr:row>
      <xdr:rowOff>74503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48186"/>
          <a:ext cx="889000" cy="27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54515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135185</xdr:rowOff>
    </xdr:from>
    <xdr:to>
      <xdr:col>41</xdr:col>
      <xdr:colOff>50800</xdr:colOff>
      <xdr:row>58</xdr:row>
      <xdr:rowOff>74503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36385"/>
          <a:ext cx="889000" cy="28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66277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8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53313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6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65374</xdr:rowOff>
    </xdr:from>
    <xdr:to>
      <xdr:col>55</xdr:col>
      <xdr:colOff>50800</xdr:colOff>
      <xdr:row>57</xdr:row>
      <xdr:rowOff>166974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88251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8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109250</xdr:rowOff>
    </xdr:from>
    <xdr:to>
      <xdr:col>50</xdr:col>
      <xdr:colOff>165100</xdr:colOff>
      <xdr:row>57</xdr:row>
      <xdr:rowOff>39400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1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55927</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48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96186</xdr:rowOff>
    </xdr:from>
    <xdr:to>
      <xdr:col>46</xdr:col>
      <xdr:colOff>38100</xdr:colOff>
      <xdr:row>57</xdr:row>
      <xdr:rowOff>26336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42863</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472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23703</xdr:rowOff>
    </xdr:from>
    <xdr:to>
      <xdr:col>41</xdr:col>
      <xdr:colOff>101600</xdr:colOff>
      <xdr:row>58</xdr:row>
      <xdr:rowOff>125303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141830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84385</xdr:rowOff>
    </xdr:from>
    <xdr:to>
      <xdr:col>36</xdr:col>
      <xdr:colOff>165100</xdr:colOff>
      <xdr:row>57</xdr:row>
      <xdr:rowOff>14535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31062</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460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11396</xdr:rowOff>
    </xdr:from>
    <xdr:to>
      <xdr:col>55</xdr:col>
      <xdr:colOff>0</xdr:colOff>
      <xdr:row>78</xdr:row>
      <xdr:rowOff>21706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84496"/>
          <a:ext cx="8382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6128</xdr:rowOff>
    </xdr:from>
    <xdr:to>
      <xdr:col>50</xdr:col>
      <xdr:colOff>114300</xdr:colOff>
      <xdr:row>78</xdr:row>
      <xdr:rowOff>21706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07778"/>
          <a:ext cx="889000" cy="18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146857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6128</xdr:rowOff>
    </xdr:from>
    <xdr:to>
      <xdr:col>45</xdr:col>
      <xdr:colOff>177800</xdr:colOff>
      <xdr:row>77</xdr:row>
      <xdr:rowOff>41773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07778"/>
          <a:ext cx="889000" cy="3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147814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77292</xdr:rowOff>
    </xdr:from>
    <xdr:to>
      <xdr:col>41</xdr:col>
      <xdr:colOff>50800</xdr:colOff>
      <xdr:row>77</xdr:row>
      <xdr:rowOff>41773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936042"/>
          <a:ext cx="889000" cy="30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157242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134138</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50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132046</xdr:rowOff>
    </xdr:from>
    <xdr:to>
      <xdr:col>55</xdr:col>
      <xdr:colOff>50800</xdr:colOff>
      <xdr:row>78</xdr:row>
      <xdr:rowOff>62196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154923</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8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142356</xdr:rowOff>
    </xdr:from>
    <xdr:to>
      <xdr:col>50</xdr:col>
      <xdr:colOff>165100</xdr:colOff>
      <xdr:row>78</xdr:row>
      <xdr:rowOff>72506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89033</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1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126778</xdr:rowOff>
    </xdr:from>
    <xdr:to>
      <xdr:col>46</xdr:col>
      <xdr:colOff>38100</xdr:colOff>
      <xdr:row>77</xdr:row>
      <xdr:rowOff>56928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73455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93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162423</xdr:rowOff>
    </xdr:from>
    <xdr:to>
      <xdr:col>41</xdr:col>
      <xdr:colOff>101600</xdr:colOff>
      <xdr:row>77</xdr:row>
      <xdr:rowOff>92573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1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109100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96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26492</xdr:rowOff>
    </xdr:from>
    <xdr:to>
      <xdr:col>36</xdr:col>
      <xdr:colOff>165100</xdr:colOff>
      <xdr:row>75</xdr:row>
      <xdr:rowOff>128092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8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73</xdr:row>
      <xdr:rowOff>144619</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27205" y="12660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137595</xdr:rowOff>
    </xdr:from>
    <xdr:to>
      <xdr:col>55</xdr:col>
      <xdr:colOff>0</xdr:colOff>
      <xdr:row>96</xdr:row>
      <xdr:rowOff>155057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425345"/>
          <a:ext cx="838200" cy="18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137595</xdr:rowOff>
    </xdr:from>
    <xdr:to>
      <xdr:col>50</xdr:col>
      <xdr:colOff>114300</xdr:colOff>
      <xdr:row>96</xdr:row>
      <xdr:rowOff>134883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425345"/>
          <a:ext cx="889000" cy="16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108866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134883</xdr:rowOff>
    </xdr:from>
    <xdr:to>
      <xdr:col>45</xdr:col>
      <xdr:colOff>177800</xdr:colOff>
      <xdr:row>98</xdr:row>
      <xdr:rowOff>134922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594083"/>
          <a:ext cx="889000" cy="3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104808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47197</xdr:rowOff>
    </xdr:from>
    <xdr:to>
      <xdr:col>41</xdr:col>
      <xdr:colOff>50800</xdr:colOff>
      <xdr:row>98</xdr:row>
      <xdr:rowOff>134922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49297"/>
          <a:ext cx="889000" cy="8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135762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117446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104257</xdr:rowOff>
    </xdr:from>
    <xdr:to>
      <xdr:col>55</xdr:col>
      <xdr:colOff>50800</xdr:colOff>
      <xdr:row>97</xdr:row>
      <xdr:rowOff>34407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127134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1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86795</xdr:rowOff>
    </xdr:from>
    <xdr:to>
      <xdr:col>50</xdr:col>
      <xdr:colOff>165100</xdr:colOff>
      <xdr:row>96</xdr:row>
      <xdr:rowOff>16945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94</xdr:row>
      <xdr:rowOff>33472</xdr:rowOff>
    </xdr:from>
    <xdr:ext cx="69018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294205" y="16149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84083</xdr:rowOff>
    </xdr:from>
    <xdr:to>
      <xdr:col>46</xdr:col>
      <xdr:colOff>38100</xdr:colOff>
      <xdr:row>97</xdr:row>
      <xdr:rowOff>14233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30760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1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84122</xdr:rowOff>
    </xdr:from>
    <xdr:to>
      <xdr:col>41</xdr:col>
      <xdr:colOff>101600</xdr:colOff>
      <xdr:row>99</xdr:row>
      <xdr:rowOff>14272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5399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7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167847</xdr:rowOff>
    </xdr:from>
    <xdr:to>
      <xdr:col>36</xdr:col>
      <xdr:colOff>165100</xdr:colOff>
      <xdr:row>98</xdr:row>
      <xdr:rowOff>97997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114524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7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115013</xdr:rowOff>
    </xdr:from>
    <xdr:to>
      <xdr:col>85</xdr:col>
      <xdr:colOff>127000</xdr:colOff>
      <xdr:row>76</xdr:row>
      <xdr:rowOff>126536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45213"/>
          <a:ext cx="838200" cy="1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126536</xdr:rowOff>
    </xdr:from>
    <xdr:to>
      <xdr:col>81</xdr:col>
      <xdr:colOff>50800</xdr:colOff>
      <xdr:row>77</xdr:row>
      <xdr:rowOff>42394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56736"/>
          <a:ext cx="889000" cy="8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23339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42394</xdr:rowOff>
    </xdr:from>
    <xdr:to>
      <xdr:col>76</xdr:col>
      <xdr:colOff>114300</xdr:colOff>
      <xdr:row>77</xdr:row>
      <xdr:rowOff>56414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44044"/>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39076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98002</xdr:rowOff>
    </xdr:from>
    <xdr:to>
      <xdr:col>71</xdr:col>
      <xdr:colOff>177800</xdr:colOff>
      <xdr:row>77</xdr:row>
      <xdr:rowOff>56414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28202"/>
          <a:ext cx="889000" cy="12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54802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55956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64213</xdr:rowOff>
    </xdr:from>
    <xdr:to>
      <xdr:col>85</xdr:col>
      <xdr:colOff>177800</xdr:colOff>
      <xdr:row>76</xdr:row>
      <xdr:rowOff>165813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87090</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75736</xdr:rowOff>
    </xdr:from>
    <xdr:to>
      <xdr:col>81</xdr:col>
      <xdr:colOff>101600</xdr:colOff>
      <xdr:row>77</xdr:row>
      <xdr:rowOff>5886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22413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8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163044</xdr:rowOff>
    </xdr:from>
    <xdr:to>
      <xdr:col>76</xdr:col>
      <xdr:colOff>165100</xdr:colOff>
      <xdr:row>77</xdr:row>
      <xdr:rowOff>93194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9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109721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6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5614</xdr:rowOff>
    </xdr:from>
    <xdr:to>
      <xdr:col>72</xdr:col>
      <xdr:colOff>38100</xdr:colOff>
      <xdr:row>77</xdr:row>
      <xdr:rowOff>107214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123741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8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47202</xdr:rowOff>
    </xdr:from>
    <xdr:to>
      <xdr:col>67</xdr:col>
      <xdr:colOff>101600</xdr:colOff>
      <xdr:row>76</xdr:row>
      <xdr:rowOff>148802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165329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5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72075</xdr:rowOff>
    </xdr:from>
    <xdr:to>
      <xdr:col>85</xdr:col>
      <xdr:colOff>127000</xdr:colOff>
      <xdr:row>98</xdr:row>
      <xdr:rowOff>49592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02725"/>
          <a:ext cx="838200" cy="14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49592</xdr:rowOff>
    </xdr:from>
    <xdr:to>
      <xdr:col>81</xdr:col>
      <xdr:colOff>50800</xdr:colOff>
      <xdr:row>98</xdr:row>
      <xdr:rowOff>58108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51692"/>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169373</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97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158595</xdr:rowOff>
    </xdr:from>
    <xdr:to>
      <xdr:col>76</xdr:col>
      <xdr:colOff>114300</xdr:colOff>
      <xdr:row>98</xdr:row>
      <xdr:rowOff>58108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89245"/>
          <a:ext cx="889000" cy="7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43705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158595</xdr:rowOff>
    </xdr:from>
    <xdr:to>
      <xdr:col>71</xdr:col>
      <xdr:colOff>177800</xdr:colOff>
      <xdr:row>98</xdr:row>
      <xdr:rowOff>50983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789245"/>
          <a:ext cx="889000" cy="6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15296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167513</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9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21275</xdr:rowOff>
    </xdr:from>
    <xdr:to>
      <xdr:col>85</xdr:col>
      <xdr:colOff>177800</xdr:colOff>
      <xdr:row>97</xdr:row>
      <xdr:rowOff>122875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44152</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0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170242</xdr:rowOff>
    </xdr:from>
    <xdr:to>
      <xdr:col>81</xdr:col>
      <xdr:colOff>101600</xdr:colOff>
      <xdr:row>98</xdr:row>
      <xdr:rowOff>100392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116919</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5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7308</xdr:rowOff>
    </xdr:from>
    <xdr:to>
      <xdr:col>76</xdr:col>
      <xdr:colOff>165100</xdr:colOff>
      <xdr:row>98</xdr:row>
      <xdr:rowOff>108908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125435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58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107795</xdr:rowOff>
    </xdr:from>
    <xdr:to>
      <xdr:col>72</xdr:col>
      <xdr:colOff>38100</xdr:colOff>
      <xdr:row>98</xdr:row>
      <xdr:rowOff>37945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54472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51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183</xdr:rowOff>
    </xdr:from>
    <xdr:to>
      <xdr:col>67</xdr:col>
      <xdr:colOff>101600</xdr:colOff>
      <xdr:row>98</xdr:row>
      <xdr:rowOff>101783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118310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57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77840</xdr:rowOff>
    </xdr:from>
    <xdr:to>
      <xdr:col>116</xdr:col>
      <xdr:colOff>63500</xdr:colOff>
      <xdr:row>76</xdr:row>
      <xdr:rowOff>82908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108040"/>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77840</xdr:rowOff>
    </xdr:from>
    <xdr:to>
      <xdr:col>111</xdr:col>
      <xdr:colOff>177800</xdr:colOff>
      <xdr:row>76</xdr:row>
      <xdr:rowOff>79876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08040"/>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48868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42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79876</xdr:rowOff>
    </xdr:from>
    <xdr:to>
      <xdr:col>107</xdr:col>
      <xdr:colOff>50800</xdr:colOff>
      <xdr:row>77</xdr:row>
      <xdr:rowOff>27274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10076"/>
          <a:ext cx="889000" cy="11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53061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4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27274</xdr:rowOff>
    </xdr:from>
    <xdr:to>
      <xdr:col>102</xdr:col>
      <xdr:colOff>114300</xdr:colOff>
      <xdr:row>77</xdr:row>
      <xdr:rowOff>67980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28924"/>
          <a:ext cx="8890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53072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42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48325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32108</xdr:rowOff>
    </xdr:from>
    <xdr:to>
      <xdr:col>116</xdr:col>
      <xdr:colOff>114300</xdr:colOff>
      <xdr:row>76</xdr:row>
      <xdr:rowOff>133708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6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54985</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1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27040</xdr:rowOff>
    </xdr:from>
    <xdr:to>
      <xdr:col>112</xdr:col>
      <xdr:colOff>38100</xdr:colOff>
      <xdr:row>76</xdr:row>
      <xdr:rowOff>128640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145168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29076</xdr:rowOff>
    </xdr:from>
    <xdr:to>
      <xdr:col>107</xdr:col>
      <xdr:colOff>101600</xdr:colOff>
      <xdr:row>76</xdr:row>
      <xdr:rowOff>130676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147203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3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147924</xdr:rowOff>
    </xdr:from>
    <xdr:to>
      <xdr:col>102</xdr:col>
      <xdr:colOff>165100</xdr:colOff>
      <xdr:row>77</xdr:row>
      <xdr:rowOff>78074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94601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5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17180</xdr:rowOff>
    </xdr:from>
    <xdr:to>
      <xdr:col>98</xdr:col>
      <xdr:colOff>38100</xdr:colOff>
      <xdr:row>77</xdr:row>
      <xdr:rowOff>118780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1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135307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9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年度において途中退職者などにより職員数前年度比▲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千円となったことから、住民一人当たりのコストも▲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これは、依然として類似団体より高い水準ではあるが、小規模離島自治体において行政（住民）サービスの質を維持していくためには、一定の職員数を確保する必要があるため、類似団体と比較し職員数が多いためと考えられる。今後も引続き、適正な定員管理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及び繰出金においては、本村は類似団体内においても人口が少ない部類に入り、加えて離島である地理的特性から各コストが高くなりやすく、住民一人当たりの計算では他団体に比べて高額になった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・普通建設事業費（うち更新整備）の住民一人当たりの行政コストが前年度比▲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千円となった要因は、村道４号線道路改良工の事業完了や、渡名喜村リサイクルセンター建設工事の完了に伴う歳出減少が考えられる。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おいては、過年度において整備した公共施設等の起債の償還が今後発生してくることから、年々上昇傾向になる懸念がある。新規公共事業等の採択の優先度を明確にし、新規地方債の発行の抑制並びに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
338
3.87
1,344,395
1,232,408
80,889
469,186
902,356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44096</xdr:rowOff>
    </xdr:from>
    <xdr:to>
      <xdr:col>24</xdr:col>
      <xdr:colOff>63500</xdr:colOff>
      <xdr:row>31</xdr:row>
      <xdr:rowOff>64001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359046"/>
          <a:ext cx="838200" cy="1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53877</xdr:rowOff>
    </xdr:from>
    <xdr:to>
      <xdr:col>19</xdr:col>
      <xdr:colOff>177800</xdr:colOff>
      <xdr:row>31</xdr:row>
      <xdr:rowOff>64001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36882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44320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144631</xdr:rowOff>
    </xdr:from>
    <xdr:to>
      <xdr:col>15</xdr:col>
      <xdr:colOff>50800</xdr:colOff>
      <xdr:row>31</xdr:row>
      <xdr:rowOff>53877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288131"/>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34899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79480</xdr:rowOff>
    </xdr:from>
    <xdr:to>
      <xdr:col>10</xdr:col>
      <xdr:colOff>114300</xdr:colOff>
      <xdr:row>30</xdr:row>
      <xdr:rowOff>144631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22298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39519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46492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164746</xdr:rowOff>
    </xdr:from>
    <xdr:to>
      <xdr:col>24</xdr:col>
      <xdr:colOff>114300</xdr:colOff>
      <xdr:row>31</xdr:row>
      <xdr:rowOff>94896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30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16173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15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13201</xdr:rowOff>
    </xdr:from>
    <xdr:to>
      <xdr:col>20</xdr:col>
      <xdr:colOff>38100</xdr:colOff>
      <xdr:row>31</xdr:row>
      <xdr:rowOff>114801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3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131328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10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3077</xdr:rowOff>
    </xdr:from>
    <xdr:to>
      <xdr:col>15</xdr:col>
      <xdr:colOff>101600</xdr:colOff>
      <xdr:row>31</xdr:row>
      <xdr:rowOff>104677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3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121204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09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93831</xdr:rowOff>
    </xdr:from>
    <xdr:to>
      <xdr:col>10</xdr:col>
      <xdr:colOff>165100</xdr:colOff>
      <xdr:row>31</xdr:row>
      <xdr:rowOff>23981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2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40508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0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28680</xdr:rowOff>
    </xdr:from>
    <xdr:to>
      <xdr:col>6</xdr:col>
      <xdr:colOff>38100</xdr:colOff>
      <xdr:row>30</xdr:row>
      <xdr:rowOff>130280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1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146807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49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168199</xdr:rowOff>
    </xdr:from>
    <xdr:to>
      <xdr:col>24</xdr:col>
      <xdr:colOff>63500</xdr:colOff>
      <xdr:row>55</xdr:row>
      <xdr:rowOff>118021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426499"/>
          <a:ext cx="8382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118021</xdr:rowOff>
    </xdr:from>
    <xdr:to>
      <xdr:col>19</xdr:col>
      <xdr:colOff>177800</xdr:colOff>
      <xdr:row>56</xdr:row>
      <xdr:rowOff>105220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547771"/>
          <a:ext cx="8890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159471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105220</xdr:rowOff>
    </xdr:from>
    <xdr:to>
      <xdr:col>15</xdr:col>
      <xdr:colOff>50800</xdr:colOff>
      <xdr:row>56</xdr:row>
      <xdr:rowOff>144930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06420"/>
          <a:ext cx="889000" cy="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144930</xdr:rowOff>
    </xdr:from>
    <xdr:to>
      <xdr:col>10</xdr:col>
      <xdr:colOff>114300</xdr:colOff>
      <xdr:row>57</xdr:row>
      <xdr:rowOff>16449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46130"/>
          <a:ext cx="889000" cy="4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48225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47451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117399</xdr:rowOff>
    </xdr:from>
    <xdr:to>
      <xdr:col>24</xdr:col>
      <xdr:colOff>114300</xdr:colOff>
      <xdr:row>55</xdr:row>
      <xdr:rowOff>47549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140276</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27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67221</xdr:rowOff>
    </xdr:from>
    <xdr:to>
      <xdr:col>20</xdr:col>
      <xdr:colOff>38100</xdr:colOff>
      <xdr:row>55</xdr:row>
      <xdr:rowOff>168821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13898</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2721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54420</xdr:rowOff>
    </xdr:from>
    <xdr:to>
      <xdr:col>15</xdr:col>
      <xdr:colOff>101600</xdr:colOff>
      <xdr:row>56</xdr:row>
      <xdr:rowOff>156020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3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94130</xdr:rowOff>
    </xdr:from>
    <xdr:to>
      <xdr:col>10</xdr:col>
      <xdr:colOff>165100</xdr:colOff>
      <xdr:row>57</xdr:row>
      <xdr:rowOff>24280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40807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7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137099</xdr:rowOff>
    </xdr:from>
    <xdr:to>
      <xdr:col>6</xdr:col>
      <xdr:colOff>38100</xdr:colOff>
      <xdr:row>57</xdr:row>
      <xdr:rowOff>67249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83776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1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9604</xdr:rowOff>
    </xdr:from>
    <xdr:to>
      <xdr:col>24</xdr:col>
      <xdr:colOff>62865</xdr:colOff>
      <xdr:row>78</xdr:row>
      <xdr:rowOff>94875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3039804"/>
          <a:ext cx="1270" cy="42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98702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94875</xdr:rowOff>
    </xdr:from>
    <xdr:to>
      <xdr:col>24</xdr:col>
      <xdr:colOff>152400</xdr:colOff>
      <xdr:row>78</xdr:row>
      <xdr:rowOff>94875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127731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81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9604</xdr:rowOff>
    </xdr:from>
    <xdr:to>
      <xdr:col>24</xdr:col>
      <xdr:colOff>152400</xdr:colOff>
      <xdr:row>76</xdr:row>
      <xdr:rowOff>9604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03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127353</xdr:rowOff>
    </xdr:from>
    <xdr:to>
      <xdr:col>24</xdr:col>
      <xdr:colOff>63500</xdr:colOff>
      <xdr:row>77</xdr:row>
      <xdr:rowOff>132186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29003"/>
          <a:ext cx="8382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89278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90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110851</xdr:rowOff>
    </xdr:from>
    <xdr:to>
      <xdr:col>24</xdr:col>
      <xdr:colOff>114300</xdr:colOff>
      <xdr:row>78</xdr:row>
      <xdr:rowOff>41001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31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129325</xdr:rowOff>
    </xdr:from>
    <xdr:to>
      <xdr:col>19</xdr:col>
      <xdr:colOff>177800</xdr:colOff>
      <xdr:row>77</xdr:row>
      <xdr:rowOff>132186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30975"/>
          <a:ext cx="8890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147324</xdr:rowOff>
    </xdr:from>
    <xdr:to>
      <xdr:col>20</xdr:col>
      <xdr:colOff>38100</xdr:colOff>
      <xdr:row>78</xdr:row>
      <xdr:rowOff>77474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4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68601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44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112947</xdr:rowOff>
    </xdr:from>
    <xdr:to>
      <xdr:col>15</xdr:col>
      <xdr:colOff>50800</xdr:colOff>
      <xdr:row>77</xdr:row>
      <xdr:rowOff>129325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14597"/>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167894</xdr:rowOff>
    </xdr:from>
    <xdr:to>
      <xdr:col>15</xdr:col>
      <xdr:colOff>101600</xdr:colOff>
      <xdr:row>78</xdr:row>
      <xdr:rowOff>98044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89171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6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162497</xdr:rowOff>
    </xdr:from>
    <xdr:to>
      <xdr:col>10</xdr:col>
      <xdr:colOff>114300</xdr:colOff>
      <xdr:row>77</xdr:row>
      <xdr:rowOff>112947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1992547"/>
          <a:ext cx="889000" cy="13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15753</xdr:rowOff>
    </xdr:from>
    <xdr:to>
      <xdr:col>10</xdr:col>
      <xdr:colOff>165100</xdr:colOff>
      <xdr:row>78</xdr:row>
      <xdr:rowOff>117353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8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108480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8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6082</xdr:rowOff>
    </xdr:from>
    <xdr:to>
      <xdr:col>6</xdr:col>
      <xdr:colOff>38100</xdr:colOff>
      <xdr:row>78</xdr:row>
      <xdr:rowOff>107682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98809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76553</xdr:rowOff>
    </xdr:from>
    <xdr:to>
      <xdr:col>24</xdr:col>
      <xdr:colOff>114300</xdr:colOff>
      <xdr:row>78</xdr:row>
      <xdr:rowOff>6703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99430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81386</xdr:rowOff>
    </xdr:from>
    <xdr:to>
      <xdr:col>20</xdr:col>
      <xdr:colOff>38100</xdr:colOff>
      <xdr:row>78</xdr:row>
      <xdr:rowOff>11536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28063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5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78525</xdr:rowOff>
    </xdr:from>
    <xdr:to>
      <xdr:col>15</xdr:col>
      <xdr:colOff>101600</xdr:colOff>
      <xdr:row>78</xdr:row>
      <xdr:rowOff>8675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25202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62147</xdr:rowOff>
    </xdr:from>
    <xdr:to>
      <xdr:col>10</xdr:col>
      <xdr:colOff>165100</xdr:colOff>
      <xdr:row>77</xdr:row>
      <xdr:rowOff>163747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3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111697</xdr:rowOff>
    </xdr:from>
    <xdr:to>
      <xdr:col>6</xdr:col>
      <xdr:colOff>38100</xdr:colOff>
      <xdr:row>70</xdr:row>
      <xdr:rowOff>41847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19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68</xdr:row>
      <xdr:rowOff>58374</xdr:rowOff>
    </xdr:from>
    <xdr:ext cx="690189"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85205" y="117169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169008</xdr:rowOff>
    </xdr:from>
    <xdr:to>
      <xdr:col>24</xdr:col>
      <xdr:colOff>62865</xdr:colOff>
      <xdr:row>98</xdr:row>
      <xdr:rowOff>167030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770958"/>
          <a:ext cx="1270" cy="1198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170857</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167030</xdr:rowOff>
    </xdr:from>
    <xdr:to>
      <xdr:col>24</xdr:col>
      <xdr:colOff>152400</xdr:colOff>
      <xdr:row>98</xdr:row>
      <xdr:rowOff>167030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9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115685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5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169008</xdr:rowOff>
    </xdr:from>
    <xdr:to>
      <xdr:col>24</xdr:col>
      <xdr:colOff>152400</xdr:colOff>
      <xdr:row>91</xdr:row>
      <xdr:rowOff>169008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77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63114</xdr:rowOff>
    </xdr:from>
    <xdr:to>
      <xdr:col>24</xdr:col>
      <xdr:colOff>63500</xdr:colOff>
      <xdr:row>96</xdr:row>
      <xdr:rowOff>131169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350864"/>
          <a:ext cx="838200" cy="23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130497</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61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152070</xdr:rowOff>
    </xdr:from>
    <xdr:to>
      <xdr:col>24</xdr:col>
      <xdr:colOff>114300</xdr:colOff>
      <xdr:row>98</xdr:row>
      <xdr:rowOff>82220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37667</xdr:rowOff>
    </xdr:from>
    <xdr:to>
      <xdr:col>19</xdr:col>
      <xdr:colOff>177800</xdr:colOff>
      <xdr:row>95</xdr:row>
      <xdr:rowOff>63114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5639617"/>
          <a:ext cx="889000" cy="7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29428</xdr:rowOff>
    </xdr:from>
    <xdr:to>
      <xdr:col>20</xdr:col>
      <xdr:colOff>38100</xdr:colOff>
      <xdr:row>98</xdr:row>
      <xdr:rowOff>131028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3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122155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2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37667</xdr:rowOff>
    </xdr:from>
    <xdr:to>
      <xdr:col>15</xdr:col>
      <xdr:colOff>50800</xdr:colOff>
      <xdr:row>94</xdr:row>
      <xdr:rowOff>44199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5639617"/>
          <a:ext cx="889000" cy="5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47434</xdr:rowOff>
    </xdr:from>
    <xdr:to>
      <xdr:col>15</xdr:col>
      <xdr:colOff>101600</xdr:colOff>
      <xdr:row>98</xdr:row>
      <xdr:rowOff>149034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140161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94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44199</xdr:rowOff>
    </xdr:from>
    <xdr:to>
      <xdr:col>10</xdr:col>
      <xdr:colOff>114300</xdr:colOff>
      <xdr:row>97</xdr:row>
      <xdr:rowOff>93301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160499"/>
          <a:ext cx="889000" cy="56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58227</xdr:rowOff>
    </xdr:from>
    <xdr:to>
      <xdr:col>10</xdr:col>
      <xdr:colOff>165100</xdr:colOff>
      <xdr:row>98</xdr:row>
      <xdr:rowOff>159827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150954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58606</xdr:rowOff>
    </xdr:from>
    <xdr:to>
      <xdr:col>6</xdr:col>
      <xdr:colOff>38100</xdr:colOff>
      <xdr:row>98</xdr:row>
      <xdr:rowOff>160206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80369</xdr:rowOff>
    </xdr:from>
    <xdr:to>
      <xdr:col>24</xdr:col>
      <xdr:colOff>114300</xdr:colOff>
      <xdr:row>97</xdr:row>
      <xdr:rowOff>10519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103246</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9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12314</xdr:rowOff>
    </xdr:from>
    <xdr:to>
      <xdr:col>20</xdr:col>
      <xdr:colOff>38100</xdr:colOff>
      <xdr:row>95</xdr:row>
      <xdr:rowOff>113914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130441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07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158317</xdr:rowOff>
    </xdr:from>
    <xdr:to>
      <xdr:col>15</xdr:col>
      <xdr:colOff>101600</xdr:colOff>
      <xdr:row>91</xdr:row>
      <xdr:rowOff>88467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55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89</xdr:row>
      <xdr:rowOff>104994</xdr:rowOff>
    </xdr:from>
    <xdr:ext cx="690189"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563205" y="15364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164849</xdr:rowOff>
    </xdr:from>
    <xdr:to>
      <xdr:col>10</xdr:col>
      <xdr:colOff>165100</xdr:colOff>
      <xdr:row>94</xdr:row>
      <xdr:rowOff>94999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1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111526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588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42501</xdr:rowOff>
    </xdr:from>
    <xdr:to>
      <xdr:col>6</xdr:col>
      <xdr:colOff>38100</xdr:colOff>
      <xdr:row>97</xdr:row>
      <xdr:rowOff>144101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160628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44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6499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5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48795</xdr:rowOff>
    </xdr:from>
    <xdr:to>
      <xdr:col>55</xdr:col>
      <xdr:colOff>0</xdr:colOff>
      <xdr:row>57</xdr:row>
      <xdr:rowOff>49053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649995"/>
          <a:ext cx="838200" cy="17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48795</xdr:rowOff>
    </xdr:from>
    <xdr:to>
      <xdr:col>50</xdr:col>
      <xdr:colOff>114300</xdr:colOff>
      <xdr:row>56</xdr:row>
      <xdr:rowOff>140327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49995"/>
          <a:ext cx="889000" cy="9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2012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39795" y="994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140327</xdr:rowOff>
    </xdr:from>
    <xdr:to>
      <xdr:col>45</xdr:col>
      <xdr:colOff>177800</xdr:colOff>
      <xdr:row>57</xdr:row>
      <xdr:rowOff>30224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41527"/>
          <a:ext cx="889000" cy="6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30675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97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7948</xdr:rowOff>
    </xdr:from>
    <xdr:to>
      <xdr:col>41</xdr:col>
      <xdr:colOff>50800</xdr:colOff>
      <xdr:row>57</xdr:row>
      <xdr:rowOff>30224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80598"/>
          <a:ext cx="8890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54163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99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49406</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672795" y="999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169703</xdr:rowOff>
    </xdr:from>
    <xdr:to>
      <xdr:col>55</xdr:col>
      <xdr:colOff>50800</xdr:colOff>
      <xdr:row>57</xdr:row>
      <xdr:rowOff>99853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21130</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2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169445</xdr:rowOff>
    </xdr:from>
    <xdr:to>
      <xdr:col>50</xdr:col>
      <xdr:colOff>165100</xdr:colOff>
      <xdr:row>56</xdr:row>
      <xdr:rowOff>99595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116122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37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89527</xdr:rowOff>
    </xdr:from>
    <xdr:to>
      <xdr:col>46</xdr:col>
      <xdr:colOff>38100</xdr:colOff>
      <xdr:row>57</xdr:row>
      <xdr:rowOff>19677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9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36204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46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150874</xdr:rowOff>
    </xdr:from>
    <xdr:to>
      <xdr:col>41</xdr:col>
      <xdr:colOff>101600</xdr:colOff>
      <xdr:row>57</xdr:row>
      <xdr:rowOff>81024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97551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52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128598</xdr:rowOff>
    </xdr:from>
    <xdr:to>
      <xdr:col>36</xdr:col>
      <xdr:colOff>165100</xdr:colOff>
      <xdr:row>57</xdr:row>
      <xdr:rowOff>58748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75275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50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106128</xdr:rowOff>
    </xdr:from>
    <xdr:to>
      <xdr:col>55</xdr:col>
      <xdr:colOff>0</xdr:colOff>
      <xdr:row>76</xdr:row>
      <xdr:rowOff>94124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964878"/>
          <a:ext cx="838200" cy="15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78633</xdr:rowOff>
    </xdr:from>
    <xdr:to>
      <xdr:col>50</xdr:col>
      <xdr:colOff>114300</xdr:colOff>
      <xdr:row>75</xdr:row>
      <xdr:rowOff>106128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937383"/>
          <a:ext cx="889000" cy="2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5081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78633</xdr:rowOff>
    </xdr:from>
    <xdr:to>
      <xdr:col>45</xdr:col>
      <xdr:colOff>177800</xdr:colOff>
      <xdr:row>77</xdr:row>
      <xdr:rowOff>16067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937383"/>
          <a:ext cx="889000" cy="28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28731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16067</xdr:rowOff>
    </xdr:from>
    <xdr:to>
      <xdr:col>41</xdr:col>
      <xdr:colOff>50800</xdr:colOff>
      <xdr:row>78</xdr:row>
      <xdr:rowOff>112933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17717"/>
          <a:ext cx="889000" cy="26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24494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12065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43324</xdr:rowOff>
    </xdr:from>
    <xdr:to>
      <xdr:col>55</xdr:col>
      <xdr:colOff>50800</xdr:colOff>
      <xdr:row>76</xdr:row>
      <xdr:rowOff>144924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66201</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2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55328</xdr:rowOff>
    </xdr:from>
    <xdr:to>
      <xdr:col>50</xdr:col>
      <xdr:colOff>165100</xdr:colOff>
      <xdr:row>75</xdr:row>
      <xdr:rowOff>156927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14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2005</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68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27833</xdr:rowOff>
    </xdr:from>
    <xdr:to>
      <xdr:col>46</xdr:col>
      <xdr:colOff>38100</xdr:colOff>
      <xdr:row>75</xdr:row>
      <xdr:rowOff>129433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8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145960</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66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136717</xdr:rowOff>
    </xdr:from>
    <xdr:to>
      <xdr:col>41</xdr:col>
      <xdr:colOff>101600</xdr:colOff>
      <xdr:row>77</xdr:row>
      <xdr:rowOff>66867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83393</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94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62133</xdr:rowOff>
    </xdr:from>
    <xdr:to>
      <xdr:col>36</xdr:col>
      <xdr:colOff>165100</xdr:colOff>
      <xdr:row>78</xdr:row>
      <xdr:rowOff>163733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91940</xdr:rowOff>
    </xdr:from>
    <xdr:to>
      <xdr:col>55</xdr:col>
      <xdr:colOff>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551140"/>
          <a:ext cx="838200" cy="26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91940</xdr:rowOff>
    </xdr:from>
    <xdr:to>
      <xdr:col>50</xdr:col>
      <xdr:colOff>114300</xdr:colOff>
      <xdr:row>97</xdr:row>
      <xdr:rowOff>145596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551140"/>
          <a:ext cx="889000" cy="2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158805</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145596</xdr:rowOff>
    </xdr:from>
    <xdr:to>
      <xdr:col>45</xdr:col>
      <xdr:colOff>177800</xdr:colOff>
      <xdr:row>98</xdr:row>
      <xdr:rowOff>16148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76246"/>
          <a:ext cx="889000" cy="4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23661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79189</xdr:rowOff>
    </xdr:from>
    <xdr:to>
      <xdr:col>41</xdr:col>
      <xdr:colOff>50800</xdr:colOff>
      <xdr:row>98</xdr:row>
      <xdr:rowOff>16148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09839"/>
          <a:ext cx="889000" cy="10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20178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152806</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8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138399</xdr:rowOff>
    </xdr:from>
    <xdr:to>
      <xdr:col>55</xdr:col>
      <xdr:colOff>50800</xdr:colOff>
      <xdr:row>98</xdr:row>
      <xdr:rowOff>68549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53326</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41140</xdr:rowOff>
    </xdr:from>
    <xdr:to>
      <xdr:col>50</xdr:col>
      <xdr:colOff>165100</xdr:colOff>
      <xdr:row>96</xdr:row>
      <xdr:rowOff>142740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159267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27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94796</xdr:rowOff>
    </xdr:from>
    <xdr:to>
      <xdr:col>46</xdr:col>
      <xdr:colOff>38100</xdr:colOff>
      <xdr:row>98</xdr:row>
      <xdr:rowOff>24946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2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16073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136798</xdr:rowOff>
    </xdr:from>
    <xdr:to>
      <xdr:col>41</xdr:col>
      <xdr:colOff>101600</xdr:colOff>
      <xdr:row>98</xdr:row>
      <xdr:rowOff>66948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58075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6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28389</xdr:rowOff>
    </xdr:from>
    <xdr:to>
      <xdr:col>36</xdr:col>
      <xdr:colOff>165100</xdr:colOff>
      <xdr:row>97</xdr:row>
      <xdr:rowOff>129989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146516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3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147320</xdr:rowOff>
    </xdr:from>
    <xdr:to>
      <xdr:col>85</xdr:col>
      <xdr:colOff>127000</xdr:colOff>
      <xdr:row>37</xdr:row>
      <xdr:rowOff>122989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5976620"/>
          <a:ext cx="838200" cy="49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89336</xdr:rowOff>
    </xdr:from>
    <xdr:to>
      <xdr:col>81</xdr:col>
      <xdr:colOff>50800</xdr:colOff>
      <xdr:row>37</xdr:row>
      <xdr:rowOff>122989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32986"/>
          <a:ext cx="889000" cy="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28019</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89336</xdr:rowOff>
    </xdr:from>
    <xdr:to>
      <xdr:col>76</xdr:col>
      <xdr:colOff>114300</xdr:colOff>
      <xdr:row>37</xdr:row>
      <xdr:rowOff>149869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32986"/>
          <a:ext cx="8890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164626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149869</xdr:rowOff>
    </xdr:from>
    <xdr:to>
      <xdr:col>71</xdr:col>
      <xdr:colOff>177800</xdr:colOff>
      <xdr:row>38</xdr:row>
      <xdr:rowOff>119389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93519"/>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49248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117122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96520</xdr:rowOff>
    </xdr:from>
    <xdr:to>
      <xdr:col>85</xdr:col>
      <xdr:colOff>177800</xdr:colOff>
      <xdr:row>35</xdr:row>
      <xdr:rowOff>26670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119397</xdr:rowOff>
    </xdr:from>
    <xdr:ext cx="599010"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77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72189</xdr:rowOff>
    </xdr:from>
    <xdr:to>
      <xdr:col>81</xdr:col>
      <xdr:colOff>101600</xdr:colOff>
      <xdr:row>38</xdr:row>
      <xdr:rowOff>2339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18866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1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38536</xdr:rowOff>
    </xdr:from>
    <xdr:to>
      <xdr:col>76</xdr:col>
      <xdr:colOff>165100</xdr:colOff>
      <xdr:row>37</xdr:row>
      <xdr:rowOff>140136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156663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99069</xdr:rowOff>
    </xdr:from>
    <xdr:to>
      <xdr:col>72</xdr:col>
      <xdr:colOff>38100</xdr:colOff>
      <xdr:row>38</xdr:row>
      <xdr:rowOff>29218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427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45746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68589</xdr:rowOff>
    </xdr:from>
    <xdr:to>
      <xdr:col>67</xdr:col>
      <xdr:colOff>101600</xdr:colOff>
      <xdr:row>38</xdr:row>
      <xdr:rowOff>170189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161316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80941</xdr:rowOff>
    </xdr:from>
    <xdr:to>
      <xdr:col>85</xdr:col>
      <xdr:colOff>127000</xdr:colOff>
      <xdr:row>53</xdr:row>
      <xdr:rowOff>124037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8996341"/>
          <a:ext cx="838200" cy="21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124037</xdr:rowOff>
    </xdr:from>
    <xdr:to>
      <xdr:col>81</xdr:col>
      <xdr:colOff>50800</xdr:colOff>
      <xdr:row>54</xdr:row>
      <xdr:rowOff>142551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210887"/>
          <a:ext cx="889000" cy="18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96643</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181795" y="98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142551</xdr:rowOff>
    </xdr:from>
    <xdr:to>
      <xdr:col>76</xdr:col>
      <xdr:colOff>114300</xdr:colOff>
      <xdr:row>55</xdr:row>
      <xdr:rowOff>155165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400851"/>
          <a:ext cx="889000" cy="18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100291</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292795" y="987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155165</xdr:rowOff>
    </xdr:from>
    <xdr:to>
      <xdr:col>71</xdr:col>
      <xdr:colOff>177800</xdr:colOff>
      <xdr:row>55</xdr:row>
      <xdr:rowOff>168353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584915"/>
          <a:ext cx="889000" cy="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101726</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03795" y="987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72777</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14795" y="984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30141</xdr:rowOff>
    </xdr:from>
    <xdr:to>
      <xdr:col>85</xdr:col>
      <xdr:colOff>177800</xdr:colOff>
      <xdr:row>52</xdr:row>
      <xdr:rowOff>131741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89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53018</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879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73237</xdr:rowOff>
    </xdr:from>
    <xdr:to>
      <xdr:col>81</xdr:col>
      <xdr:colOff>101600</xdr:colOff>
      <xdr:row>54</xdr:row>
      <xdr:rowOff>3387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1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19914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893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91751</xdr:rowOff>
    </xdr:from>
    <xdr:to>
      <xdr:col>76</xdr:col>
      <xdr:colOff>165100</xdr:colOff>
      <xdr:row>55</xdr:row>
      <xdr:rowOff>21901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3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38428</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912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104365</xdr:rowOff>
    </xdr:from>
    <xdr:to>
      <xdr:col>72</xdr:col>
      <xdr:colOff>38100</xdr:colOff>
      <xdr:row>56</xdr:row>
      <xdr:rowOff>34515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5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51042</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30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117553</xdr:rowOff>
    </xdr:from>
    <xdr:to>
      <xdr:col>67</xdr:col>
      <xdr:colOff>101600</xdr:colOff>
      <xdr:row>56</xdr:row>
      <xdr:rowOff>47703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5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64230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32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115013</xdr:rowOff>
    </xdr:from>
    <xdr:to>
      <xdr:col>85</xdr:col>
      <xdr:colOff>127000</xdr:colOff>
      <xdr:row>96</xdr:row>
      <xdr:rowOff>126536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574213"/>
          <a:ext cx="838200" cy="1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126536</xdr:rowOff>
    </xdr:from>
    <xdr:to>
      <xdr:col>81</xdr:col>
      <xdr:colOff>50800</xdr:colOff>
      <xdr:row>97</xdr:row>
      <xdr:rowOff>42394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585736"/>
          <a:ext cx="889000" cy="8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23339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8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42394</xdr:rowOff>
    </xdr:from>
    <xdr:to>
      <xdr:col>76</xdr:col>
      <xdr:colOff>114300</xdr:colOff>
      <xdr:row>97</xdr:row>
      <xdr:rowOff>56414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673044"/>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39076</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98002</xdr:rowOff>
    </xdr:from>
    <xdr:to>
      <xdr:col>71</xdr:col>
      <xdr:colOff>177800</xdr:colOff>
      <xdr:row>97</xdr:row>
      <xdr:rowOff>56414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557202"/>
          <a:ext cx="889000" cy="12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54802</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55956</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85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64213</xdr:rowOff>
    </xdr:from>
    <xdr:to>
      <xdr:col>85</xdr:col>
      <xdr:colOff>177800</xdr:colOff>
      <xdr:row>96</xdr:row>
      <xdr:rowOff>165813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52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87090</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37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75736</xdr:rowOff>
    </xdr:from>
    <xdr:to>
      <xdr:col>81</xdr:col>
      <xdr:colOff>101600</xdr:colOff>
      <xdr:row>97</xdr:row>
      <xdr:rowOff>5886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5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22413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31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163044</xdr:rowOff>
    </xdr:from>
    <xdr:to>
      <xdr:col>76</xdr:col>
      <xdr:colOff>165100</xdr:colOff>
      <xdr:row>97</xdr:row>
      <xdr:rowOff>93194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109721</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9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5614</xdr:rowOff>
    </xdr:from>
    <xdr:to>
      <xdr:col>72</xdr:col>
      <xdr:colOff>38100</xdr:colOff>
      <xdr:row>97</xdr:row>
      <xdr:rowOff>107214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3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123741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41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47202</xdr:rowOff>
    </xdr:from>
    <xdr:to>
      <xdr:col>67</xdr:col>
      <xdr:colOff>101600</xdr:colOff>
      <xdr:row>96</xdr:row>
      <xdr:rowOff>148802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5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165329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8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・総務費においては、一括交付金事業である渡名喜村旅客ターミナル改築（建築、電気及び機械）工事を実施や臨時特例給付金に係る歳出のため増となったと考える。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・衛生費においては、渡名喜村リサイクルセンター建設工事の完了のため減少となっているが、今後は、老朽化した配水管路布設替工事のため、簡易水道事業特別会計への繰出の増加が懸念される。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及び商工費においては、本村は類似団体内においても人口が少ない部類に入り、加えて離島である地理的特性から各コストが高くなりやすく、住民一人当たりの計算では類似団体の他団体に比べて高額になった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・土木費においては、村道</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号線道路改良工事完了に伴う歳出減少が要因と考えられる。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・教育費においては、一括交付金事業である渡名喜村歴史民俗資料館展示制作工事（２工区）等を実施したため、増加となったと考えられる。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・公債費においては、前年度に比べてほぼ横ばいとなっているが過年度発行した起債（旅客ターミナル改築事業など）の償還が開始されることから次年度以降増加することが予想される。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今年度においては、繰入金のうち財政調整基金繰入金が前年度比▲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60,459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千円減となったため、実質単年度収支は黒字となった。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主たる要因は、総務費、衛生費及び商工費における普通建設事業費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の財政調整基金の取崩しの減少が原因である。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今後も引き続き、新規事業の採択の優先度を明確にし、歳出経費の縮減及び節減などの適正化を図り、健全な行政運営に努めていく。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今年度も前年度同様に、全会計において黒字となっている。しかしながら、特別会計においては、一般会計からの繰出金によって収支の均衡がとられている現況に変化はない。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簡易水道事業特別会計、農業集落排水事業特別会計において、施設整備等に係る繰出金の増額が見込まれるため、独立採算が原則であることを踏まえ、経費の縮減・節減に取り組み、一般会計からの繰出金を必要最低限に留めるなど、引続き財政の健全化、経営健全化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1003_&#20196;&#21644;&#65301;&#24180;&#24230;&#36001;&#25919;&#29366;&#27841;&#36039;&#26009;&#38598;/&#12304;&#36001;&#25919;&#29366;&#27841;&#36039;&#26009;&#38598;&#12305;_473561_&#28193;&#21517;&#21916;&#26449;_2021/&#12304;&#36001;&#25919;&#29366;&#27841;&#36039;&#26009;&#38598;&#12305;_473561_&#28193;&#21517;&#21916;&#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40.5</v>
          </cell>
          <cell r="BX53">
            <v>43.3</v>
          </cell>
          <cell r="CF53">
            <v>45.4</v>
          </cell>
          <cell r="CN53">
            <v>51.5</v>
          </cell>
          <cell r="CV53">
            <v>46.6</v>
          </cell>
        </row>
        <row r="55">
          <cell r="AN55" t="str">
            <v>類似団体内平均値</v>
          </cell>
          <cell r="BP55">
            <v>0</v>
          </cell>
          <cell r="BX55">
            <v>0</v>
          </cell>
          <cell r="CF55">
            <v>0</v>
          </cell>
          <cell r="CN55">
            <v>0</v>
          </cell>
          <cell r="CV55">
            <v>0</v>
          </cell>
        </row>
        <row r="57">
          <cell r="BP57">
            <v>58.4</v>
          </cell>
          <cell r="BX57">
            <v>61.8</v>
          </cell>
          <cell r="CF57">
            <v>63.1</v>
          </cell>
          <cell r="CN57">
            <v>62.2</v>
          </cell>
          <cell r="CV57">
            <v>61</v>
          </cell>
        </row>
        <row r="72">
          <cell r="BP72" t="str">
            <v>H29</v>
          </cell>
          <cell r="BX72" t="str">
            <v>H30</v>
          </cell>
          <cell r="CF72" t="str">
            <v>R01</v>
          </cell>
          <cell r="CN72" t="str">
            <v>R02</v>
          </cell>
          <cell r="CV72" t="str">
            <v>R03</v>
          </cell>
        </row>
        <row r="73">
          <cell r="AN73" t="str">
            <v>当該団体値</v>
          </cell>
        </row>
        <row r="75">
          <cell r="BP75">
            <v>9.5</v>
          </cell>
          <cell r="BX75">
            <v>9.5</v>
          </cell>
          <cell r="CF75">
            <v>7.9</v>
          </cell>
          <cell r="CN75">
            <v>6.9</v>
          </cell>
          <cell r="CV75">
            <v>6.3</v>
          </cell>
        </row>
        <row r="77">
          <cell r="AN77" t="str">
            <v>類似団体内平均値</v>
          </cell>
          <cell r="BP77">
            <v>0</v>
          </cell>
          <cell r="BX77">
            <v>0</v>
          </cell>
          <cell r="CF77">
            <v>0</v>
          </cell>
          <cell r="CN77">
            <v>0</v>
          </cell>
          <cell r="CV77">
            <v>0</v>
          </cell>
        </row>
        <row r="79">
          <cell r="BP79">
            <v>5.6</v>
          </cell>
          <cell r="BX79">
            <v>5.3</v>
          </cell>
          <cell r="CF79">
            <v>5.8</v>
          </cell>
          <cell r="CN79">
            <v>5.8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83</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84</v>
      </c>
      <c r="C2" s="173"/>
      <c r="D2" s="174"/>
    </row>
    <row r="3" spans="1:119" ht="18.75" customHeight="1" thickBot="1" x14ac:dyDescent="0.2">
      <c r="A3" s="172"/>
      <c r="B3" s="576" t="s">
        <v>85</v>
      </c>
      <c r="C3" s="577"/>
      <c r="D3" s="577"/>
      <c r="E3" s="578"/>
      <c r="F3" s="578"/>
      <c r="G3" s="578"/>
      <c r="H3" s="578"/>
      <c r="I3" s="578"/>
      <c r="J3" s="578"/>
      <c r="K3" s="578"/>
      <c r="L3" s="578" t="s">
        <v>86</v>
      </c>
      <c r="M3" s="578"/>
      <c r="N3" s="578"/>
      <c r="O3" s="578"/>
      <c r="P3" s="578"/>
      <c r="Q3" s="578"/>
      <c r="R3" s="581"/>
      <c r="S3" s="581"/>
      <c r="T3" s="581"/>
      <c r="U3" s="581"/>
      <c r="V3" s="582"/>
      <c r="W3" s="472" t="s">
        <v>87</v>
      </c>
      <c r="X3" s="473"/>
      <c r="Y3" s="473"/>
      <c r="Z3" s="473"/>
      <c r="AA3" s="473"/>
      <c r="AB3" s="577"/>
      <c r="AC3" s="581" t="s">
        <v>88</v>
      </c>
      <c r="AD3" s="473"/>
      <c r="AE3" s="473"/>
      <c r="AF3" s="473"/>
      <c r="AG3" s="473"/>
      <c r="AH3" s="473"/>
      <c r="AI3" s="473"/>
      <c r="AJ3" s="473"/>
      <c r="AK3" s="473"/>
      <c r="AL3" s="543"/>
      <c r="AM3" s="472" t="s">
        <v>89</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90</v>
      </c>
      <c r="BO3" s="473"/>
      <c r="BP3" s="473"/>
      <c r="BQ3" s="473"/>
      <c r="BR3" s="473"/>
      <c r="BS3" s="473"/>
      <c r="BT3" s="473"/>
      <c r="BU3" s="543"/>
      <c r="BV3" s="472" t="s">
        <v>91</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92</v>
      </c>
      <c r="CU3" s="473"/>
      <c r="CV3" s="473"/>
      <c r="CW3" s="473"/>
      <c r="CX3" s="473"/>
      <c r="CY3" s="473"/>
      <c r="CZ3" s="473"/>
      <c r="DA3" s="543"/>
      <c r="DB3" s="472" t="s">
        <v>93</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9"/>
      <c r="AN4" s="429"/>
      <c r="AO4" s="429"/>
      <c r="AP4" s="429"/>
      <c r="AQ4" s="429"/>
      <c r="AR4" s="429"/>
      <c r="AS4" s="429"/>
      <c r="AT4" s="429"/>
      <c r="AU4" s="429"/>
      <c r="AV4" s="429"/>
      <c r="AW4" s="429"/>
      <c r="AX4" s="584"/>
      <c r="AY4" s="395" t="s">
        <v>94</v>
      </c>
      <c r="AZ4" s="396"/>
      <c r="BA4" s="396"/>
      <c r="BB4" s="396"/>
      <c r="BC4" s="396"/>
      <c r="BD4" s="396"/>
      <c r="BE4" s="396"/>
      <c r="BF4" s="396"/>
      <c r="BG4" s="396"/>
      <c r="BH4" s="396"/>
      <c r="BI4" s="396"/>
      <c r="BJ4" s="396"/>
      <c r="BK4" s="396"/>
      <c r="BL4" s="396"/>
      <c r="BM4" s="397"/>
      <c r="BN4" s="398">
        <v>1344395</v>
      </c>
      <c r="BO4" s="399"/>
      <c r="BP4" s="399"/>
      <c r="BQ4" s="399"/>
      <c r="BR4" s="399"/>
      <c r="BS4" s="399"/>
      <c r="BT4" s="399"/>
      <c r="BU4" s="400"/>
      <c r="BV4" s="398">
        <v>1449173</v>
      </c>
      <c r="BW4" s="399"/>
      <c r="BX4" s="399"/>
      <c r="BY4" s="399"/>
      <c r="BZ4" s="399"/>
      <c r="CA4" s="399"/>
      <c r="CB4" s="399"/>
      <c r="CC4" s="400"/>
      <c r="CD4" s="569" t="s">
        <v>95</v>
      </c>
      <c r="CE4" s="570"/>
      <c r="CF4" s="570"/>
      <c r="CG4" s="570"/>
      <c r="CH4" s="570"/>
      <c r="CI4" s="570"/>
      <c r="CJ4" s="570"/>
      <c r="CK4" s="570"/>
      <c r="CL4" s="570"/>
      <c r="CM4" s="570"/>
      <c r="CN4" s="570"/>
      <c r="CO4" s="570"/>
      <c r="CP4" s="570"/>
      <c r="CQ4" s="570"/>
      <c r="CR4" s="570"/>
      <c r="CS4" s="571"/>
      <c r="CT4" s="572">
        <v>17.2</v>
      </c>
      <c r="CU4" s="573"/>
      <c r="CV4" s="573"/>
      <c r="CW4" s="573"/>
      <c r="CX4" s="573"/>
      <c r="CY4" s="573"/>
      <c r="CZ4" s="573"/>
      <c r="DA4" s="574"/>
      <c r="DB4" s="572">
        <v>16.5</v>
      </c>
      <c r="DC4" s="573"/>
      <c r="DD4" s="573"/>
      <c r="DE4" s="573"/>
      <c r="DF4" s="573"/>
      <c r="DG4" s="573"/>
      <c r="DH4" s="573"/>
      <c r="DI4" s="574"/>
    </row>
    <row r="5" spans="1:119" ht="18.75" customHeight="1" x14ac:dyDescent="0.15">
      <c r="A5" s="172"/>
      <c r="B5" s="579"/>
      <c r="C5" s="430"/>
      <c r="D5" s="430"/>
      <c r="E5" s="580"/>
      <c r="F5" s="580"/>
      <c r="G5" s="580"/>
      <c r="H5" s="580"/>
      <c r="I5" s="580"/>
      <c r="J5" s="580"/>
      <c r="K5" s="580"/>
      <c r="L5" s="580"/>
      <c r="M5" s="580"/>
      <c r="N5" s="580"/>
      <c r="O5" s="580"/>
      <c r="P5" s="580"/>
      <c r="Q5" s="580"/>
      <c r="R5" s="428"/>
      <c r="S5" s="428"/>
      <c r="T5" s="428"/>
      <c r="U5" s="428"/>
      <c r="V5" s="583"/>
      <c r="W5" s="499"/>
      <c r="X5" s="429"/>
      <c r="Y5" s="429"/>
      <c r="Z5" s="429"/>
      <c r="AA5" s="429"/>
      <c r="AB5" s="430"/>
      <c r="AC5" s="428"/>
      <c r="AD5" s="429"/>
      <c r="AE5" s="429"/>
      <c r="AF5" s="429"/>
      <c r="AG5" s="429"/>
      <c r="AH5" s="429"/>
      <c r="AI5" s="429"/>
      <c r="AJ5" s="429"/>
      <c r="AK5" s="429"/>
      <c r="AL5" s="584"/>
      <c r="AM5" s="462" t="s">
        <v>96</v>
      </c>
      <c r="AN5" s="377"/>
      <c r="AO5" s="377"/>
      <c r="AP5" s="377"/>
      <c r="AQ5" s="377"/>
      <c r="AR5" s="377"/>
      <c r="AS5" s="377"/>
      <c r="AT5" s="378"/>
      <c r="AU5" s="450" t="s">
        <v>97</v>
      </c>
      <c r="AV5" s="451"/>
      <c r="AW5" s="451"/>
      <c r="AX5" s="451"/>
      <c r="AY5" s="383" t="s">
        <v>98</v>
      </c>
      <c r="AZ5" s="384"/>
      <c r="BA5" s="384"/>
      <c r="BB5" s="384"/>
      <c r="BC5" s="384"/>
      <c r="BD5" s="384"/>
      <c r="BE5" s="384"/>
      <c r="BF5" s="384"/>
      <c r="BG5" s="384"/>
      <c r="BH5" s="384"/>
      <c r="BI5" s="384"/>
      <c r="BJ5" s="384"/>
      <c r="BK5" s="384"/>
      <c r="BL5" s="384"/>
      <c r="BM5" s="385"/>
      <c r="BN5" s="403">
        <v>1232408</v>
      </c>
      <c r="BO5" s="404"/>
      <c r="BP5" s="404"/>
      <c r="BQ5" s="404"/>
      <c r="BR5" s="404"/>
      <c r="BS5" s="404"/>
      <c r="BT5" s="404"/>
      <c r="BU5" s="405"/>
      <c r="BV5" s="403">
        <v>1376250</v>
      </c>
      <c r="BW5" s="404"/>
      <c r="BX5" s="404"/>
      <c r="BY5" s="404"/>
      <c r="BZ5" s="404"/>
      <c r="CA5" s="404"/>
      <c r="CB5" s="404"/>
      <c r="CC5" s="405"/>
      <c r="CD5" s="412" t="s">
        <v>99</v>
      </c>
      <c r="CE5" s="357"/>
      <c r="CF5" s="357"/>
      <c r="CG5" s="357"/>
      <c r="CH5" s="357"/>
      <c r="CI5" s="357"/>
      <c r="CJ5" s="357"/>
      <c r="CK5" s="357"/>
      <c r="CL5" s="357"/>
      <c r="CM5" s="357"/>
      <c r="CN5" s="357"/>
      <c r="CO5" s="357"/>
      <c r="CP5" s="357"/>
      <c r="CQ5" s="357"/>
      <c r="CR5" s="357"/>
      <c r="CS5" s="413"/>
      <c r="CT5" s="373">
        <v>73.900000000000006</v>
      </c>
      <c r="CU5" s="374"/>
      <c r="CV5" s="374"/>
      <c r="CW5" s="374"/>
      <c r="CX5" s="374"/>
      <c r="CY5" s="374"/>
      <c r="CZ5" s="374"/>
      <c r="DA5" s="375"/>
      <c r="DB5" s="373">
        <v>86.4</v>
      </c>
      <c r="DC5" s="374"/>
      <c r="DD5" s="374"/>
      <c r="DE5" s="374"/>
      <c r="DF5" s="374"/>
      <c r="DG5" s="374"/>
      <c r="DH5" s="374"/>
      <c r="DI5" s="375"/>
    </row>
    <row r="6" spans="1:119" ht="18.75" customHeight="1" x14ac:dyDescent="0.15">
      <c r="A6" s="172"/>
      <c r="B6" s="549" t="s">
        <v>100</v>
      </c>
      <c r="C6" s="427"/>
      <c r="D6" s="427"/>
      <c r="E6" s="550"/>
      <c r="F6" s="550"/>
      <c r="G6" s="550"/>
      <c r="H6" s="550"/>
      <c r="I6" s="550"/>
      <c r="J6" s="550"/>
      <c r="K6" s="550"/>
      <c r="L6" s="550" t="s">
        <v>101</v>
      </c>
      <c r="M6" s="550"/>
      <c r="N6" s="550"/>
      <c r="O6" s="550"/>
      <c r="P6" s="550"/>
      <c r="Q6" s="550"/>
      <c r="R6" s="425"/>
      <c r="S6" s="425"/>
      <c r="T6" s="425"/>
      <c r="U6" s="425"/>
      <c r="V6" s="556"/>
      <c r="W6" s="484" t="s">
        <v>102</v>
      </c>
      <c r="X6" s="426"/>
      <c r="Y6" s="426"/>
      <c r="Z6" s="426"/>
      <c r="AA6" s="426"/>
      <c r="AB6" s="427"/>
      <c r="AC6" s="561" t="s">
        <v>103</v>
      </c>
      <c r="AD6" s="562"/>
      <c r="AE6" s="562"/>
      <c r="AF6" s="562"/>
      <c r="AG6" s="562"/>
      <c r="AH6" s="562"/>
      <c r="AI6" s="562"/>
      <c r="AJ6" s="562"/>
      <c r="AK6" s="562"/>
      <c r="AL6" s="563"/>
      <c r="AM6" s="462" t="s">
        <v>104</v>
      </c>
      <c r="AN6" s="377"/>
      <c r="AO6" s="377"/>
      <c r="AP6" s="377"/>
      <c r="AQ6" s="377"/>
      <c r="AR6" s="377"/>
      <c r="AS6" s="377"/>
      <c r="AT6" s="378"/>
      <c r="AU6" s="450" t="s">
        <v>105</v>
      </c>
      <c r="AV6" s="451"/>
      <c r="AW6" s="451"/>
      <c r="AX6" s="451"/>
      <c r="AY6" s="383" t="s">
        <v>106</v>
      </c>
      <c r="AZ6" s="384"/>
      <c r="BA6" s="384"/>
      <c r="BB6" s="384"/>
      <c r="BC6" s="384"/>
      <c r="BD6" s="384"/>
      <c r="BE6" s="384"/>
      <c r="BF6" s="384"/>
      <c r="BG6" s="384"/>
      <c r="BH6" s="384"/>
      <c r="BI6" s="384"/>
      <c r="BJ6" s="384"/>
      <c r="BK6" s="384"/>
      <c r="BL6" s="384"/>
      <c r="BM6" s="385"/>
      <c r="BN6" s="403">
        <v>111987</v>
      </c>
      <c r="BO6" s="404"/>
      <c r="BP6" s="404"/>
      <c r="BQ6" s="404"/>
      <c r="BR6" s="404"/>
      <c r="BS6" s="404"/>
      <c r="BT6" s="404"/>
      <c r="BU6" s="405"/>
      <c r="BV6" s="403">
        <v>72923</v>
      </c>
      <c r="BW6" s="404"/>
      <c r="BX6" s="404"/>
      <c r="BY6" s="404"/>
      <c r="BZ6" s="404"/>
      <c r="CA6" s="404"/>
      <c r="CB6" s="404"/>
      <c r="CC6" s="405"/>
      <c r="CD6" s="412" t="s">
        <v>107</v>
      </c>
      <c r="CE6" s="357"/>
      <c r="CF6" s="357"/>
      <c r="CG6" s="357"/>
      <c r="CH6" s="357"/>
      <c r="CI6" s="357"/>
      <c r="CJ6" s="357"/>
      <c r="CK6" s="357"/>
      <c r="CL6" s="357"/>
      <c r="CM6" s="357"/>
      <c r="CN6" s="357"/>
      <c r="CO6" s="357"/>
      <c r="CP6" s="357"/>
      <c r="CQ6" s="357"/>
      <c r="CR6" s="357"/>
      <c r="CS6" s="413"/>
      <c r="CT6" s="546">
        <v>75.8</v>
      </c>
      <c r="CU6" s="547"/>
      <c r="CV6" s="547"/>
      <c r="CW6" s="547"/>
      <c r="CX6" s="547"/>
      <c r="CY6" s="547"/>
      <c r="CZ6" s="547"/>
      <c r="DA6" s="548"/>
      <c r="DB6" s="546">
        <v>88.5</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2" t="s">
        <v>108</v>
      </c>
      <c r="AN7" s="377"/>
      <c r="AO7" s="377"/>
      <c r="AP7" s="377"/>
      <c r="AQ7" s="377"/>
      <c r="AR7" s="377"/>
      <c r="AS7" s="377"/>
      <c r="AT7" s="378"/>
      <c r="AU7" s="450" t="s">
        <v>105</v>
      </c>
      <c r="AV7" s="451"/>
      <c r="AW7" s="451"/>
      <c r="AX7" s="451"/>
      <c r="AY7" s="383" t="s">
        <v>109</v>
      </c>
      <c r="AZ7" s="384"/>
      <c r="BA7" s="384"/>
      <c r="BB7" s="384"/>
      <c r="BC7" s="384"/>
      <c r="BD7" s="384"/>
      <c r="BE7" s="384"/>
      <c r="BF7" s="384"/>
      <c r="BG7" s="384"/>
      <c r="BH7" s="384"/>
      <c r="BI7" s="384"/>
      <c r="BJ7" s="384"/>
      <c r="BK7" s="384"/>
      <c r="BL7" s="384"/>
      <c r="BM7" s="385"/>
      <c r="BN7" s="403">
        <v>31098</v>
      </c>
      <c r="BO7" s="404"/>
      <c r="BP7" s="404"/>
      <c r="BQ7" s="404"/>
      <c r="BR7" s="404"/>
      <c r="BS7" s="404"/>
      <c r="BT7" s="404"/>
      <c r="BU7" s="405"/>
      <c r="BV7" s="403">
        <v>5126</v>
      </c>
      <c r="BW7" s="404"/>
      <c r="BX7" s="404"/>
      <c r="BY7" s="404"/>
      <c r="BZ7" s="404"/>
      <c r="CA7" s="404"/>
      <c r="CB7" s="404"/>
      <c r="CC7" s="405"/>
      <c r="CD7" s="412" t="s">
        <v>110</v>
      </c>
      <c r="CE7" s="357"/>
      <c r="CF7" s="357"/>
      <c r="CG7" s="357"/>
      <c r="CH7" s="357"/>
      <c r="CI7" s="357"/>
      <c r="CJ7" s="357"/>
      <c r="CK7" s="357"/>
      <c r="CL7" s="357"/>
      <c r="CM7" s="357"/>
      <c r="CN7" s="357"/>
      <c r="CO7" s="357"/>
      <c r="CP7" s="357"/>
      <c r="CQ7" s="357"/>
      <c r="CR7" s="357"/>
      <c r="CS7" s="413"/>
      <c r="CT7" s="403">
        <v>469186</v>
      </c>
      <c r="CU7" s="404"/>
      <c r="CV7" s="404"/>
      <c r="CW7" s="404"/>
      <c r="CX7" s="404"/>
      <c r="CY7" s="404"/>
      <c r="CZ7" s="404"/>
      <c r="DA7" s="405"/>
      <c r="DB7" s="403">
        <v>409858</v>
      </c>
      <c r="DC7" s="404"/>
      <c r="DD7" s="404"/>
      <c r="DE7" s="404"/>
      <c r="DF7" s="404"/>
      <c r="DG7" s="404"/>
      <c r="DH7" s="404"/>
      <c r="DI7" s="405"/>
    </row>
    <row r="8" spans="1:119" ht="18.75" customHeight="1" thickBot="1" x14ac:dyDescent="0.2">
      <c r="A8" s="172"/>
      <c r="B8" s="554"/>
      <c r="C8" s="485"/>
      <c r="D8" s="485"/>
      <c r="E8" s="555"/>
      <c r="F8" s="555"/>
      <c r="G8" s="555"/>
      <c r="H8" s="555"/>
      <c r="I8" s="555"/>
      <c r="J8" s="555"/>
      <c r="K8" s="555"/>
      <c r="L8" s="555"/>
      <c r="M8" s="555"/>
      <c r="N8" s="555"/>
      <c r="O8" s="555"/>
      <c r="P8" s="555"/>
      <c r="Q8" s="555"/>
      <c r="R8" s="559"/>
      <c r="S8" s="559"/>
      <c r="T8" s="559"/>
      <c r="U8" s="559"/>
      <c r="V8" s="560"/>
      <c r="W8" s="474"/>
      <c r="X8" s="475"/>
      <c r="Y8" s="475"/>
      <c r="Z8" s="475"/>
      <c r="AA8" s="475"/>
      <c r="AB8" s="485"/>
      <c r="AC8" s="566"/>
      <c r="AD8" s="567"/>
      <c r="AE8" s="567"/>
      <c r="AF8" s="567"/>
      <c r="AG8" s="567"/>
      <c r="AH8" s="567"/>
      <c r="AI8" s="567"/>
      <c r="AJ8" s="567"/>
      <c r="AK8" s="567"/>
      <c r="AL8" s="568"/>
      <c r="AM8" s="462" t="s">
        <v>111</v>
      </c>
      <c r="AN8" s="377"/>
      <c r="AO8" s="377"/>
      <c r="AP8" s="377"/>
      <c r="AQ8" s="377"/>
      <c r="AR8" s="377"/>
      <c r="AS8" s="377"/>
      <c r="AT8" s="378"/>
      <c r="AU8" s="450" t="s">
        <v>112</v>
      </c>
      <c r="AV8" s="451"/>
      <c r="AW8" s="451"/>
      <c r="AX8" s="451"/>
      <c r="AY8" s="383" t="s">
        <v>113</v>
      </c>
      <c r="AZ8" s="384"/>
      <c r="BA8" s="384"/>
      <c r="BB8" s="384"/>
      <c r="BC8" s="384"/>
      <c r="BD8" s="384"/>
      <c r="BE8" s="384"/>
      <c r="BF8" s="384"/>
      <c r="BG8" s="384"/>
      <c r="BH8" s="384"/>
      <c r="BI8" s="384"/>
      <c r="BJ8" s="384"/>
      <c r="BK8" s="384"/>
      <c r="BL8" s="384"/>
      <c r="BM8" s="385"/>
      <c r="BN8" s="403">
        <v>80889</v>
      </c>
      <c r="BO8" s="404"/>
      <c r="BP8" s="404"/>
      <c r="BQ8" s="404"/>
      <c r="BR8" s="404"/>
      <c r="BS8" s="404"/>
      <c r="BT8" s="404"/>
      <c r="BU8" s="405"/>
      <c r="BV8" s="403">
        <v>67797</v>
      </c>
      <c r="BW8" s="404"/>
      <c r="BX8" s="404"/>
      <c r="BY8" s="404"/>
      <c r="BZ8" s="404"/>
      <c r="CA8" s="404"/>
      <c r="CB8" s="404"/>
      <c r="CC8" s="405"/>
      <c r="CD8" s="412" t="s">
        <v>114</v>
      </c>
      <c r="CE8" s="357"/>
      <c r="CF8" s="357"/>
      <c r="CG8" s="357"/>
      <c r="CH8" s="357"/>
      <c r="CI8" s="357"/>
      <c r="CJ8" s="357"/>
      <c r="CK8" s="357"/>
      <c r="CL8" s="357"/>
      <c r="CM8" s="357"/>
      <c r="CN8" s="357"/>
      <c r="CO8" s="357"/>
      <c r="CP8" s="357"/>
      <c r="CQ8" s="357"/>
      <c r="CR8" s="357"/>
      <c r="CS8" s="413"/>
      <c r="CT8" s="506">
        <v>7.0000000000000007E-2</v>
      </c>
      <c r="CU8" s="507"/>
      <c r="CV8" s="507"/>
      <c r="CW8" s="507"/>
      <c r="CX8" s="507"/>
      <c r="CY8" s="507"/>
      <c r="CZ8" s="507"/>
      <c r="DA8" s="508"/>
      <c r="DB8" s="506">
        <v>0.08</v>
      </c>
      <c r="DC8" s="507"/>
      <c r="DD8" s="507"/>
      <c r="DE8" s="507"/>
      <c r="DF8" s="507"/>
      <c r="DG8" s="507"/>
      <c r="DH8" s="507"/>
      <c r="DI8" s="508"/>
    </row>
    <row r="9" spans="1:119" ht="18.75" customHeight="1" thickBot="1" x14ac:dyDescent="0.2">
      <c r="A9" s="172"/>
      <c r="B9" s="535" t="s">
        <v>115</v>
      </c>
      <c r="C9" s="536"/>
      <c r="D9" s="536"/>
      <c r="E9" s="536"/>
      <c r="F9" s="536"/>
      <c r="G9" s="536"/>
      <c r="H9" s="536"/>
      <c r="I9" s="536"/>
      <c r="J9" s="536"/>
      <c r="K9" s="456"/>
      <c r="L9" s="537" t="s">
        <v>116</v>
      </c>
      <c r="M9" s="538"/>
      <c r="N9" s="538"/>
      <c r="O9" s="538"/>
      <c r="P9" s="538"/>
      <c r="Q9" s="539"/>
      <c r="R9" s="540">
        <v>346</v>
      </c>
      <c r="S9" s="541"/>
      <c r="T9" s="541"/>
      <c r="U9" s="541"/>
      <c r="V9" s="542"/>
      <c r="W9" s="472" t="s">
        <v>117</v>
      </c>
      <c r="X9" s="473"/>
      <c r="Y9" s="473"/>
      <c r="Z9" s="473"/>
      <c r="AA9" s="473"/>
      <c r="AB9" s="473"/>
      <c r="AC9" s="473"/>
      <c r="AD9" s="473"/>
      <c r="AE9" s="473"/>
      <c r="AF9" s="473"/>
      <c r="AG9" s="473"/>
      <c r="AH9" s="473"/>
      <c r="AI9" s="473"/>
      <c r="AJ9" s="473"/>
      <c r="AK9" s="473"/>
      <c r="AL9" s="543"/>
      <c r="AM9" s="462" t="s">
        <v>118</v>
      </c>
      <c r="AN9" s="377"/>
      <c r="AO9" s="377"/>
      <c r="AP9" s="377"/>
      <c r="AQ9" s="377"/>
      <c r="AR9" s="377"/>
      <c r="AS9" s="377"/>
      <c r="AT9" s="378"/>
      <c r="AU9" s="450" t="s">
        <v>112</v>
      </c>
      <c r="AV9" s="451"/>
      <c r="AW9" s="451"/>
      <c r="AX9" s="451"/>
      <c r="AY9" s="383" t="s">
        <v>119</v>
      </c>
      <c r="AZ9" s="384"/>
      <c r="BA9" s="384"/>
      <c r="BB9" s="384"/>
      <c r="BC9" s="384"/>
      <c r="BD9" s="384"/>
      <c r="BE9" s="384"/>
      <c r="BF9" s="384"/>
      <c r="BG9" s="384"/>
      <c r="BH9" s="384"/>
      <c r="BI9" s="384"/>
      <c r="BJ9" s="384"/>
      <c r="BK9" s="384"/>
      <c r="BL9" s="384"/>
      <c r="BM9" s="385"/>
      <c r="BN9" s="403">
        <v>13092</v>
      </c>
      <c r="BO9" s="404"/>
      <c r="BP9" s="404"/>
      <c r="BQ9" s="404"/>
      <c r="BR9" s="404"/>
      <c r="BS9" s="404"/>
      <c r="BT9" s="404"/>
      <c r="BU9" s="405"/>
      <c r="BV9" s="403">
        <v>15906</v>
      </c>
      <c r="BW9" s="404"/>
      <c r="BX9" s="404"/>
      <c r="BY9" s="404"/>
      <c r="BZ9" s="404"/>
      <c r="CA9" s="404"/>
      <c r="CB9" s="404"/>
      <c r="CC9" s="405"/>
      <c r="CD9" s="412" t="s">
        <v>120</v>
      </c>
      <c r="CE9" s="357"/>
      <c r="CF9" s="357"/>
      <c r="CG9" s="357"/>
      <c r="CH9" s="357"/>
      <c r="CI9" s="357"/>
      <c r="CJ9" s="357"/>
      <c r="CK9" s="357"/>
      <c r="CL9" s="357"/>
      <c r="CM9" s="357"/>
      <c r="CN9" s="357"/>
      <c r="CO9" s="357"/>
      <c r="CP9" s="357"/>
      <c r="CQ9" s="357"/>
      <c r="CR9" s="357"/>
      <c r="CS9" s="413"/>
      <c r="CT9" s="373">
        <v>10.1</v>
      </c>
      <c r="CU9" s="374"/>
      <c r="CV9" s="374"/>
      <c r="CW9" s="374"/>
      <c r="CX9" s="374"/>
      <c r="CY9" s="374"/>
      <c r="CZ9" s="374"/>
      <c r="DA9" s="375"/>
      <c r="DB9" s="373">
        <v>8.6</v>
      </c>
      <c r="DC9" s="374"/>
      <c r="DD9" s="374"/>
      <c r="DE9" s="374"/>
      <c r="DF9" s="374"/>
      <c r="DG9" s="374"/>
      <c r="DH9" s="374"/>
      <c r="DI9" s="375"/>
    </row>
    <row r="10" spans="1:119" ht="18.75" customHeight="1" thickBot="1" x14ac:dyDescent="0.2">
      <c r="A10" s="172"/>
      <c r="B10" s="535"/>
      <c r="C10" s="536"/>
      <c r="D10" s="536"/>
      <c r="E10" s="536"/>
      <c r="F10" s="536"/>
      <c r="G10" s="536"/>
      <c r="H10" s="536"/>
      <c r="I10" s="536"/>
      <c r="J10" s="536"/>
      <c r="K10" s="456"/>
      <c r="L10" s="376" t="s">
        <v>121</v>
      </c>
      <c r="M10" s="377"/>
      <c r="N10" s="377"/>
      <c r="O10" s="377"/>
      <c r="P10" s="377"/>
      <c r="Q10" s="378"/>
      <c r="R10" s="379">
        <v>430</v>
      </c>
      <c r="S10" s="380"/>
      <c r="T10" s="380"/>
      <c r="U10" s="380"/>
      <c r="V10" s="382"/>
      <c r="W10" s="544"/>
      <c r="X10" s="354"/>
      <c r="Y10" s="354"/>
      <c r="Z10" s="354"/>
      <c r="AA10" s="354"/>
      <c r="AB10" s="354"/>
      <c r="AC10" s="354"/>
      <c r="AD10" s="354"/>
      <c r="AE10" s="354"/>
      <c r="AF10" s="354"/>
      <c r="AG10" s="354"/>
      <c r="AH10" s="354"/>
      <c r="AI10" s="354"/>
      <c r="AJ10" s="354"/>
      <c r="AK10" s="354"/>
      <c r="AL10" s="545"/>
      <c r="AM10" s="462" t="s">
        <v>122</v>
      </c>
      <c r="AN10" s="377"/>
      <c r="AO10" s="377"/>
      <c r="AP10" s="377"/>
      <c r="AQ10" s="377"/>
      <c r="AR10" s="377"/>
      <c r="AS10" s="377"/>
      <c r="AT10" s="378"/>
      <c r="AU10" s="450" t="s">
        <v>123</v>
      </c>
      <c r="AV10" s="451"/>
      <c r="AW10" s="451"/>
      <c r="AX10" s="451"/>
      <c r="AY10" s="383" t="s">
        <v>124</v>
      </c>
      <c r="AZ10" s="384"/>
      <c r="BA10" s="384"/>
      <c r="BB10" s="384"/>
      <c r="BC10" s="384"/>
      <c r="BD10" s="384"/>
      <c r="BE10" s="384"/>
      <c r="BF10" s="384"/>
      <c r="BG10" s="384"/>
      <c r="BH10" s="384"/>
      <c r="BI10" s="384"/>
      <c r="BJ10" s="384"/>
      <c r="BK10" s="384"/>
      <c r="BL10" s="384"/>
      <c r="BM10" s="385"/>
      <c r="BN10" s="403">
        <v>40000</v>
      </c>
      <c r="BO10" s="404"/>
      <c r="BP10" s="404"/>
      <c r="BQ10" s="404"/>
      <c r="BR10" s="404"/>
      <c r="BS10" s="404"/>
      <c r="BT10" s="404"/>
      <c r="BU10" s="405"/>
      <c r="BV10" s="403">
        <v>26001</v>
      </c>
      <c r="BW10" s="404"/>
      <c r="BX10" s="404"/>
      <c r="BY10" s="404"/>
      <c r="BZ10" s="404"/>
      <c r="CA10" s="404"/>
      <c r="CB10" s="404"/>
      <c r="CC10" s="405"/>
      <c r="CD10" s="175" t="s">
        <v>125</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5"/>
      <c r="C11" s="536"/>
      <c r="D11" s="536"/>
      <c r="E11" s="536"/>
      <c r="F11" s="536"/>
      <c r="G11" s="536"/>
      <c r="H11" s="536"/>
      <c r="I11" s="536"/>
      <c r="J11" s="536"/>
      <c r="K11" s="456"/>
      <c r="L11" s="358" t="s">
        <v>126</v>
      </c>
      <c r="M11" s="359"/>
      <c r="N11" s="359"/>
      <c r="O11" s="359"/>
      <c r="P11" s="359"/>
      <c r="Q11" s="360"/>
      <c r="R11" s="532" t="s">
        <v>127</v>
      </c>
      <c r="S11" s="533"/>
      <c r="T11" s="533"/>
      <c r="U11" s="533"/>
      <c r="V11" s="534"/>
      <c r="W11" s="544"/>
      <c r="X11" s="354"/>
      <c r="Y11" s="354"/>
      <c r="Z11" s="354"/>
      <c r="AA11" s="354"/>
      <c r="AB11" s="354"/>
      <c r="AC11" s="354"/>
      <c r="AD11" s="354"/>
      <c r="AE11" s="354"/>
      <c r="AF11" s="354"/>
      <c r="AG11" s="354"/>
      <c r="AH11" s="354"/>
      <c r="AI11" s="354"/>
      <c r="AJ11" s="354"/>
      <c r="AK11" s="354"/>
      <c r="AL11" s="545"/>
      <c r="AM11" s="462" t="s">
        <v>128</v>
      </c>
      <c r="AN11" s="377"/>
      <c r="AO11" s="377"/>
      <c r="AP11" s="377"/>
      <c r="AQ11" s="377"/>
      <c r="AR11" s="377"/>
      <c r="AS11" s="377"/>
      <c r="AT11" s="378"/>
      <c r="AU11" s="450" t="s">
        <v>129</v>
      </c>
      <c r="AV11" s="451"/>
      <c r="AW11" s="451"/>
      <c r="AX11" s="451"/>
      <c r="AY11" s="383" t="s">
        <v>130</v>
      </c>
      <c r="AZ11" s="384"/>
      <c r="BA11" s="384"/>
      <c r="BB11" s="384"/>
      <c r="BC11" s="384"/>
      <c r="BD11" s="384"/>
      <c r="BE11" s="384"/>
      <c r="BF11" s="384"/>
      <c r="BG11" s="384"/>
      <c r="BH11" s="384"/>
      <c r="BI11" s="384"/>
      <c r="BJ11" s="384"/>
      <c r="BK11" s="384"/>
      <c r="BL11" s="384"/>
      <c r="BM11" s="385"/>
      <c r="BN11" s="403">
        <v>0</v>
      </c>
      <c r="BO11" s="404"/>
      <c r="BP11" s="404"/>
      <c r="BQ11" s="404"/>
      <c r="BR11" s="404"/>
      <c r="BS11" s="404"/>
      <c r="BT11" s="404"/>
      <c r="BU11" s="405"/>
      <c r="BV11" s="403">
        <v>0</v>
      </c>
      <c r="BW11" s="404"/>
      <c r="BX11" s="404"/>
      <c r="BY11" s="404"/>
      <c r="BZ11" s="404"/>
      <c r="CA11" s="404"/>
      <c r="CB11" s="404"/>
      <c r="CC11" s="405"/>
      <c r="CD11" s="412" t="s">
        <v>131</v>
      </c>
      <c r="CE11" s="357"/>
      <c r="CF11" s="357"/>
      <c r="CG11" s="357"/>
      <c r="CH11" s="357"/>
      <c r="CI11" s="357"/>
      <c r="CJ11" s="357"/>
      <c r="CK11" s="357"/>
      <c r="CL11" s="357"/>
      <c r="CM11" s="357"/>
      <c r="CN11" s="357"/>
      <c r="CO11" s="357"/>
      <c r="CP11" s="357"/>
      <c r="CQ11" s="357"/>
      <c r="CR11" s="357"/>
      <c r="CS11" s="413"/>
      <c r="CT11" s="506" t="s">
        <v>132</v>
      </c>
      <c r="CU11" s="507"/>
      <c r="CV11" s="507"/>
      <c r="CW11" s="507"/>
      <c r="CX11" s="507"/>
      <c r="CY11" s="507"/>
      <c r="CZ11" s="507"/>
      <c r="DA11" s="508"/>
      <c r="DB11" s="506" t="s">
        <v>133</v>
      </c>
      <c r="DC11" s="507"/>
      <c r="DD11" s="507"/>
      <c r="DE11" s="507"/>
      <c r="DF11" s="507"/>
      <c r="DG11" s="507"/>
      <c r="DH11" s="507"/>
      <c r="DI11" s="508"/>
    </row>
    <row r="12" spans="1:119" ht="18.75" customHeight="1" x14ac:dyDescent="0.15">
      <c r="A12" s="172"/>
      <c r="B12" s="509" t="s">
        <v>134</v>
      </c>
      <c r="C12" s="510"/>
      <c r="D12" s="510"/>
      <c r="E12" s="510"/>
      <c r="F12" s="510"/>
      <c r="G12" s="510"/>
      <c r="H12" s="510"/>
      <c r="I12" s="510"/>
      <c r="J12" s="510"/>
      <c r="K12" s="511"/>
      <c r="L12" s="518" t="s">
        <v>135</v>
      </c>
      <c r="M12" s="519"/>
      <c r="N12" s="519"/>
      <c r="O12" s="519"/>
      <c r="P12" s="519"/>
      <c r="Q12" s="520"/>
      <c r="R12" s="521">
        <v>341</v>
      </c>
      <c r="S12" s="522"/>
      <c r="T12" s="522"/>
      <c r="U12" s="522"/>
      <c r="V12" s="523"/>
      <c r="W12" s="524" t="s">
        <v>1</v>
      </c>
      <c r="X12" s="451"/>
      <c r="Y12" s="451"/>
      <c r="Z12" s="451"/>
      <c r="AA12" s="451"/>
      <c r="AB12" s="525"/>
      <c r="AC12" s="526" t="s">
        <v>136</v>
      </c>
      <c r="AD12" s="527"/>
      <c r="AE12" s="527"/>
      <c r="AF12" s="527"/>
      <c r="AG12" s="528"/>
      <c r="AH12" s="526" t="s">
        <v>137</v>
      </c>
      <c r="AI12" s="527"/>
      <c r="AJ12" s="527"/>
      <c r="AK12" s="527"/>
      <c r="AL12" s="529"/>
      <c r="AM12" s="462" t="s">
        <v>138</v>
      </c>
      <c r="AN12" s="377"/>
      <c r="AO12" s="377"/>
      <c r="AP12" s="377"/>
      <c r="AQ12" s="377"/>
      <c r="AR12" s="377"/>
      <c r="AS12" s="377"/>
      <c r="AT12" s="378"/>
      <c r="AU12" s="450" t="s">
        <v>97</v>
      </c>
      <c r="AV12" s="451"/>
      <c r="AW12" s="451"/>
      <c r="AX12" s="451"/>
      <c r="AY12" s="383" t="s">
        <v>139</v>
      </c>
      <c r="AZ12" s="384"/>
      <c r="BA12" s="384"/>
      <c r="BB12" s="384"/>
      <c r="BC12" s="384"/>
      <c r="BD12" s="384"/>
      <c r="BE12" s="384"/>
      <c r="BF12" s="384"/>
      <c r="BG12" s="384"/>
      <c r="BH12" s="384"/>
      <c r="BI12" s="384"/>
      <c r="BJ12" s="384"/>
      <c r="BK12" s="384"/>
      <c r="BL12" s="384"/>
      <c r="BM12" s="385"/>
      <c r="BN12" s="403">
        <v>9566</v>
      </c>
      <c r="BO12" s="404"/>
      <c r="BP12" s="404"/>
      <c r="BQ12" s="404"/>
      <c r="BR12" s="404"/>
      <c r="BS12" s="404"/>
      <c r="BT12" s="404"/>
      <c r="BU12" s="405"/>
      <c r="BV12" s="403">
        <v>70025</v>
      </c>
      <c r="BW12" s="404"/>
      <c r="BX12" s="404"/>
      <c r="BY12" s="404"/>
      <c r="BZ12" s="404"/>
      <c r="CA12" s="404"/>
      <c r="CB12" s="404"/>
      <c r="CC12" s="405"/>
      <c r="CD12" s="412" t="s">
        <v>140</v>
      </c>
      <c r="CE12" s="357"/>
      <c r="CF12" s="357"/>
      <c r="CG12" s="357"/>
      <c r="CH12" s="357"/>
      <c r="CI12" s="357"/>
      <c r="CJ12" s="357"/>
      <c r="CK12" s="357"/>
      <c r="CL12" s="357"/>
      <c r="CM12" s="357"/>
      <c r="CN12" s="357"/>
      <c r="CO12" s="357"/>
      <c r="CP12" s="357"/>
      <c r="CQ12" s="357"/>
      <c r="CR12" s="357"/>
      <c r="CS12" s="413"/>
      <c r="CT12" s="506" t="s">
        <v>141</v>
      </c>
      <c r="CU12" s="507"/>
      <c r="CV12" s="507"/>
      <c r="CW12" s="507"/>
      <c r="CX12" s="507"/>
      <c r="CY12" s="507"/>
      <c r="CZ12" s="507"/>
      <c r="DA12" s="508"/>
      <c r="DB12" s="506" t="s">
        <v>142</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1"/>
      <c r="M13" s="493" t="s">
        <v>143</v>
      </c>
      <c r="N13" s="494"/>
      <c r="O13" s="494"/>
      <c r="P13" s="494"/>
      <c r="Q13" s="495"/>
      <c r="R13" s="496">
        <v>338</v>
      </c>
      <c r="S13" s="497"/>
      <c r="T13" s="497"/>
      <c r="U13" s="497"/>
      <c r="V13" s="498"/>
      <c r="W13" s="484" t="s">
        <v>144</v>
      </c>
      <c r="X13" s="426"/>
      <c r="Y13" s="426"/>
      <c r="Z13" s="426"/>
      <c r="AA13" s="426"/>
      <c r="AB13" s="427"/>
      <c r="AC13" s="379">
        <v>23</v>
      </c>
      <c r="AD13" s="380"/>
      <c r="AE13" s="380"/>
      <c r="AF13" s="380"/>
      <c r="AG13" s="381"/>
      <c r="AH13" s="379">
        <v>26</v>
      </c>
      <c r="AI13" s="380"/>
      <c r="AJ13" s="380"/>
      <c r="AK13" s="380"/>
      <c r="AL13" s="382"/>
      <c r="AM13" s="462" t="s">
        <v>145</v>
      </c>
      <c r="AN13" s="377"/>
      <c r="AO13" s="377"/>
      <c r="AP13" s="377"/>
      <c r="AQ13" s="377"/>
      <c r="AR13" s="377"/>
      <c r="AS13" s="377"/>
      <c r="AT13" s="378"/>
      <c r="AU13" s="450" t="s">
        <v>146</v>
      </c>
      <c r="AV13" s="451"/>
      <c r="AW13" s="451"/>
      <c r="AX13" s="451"/>
      <c r="AY13" s="383" t="s">
        <v>147</v>
      </c>
      <c r="AZ13" s="384"/>
      <c r="BA13" s="384"/>
      <c r="BB13" s="384"/>
      <c r="BC13" s="384"/>
      <c r="BD13" s="384"/>
      <c r="BE13" s="384"/>
      <c r="BF13" s="384"/>
      <c r="BG13" s="384"/>
      <c r="BH13" s="384"/>
      <c r="BI13" s="384"/>
      <c r="BJ13" s="384"/>
      <c r="BK13" s="384"/>
      <c r="BL13" s="384"/>
      <c r="BM13" s="385"/>
      <c r="BN13" s="403">
        <v>43526</v>
      </c>
      <c r="BO13" s="404"/>
      <c r="BP13" s="404"/>
      <c r="BQ13" s="404"/>
      <c r="BR13" s="404"/>
      <c r="BS13" s="404"/>
      <c r="BT13" s="404"/>
      <c r="BU13" s="405"/>
      <c r="BV13" s="403">
        <v>-28118</v>
      </c>
      <c r="BW13" s="404"/>
      <c r="BX13" s="404"/>
      <c r="BY13" s="404"/>
      <c r="BZ13" s="404"/>
      <c r="CA13" s="404"/>
      <c r="CB13" s="404"/>
      <c r="CC13" s="405"/>
      <c r="CD13" s="412" t="s">
        <v>148</v>
      </c>
      <c r="CE13" s="357"/>
      <c r="CF13" s="357"/>
      <c r="CG13" s="357"/>
      <c r="CH13" s="357"/>
      <c r="CI13" s="357"/>
      <c r="CJ13" s="357"/>
      <c r="CK13" s="357"/>
      <c r="CL13" s="357"/>
      <c r="CM13" s="357"/>
      <c r="CN13" s="357"/>
      <c r="CO13" s="357"/>
      <c r="CP13" s="357"/>
      <c r="CQ13" s="357"/>
      <c r="CR13" s="357"/>
      <c r="CS13" s="413"/>
      <c r="CT13" s="373">
        <v>6.3</v>
      </c>
      <c r="CU13" s="374"/>
      <c r="CV13" s="374"/>
      <c r="CW13" s="374"/>
      <c r="CX13" s="374"/>
      <c r="CY13" s="374"/>
      <c r="CZ13" s="374"/>
      <c r="DA13" s="375"/>
      <c r="DB13" s="373">
        <v>6.9</v>
      </c>
      <c r="DC13" s="374"/>
      <c r="DD13" s="374"/>
      <c r="DE13" s="374"/>
      <c r="DF13" s="374"/>
      <c r="DG13" s="374"/>
      <c r="DH13" s="374"/>
      <c r="DI13" s="375"/>
    </row>
    <row r="14" spans="1:119" ht="18.75" customHeight="1" thickBot="1" x14ac:dyDescent="0.2">
      <c r="A14" s="172"/>
      <c r="B14" s="512"/>
      <c r="C14" s="513"/>
      <c r="D14" s="513"/>
      <c r="E14" s="513"/>
      <c r="F14" s="513"/>
      <c r="G14" s="513"/>
      <c r="H14" s="513"/>
      <c r="I14" s="513"/>
      <c r="J14" s="513"/>
      <c r="K14" s="514"/>
      <c r="L14" s="486" t="s">
        <v>149</v>
      </c>
      <c r="M14" s="530"/>
      <c r="N14" s="530"/>
      <c r="O14" s="530"/>
      <c r="P14" s="530"/>
      <c r="Q14" s="531"/>
      <c r="R14" s="496">
        <v>345</v>
      </c>
      <c r="S14" s="497"/>
      <c r="T14" s="497"/>
      <c r="U14" s="497"/>
      <c r="V14" s="498"/>
      <c r="W14" s="499"/>
      <c r="X14" s="429"/>
      <c r="Y14" s="429"/>
      <c r="Z14" s="429"/>
      <c r="AA14" s="429"/>
      <c r="AB14" s="430"/>
      <c r="AC14" s="489">
        <v>12</v>
      </c>
      <c r="AD14" s="490"/>
      <c r="AE14" s="490"/>
      <c r="AF14" s="490"/>
      <c r="AG14" s="491"/>
      <c r="AH14" s="489">
        <v>9.5</v>
      </c>
      <c r="AI14" s="490"/>
      <c r="AJ14" s="490"/>
      <c r="AK14" s="490"/>
      <c r="AL14" s="492"/>
      <c r="AM14" s="462"/>
      <c r="AN14" s="377"/>
      <c r="AO14" s="377"/>
      <c r="AP14" s="377"/>
      <c r="AQ14" s="377"/>
      <c r="AR14" s="377"/>
      <c r="AS14" s="377"/>
      <c r="AT14" s="378"/>
      <c r="AU14" s="450"/>
      <c r="AV14" s="451"/>
      <c r="AW14" s="451"/>
      <c r="AX14" s="451"/>
      <c r="AY14" s="383"/>
      <c r="AZ14" s="384"/>
      <c r="BA14" s="384"/>
      <c r="BB14" s="384"/>
      <c r="BC14" s="384"/>
      <c r="BD14" s="384"/>
      <c r="BE14" s="384"/>
      <c r="BF14" s="384"/>
      <c r="BG14" s="384"/>
      <c r="BH14" s="384"/>
      <c r="BI14" s="384"/>
      <c r="BJ14" s="384"/>
      <c r="BK14" s="384"/>
      <c r="BL14" s="384"/>
      <c r="BM14" s="385"/>
      <c r="BN14" s="403"/>
      <c r="BO14" s="404"/>
      <c r="BP14" s="404"/>
      <c r="BQ14" s="404"/>
      <c r="BR14" s="404"/>
      <c r="BS14" s="404"/>
      <c r="BT14" s="404"/>
      <c r="BU14" s="405"/>
      <c r="BV14" s="403"/>
      <c r="BW14" s="404"/>
      <c r="BX14" s="404"/>
      <c r="BY14" s="404"/>
      <c r="BZ14" s="404"/>
      <c r="CA14" s="404"/>
      <c r="CB14" s="404"/>
      <c r="CC14" s="405"/>
      <c r="CD14" s="409" t="s">
        <v>150</v>
      </c>
      <c r="CE14" s="410"/>
      <c r="CF14" s="410"/>
      <c r="CG14" s="410"/>
      <c r="CH14" s="410"/>
      <c r="CI14" s="410"/>
      <c r="CJ14" s="410"/>
      <c r="CK14" s="410"/>
      <c r="CL14" s="410"/>
      <c r="CM14" s="410"/>
      <c r="CN14" s="410"/>
      <c r="CO14" s="410"/>
      <c r="CP14" s="410"/>
      <c r="CQ14" s="410"/>
      <c r="CR14" s="410"/>
      <c r="CS14" s="411"/>
      <c r="CT14" s="500" t="s">
        <v>141</v>
      </c>
      <c r="CU14" s="501"/>
      <c r="CV14" s="501"/>
      <c r="CW14" s="501"/>
      <c r="CX14" s="501"/>
      <c r="CY14" s="501"/>
      <c r="CZ14" s="501"/>
      <c r="DA14" s="502"/>
      <c r="DB14" s="500" t="s">
        <v>133</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1"/>
      <c r="M15" s="493" t="s">
        <v>151</v>
      </c>
      <c r="N15" s="494"/>
      <c r="O15" s="494"/>
      <c r="P15" s="494"/>
      <c r="Q15" s="495"/>
      <c r="R15" s="496">
        <v>342</v>
      </c>
      <c r="S15" s="497"/>
      <c r="T15" s="497"/>
      <c r="U15" s="497"/>
      <c r="V15" s="498"/>
      <c r="W15" s="484" t="s">
        <v>152</v>
      </c>
      <c r="X15" s="426"/>
      <c r="Y15" s="426"/>
      <c r="Z15" s="426"/>
      <c r="AA15" s="426"/>
      <c r="AB15" s="427"/>
      <c r="AC15" s="379">
        <v>45</v>
      </c>
      <c r="AD15" s="380"/>
      <c r="AE15" s="380"/>
      <c r="AF15" s="380"/>
      <c r="AG15" s="381"/>
      <c r="AH15" s="379">
        <v>87</v>
      </c>
      <c r="AI15" s="380"/>
      <c r="AJ15" s="380"/>
      <c r="AK15" s="380"/>
      <c r="AL15" s="382"/>
      <c r="AM15" s="462"/>
      <c r="AN15" s="377"/>
      <c r="AO15" s="377"/>
      <c r="AP15" s="377"/>
      <c r="AQ15" s="377"/>
      <c r="AR15" s="377"/>
      <c r="AS15" s="377"/>
      <c r="AT15" s="378"/>
      <c r="AU15" s="450"/>
      <c r="AV15" s="451"/>
      <c r="AW15" s="451"/>
      <c r="AX15" s="451"/>
      <c r="AY15" s="395" t="s">
        <v>153</v>
      </c>
      <c r="AZ15" s="396"/>
      <c r="BA15" s="396"/>
      <c r="BB15" s="396"/>
      <c r="BC15" s="396"/>
      <c r="BD15" s="396"/>
      <c r="BE15" s="396"/>
      <c r="BF15" s="396"/>
      <c r="BG15" s="396"/>
      <c r="BH15" s="396"/>
      <c r="BI15" s="396"/>
      <c r="BJ15" s="396"/>
      <c r="BK15" s="396"/>
      <c r="BL15" s="396"/>
      <c r="BM15" s="397"/>
      <c r="BN15" s="398">
        <v>30747</v>
      </c>
      <c r="BO15" s="399"/>
      <c r="BP15" s="399"/>
      <c r="BQ15" s="399"/>
      <c r="BR15" s="399"/>
      <c r="BS15" s="399"/>
      <c r="BT15" s="399"/>
      <c r="BU15" s="400"/>
      <c r="BV15" s="398">
        <v>31591</v>
      </c>
      <c r="BW15" s="399"/>
      <c r="BX15" s="399"/>
      <c r="BY15" s="399"/>
      <c r="BZ15" s="399"/>
      <c r="CA15" s="399"/>
      <c r="CB15" s="399"/>
      <c r="CC15" s="400"/>
      <c r="CD15" s="503" t="s">
        <v>154</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2"/>
      <c r="C16" s="513"/>
      <c r="D16" s="513"/>
      <c r="E16" s="513"/>
      <c r="F16" s="513"/>
      <c r="G16" s="513"/>
      <c r="H16" s="513"/>
      <c r="I16" s="513"/>
      <c r="J16" s="513"/>
      <c r="K16" s="514"/>
      <c r="L16" s="486" t="s">
        <v>155</v>
      </c>
      <c r="M16" s="487"/>
      <c r="N16" s="487"/>
      <c r="O16" s="487"/>
      <c r="P16" s="487"/>
      <c r="Q16" s="488"/>
      <c r="R16" s="481" t="s">
        <v>156</v>
      </c>
      <c r="S16" s="482"/>
      <c r="T16" s="482"/>
      <c r="U16" s="482"/>
      <c r="V16" s="483"/>
      <c r="W16" s="499"/>
      <c r="X16" s="429"/>
      <c r="Y16" s="429"/>
      <c r="Z16" s="429"/>
      <c r="AA16" s="429"/>
      <c r="AB16" s="430"/>
      <c r="AC16" s="489">
        <v>23.6</v>
      </c>
      <c r="AD16" s="490"/>
      <c r="AE16" s="490"/>
      <c r="AF16" s="490"/>
      <c r="AG16" s="491"/>
      <c r="AH16" s="489">
        <v>31.9</v>
      </c>
      <c r="AI16" s="490"/>
      <c r="AJ16" s="490"/>
      <c r="AK16" s="490"/>
      <c r="AL16" s="492"/>
      <c r="AM16" s="462"/>
      <c r="AN16" s="377"/>
      <c r="AO16" s="377"/>
      <c r="AP16" s="377"/>
      <c r="AQ16" s="377"/>
      <c r="AR16" s="377"/>
      <c r="AS16" s="377"/>
      <c r="AT16" s="378"/>
      <c r="AU16" s="450"/>
      <c r="AV16" s="451"/>
      <c r="AW16" s="451"/>
      <c r="AX16" s="451"/>
      <c r="AY16" s="383" t="s">
        <v>157</v>
      </c>
      <c r="AZ16" s="384"/>
      <c r="BA16" s="384"/>
      <c r="BB16" s="384"/>
      <c r="BC16" s="384"/>
      <c r="BD16" s="384"/>
      <c r="BE16" s="384"/>
      <c r="BF16" s="384"/>
      <c r="BG16" s="384"/>
      <c r="BH16" s="384"/>
      <c r="BI16" s="384"/>
      <c r="BJ16" s="384"/>
      <c r="BK16" s="384"/>
      <c r="BL16" s="384"/>
      <c r="BM16" s="385"/>
      <c r="BN16" s="403">
        <v>448531</v>
      </c>
      <c r="BO16" s="404"/>
      <c r="BP16" s="404"/>
      <c r="BQ16" s="404"/>
      <c r="BR16" s="404"/>
      <c r="BS16" s="404"/>
      <c r="BT16" s="404"/>
      <c r="BU16" s="405"/>
      <c r="BV16" s="403">
        <v>393155</v>
      </c>
      <c r="BW16" s="404"/>
      <c r="BX16" s="404"/>
      <c r="BY16" s="404"/>
      <c r="BZ16" s="404"/>
      <c r="CA16" s="404"/>
      <c r="CB16" s="404"/>
      <c r="CC16" s="405"/>
      <c r="CD16" s="185"/>
      <c r="CE16" s="401"/>
      <c r="CF16" s="401"/>
      <c r="CG16" s="401"/>
      <c r="CH16" s="401"/>
      <c r="CI16" s="401"/>
      <c r="CJ16" s="401"/>
      <c r="CK16" s="401"/>
      <c r="CL16" s="401"/>
      <c r="CM16" s="401"/>
      <c r="CN16" s="401"/>
      <c r="CO16" s="401"/>
      <c r="CP16" s="401"/>
      <c r="CQ16" s="401"/>
      <c r="CR16" s="401"/>
      <c r="CS16" s="402"/>
      <c r="CT16" s="373"/>
      <c r="CU16" s="374"/>
      <c r="CV16" s="374"/>
      <c r="CW16" s="374"/>
      <c r="CX16" s="374"/>
      <c r="CY16" s="374"/>
      <c r="CZ16" s="374"/>
      <c r="DA16" s="375"/>
      <c r="DB16" s="373"/>
      <c r="DC16" s="374"/>
      <c r="DD16" s="374"/>
      <c r="DE16" s="374"/>
      <c r="DF16" s="374"/>
      <c r="DG16" s="374"/>
      <c r="DH16" s="374"/>
      <c r="DI16" s="375"/>
    </row>
    <row r="17" spans="1:113" ht="18.75" customHeight="1" thickBot="1" x14ac:dyDescent="0.2">
      <c r="A17" s="172"/>
      <c r="B17" s="515"/>
      <c r="C17" s="516"/>
      <c r="D17" s="516"/>
      <c r="E17" s="516"/>
      <c r="F17" s="516"/>
      <c r="G17" s="516"/>
      <c r="H17" s="516"/>
      <c r="I17" s="516"/>
      <c r="J17" s="516"/>
      <c r="K17" s="517"/>
      <c r="L17" s="186"/>
      <c r="M17" s="478" t="s">
        <v>158</v>
      </c>
      <c r="N17" s="479"/>
      <c r="O17" s="479"/>
      <c r="P17" s="479"/>
      <c r="Q17" s="480"/>
      <c r="R17" s="481" t="s">
        <v>156</v>
      </c>
      <c r="S17" s="482"/>
      <c r="T17" s="482"/>
      <c r="U17" s="482"/>
      <c r="V17" s="483"/>
      <c r="W17" s="484" t="s">
        <v>159</v>
      </c>
      <c r="X17" s="426"/>
      <c r="Y17" s="426"/>
      <c r="Z17" s="426"/>
      <c r="AA17" s="426"/>
      <c r="AB17" s="427"/>
      <c r="AC17" s="379">
        <v>123</v>
      </c>
      <c r="AD17" s="380"/>
      <c r="AE17" s="380"/>
      <c r="AF17" s="380"/>
      <c r="AG17" s="381"/>
      <c r="AH17" s="379">
        <v>160</v>
      </c>
      <c r="AI17" s="380"/>
      <c r="AJ17" s="380"/>
      <c r="AK17" s="380"/>
      <c r="AL17" s="382"/>
      <c r="AM17" s="462"/>
      <c r="AN17" s="377"/>
      <c r="AO17" s="377"/>
      <c r="AP17" s="377"/>
      <c r="AQ17" s="377"/>
      <c r="AR17" s="377"/>
      <c r="AS17" s="377"/>
      <c r="AT17" s="378"/>
      <c r="AU17" s="450"/>
      <c r="AV17" s="451"/>
      <c r="AW17" s="451"/>
      <c r="AX17" s="451"/>
      <c r="AY17" s="383" t="s">
        <v>160</v>
      </c>
      <c r="AZ17" s="384"/>
      <c r="BA17" s="384"/>
      <c r="BB17" s="384"/>
      <c r="BC17" s="384"/>
      <c r="BD17" s="384"/>
      <c r="BE17" s="384"/>
      <c r="BF17" s="384"/>
      <c r="BG17" s="384"/>
      <c r="BH17" s="384"/>
      <c r="BI17" s="384"/>
      <c r="BJ17" s="384"/>
      <c r="BK17" s="384"/>
      <c r="BL17" s="384"/>
      <c r="BM17" s="385"/>
      <c r="BN17" s="403">
        <v>37853</v>
      </c>
      <c r="BO17" s="404"/>
      <c r="BP17" s="404"/>
      <c r="BQ17" s="404"/>
      <c r="BR17" s="404"/>
      <c r="BS17" s="404"/>
      <c r="BT17" s="404"/>
      <c r="BU17" s="405"/>
      <c r="BV17" s="403">
        <v>38947</v>
      </c>
      <c r="BW17" s="404"/>
      <c r="BX17" s="404"/>
      <c r="BY17" s="404"/>
      <c r="BZ17" s="404"/>
      <c r="CA17" s="404"/>
      <c r="CB17" s="404"/>
      <c r="CC17" s="405"/>
      <c r="CD17" s="185"/>
      <c r="CE17" s="401"/>
      <c r="CF17" s="401"/>
      <c r="CG17" s="401"/>
      <c r="CH17" s="401"/>
      <c r="CI17" s="401"/>
      <c r="CJ17" s="401"/>
      <c r="CK17" s="401"/>
      <c r="CL17" s="401"/>
      <c r="CM17" s="401"/>
      <c r="CN17" s="401"/>
      <c r="CO17" s="401"/>
      <c r="CP17" s="401"/>
      <c r="CQ17" s="401"/>
      <c r="CR17" s="401"/>
      <c r="CS17" s="402"/>
      <c r="CT17" s="373"/>
      <c r="CU17" s="374"/>
      <c r="CV17" s="374"/>
      <c r="CW17" s="374"/>
      <c r="CX17" s="374"/>
      <c r="CY17" s="374"/>
      <c r="CZ17" s="374"/>
      <c r="DA17" s="375"/>
      <c r="DB17" s="373"/>
      <c r="DC17" s="374"/>
      <c r="DD17" s="374"/>
      <c r="DE17" s="374"/>
      <c r="DF17" s="374"/>
      <c r="DG17" s="374"/>
      <c r="DH17" s="374"/>
      <c r="DI17" s="375"/>
    </row>
    <row r="18" spans="1:113" ht="18.75" customHeight="1" thickBot="1" x14ac:dyDescent="0.2">
      <c r="A18" s="172"/>
      <c r="B18" s="455" t="s">
        <v>161</v>
      </c>
      <c r="C18" s="456"/>
      <c r="D18" s="456"/>
      <c r="E18" s="457"/>
      <c r="F18" s="457"/>
      <c r="G18" s="457"/>
      <c r="H18" s="457"/>
      <c r="I18" s="457"/>
      <c r="J18" s="457"/>
      <c r="K18" s="457"/>
      <c r="L18" s="458">
        <v>3.87</v>
      </c>
      <c r="M18" s="458"/>
      <c r="N18" s="458"/>
      <c r="O18" s="458"/>
      <c r="P18" s="458"/>
      <c r="Q18" s="458"/>
      <c r="R18" s="459"/>
      <c r="S18" s="459"/>
      <c r="T18" s="459"/>
      <c r="U18" s="459"/>
      <c r="V18" s="460"/>
      <c r="W18" s="474"/>
      <c r="X18" s="475"/>
      <c r="Y18" s="475"/>
      <c r="Z18" s="475"/>
      <c r="AA18" s="475"/>
      <c r="AB18" s="485"/>
      <c r="AC18" s="367">
        <v>64.400000000000006</v>
      </c>
      <c r="AD18" s="368"/>
      <c r="AE18" s="368"/>
      <c r="AF18" s="368"/>
      <c r="AG18" s="461"/>
      <c r="AH18" s="367">
        <v>58.6</v>
      </c>
      <c r="AI18" s="368"/>
      <c r="AJ18" s="368"/>
      <c r="AK18" s="368"/>
      <c r="AL18" s="369"/>
      <c r="AM18" s="462"/>
      <c r="AN18" s="377"/>
      <c r="AO18" s="377"/>
      <c r="AP18" s="377"/>
      <c r="AQ18" s="377"/>
      <c r="AR18" s="377"/>
      <c r="AS18" s="377"/>
      <c r="AT18" s="378"/>
      <c r="AU18" s="450"/>
      <c r="AV18" s="451"/>
      <c r="AW18" s="451"/>
      <c r="AX18" s="451"/>
      <c r="AY18" s="383" t="s">
        <v>162</v>
      </c>
      <c r="AZ18" s="384"/>
      <c r="BA18" s="384"/>
      <c r="BB18" s="384"/>
      <c r="BC18" s="384"/>
      <c r="BD18" s="384"/>
      <c r="BE18" s="384"/>
      <c r="BF18" s="384"/>
      <c r="BG18" s="384"/>
      <c r="BH18" s="384"/>
      <c r="BI18" s="384"/>
      <c r="BJ18" s="384"/>
      <c r="BK18" s="384"/>
      <c r="BL18" s="384"/>
      <c r="BM18" s="385"/>
      <c r="BN18" s="403">
        <v>363489</v>
      </c>
      <c r="BO18" s="404"/>
      <c r="BP18" s="404"/>
      <c r="BQ18" s="404"/>
      <c r="BR18" s="404"/>
      <c r="BS18" s="404"/>
      <c r="BT18" s="404"/>
      <c r="BU18" s="405"/>
      <c r="BV18" s="403">
        <v>374888</v>
      </c>
      <c r="BW18" s="404"/>
      <c r="BX18" s="404"/>
      <c r="BY18" s="404"/>
      <c r="BZ18" s="404"/>
      <c r="CA18" s="404"/>
      <c r="CB18" s="404"/>
      <c r="CC18" s="405"/>
      <c r="CD18" s="185"/>
      <c r="CE18" s="401"/>
      <c r="CF18" s="401"/>
      <c r="CG18" s="401"/>
      <c r="CH18" s="401"/>
      <c r="CI18" s="401"/>
      <c r="CJ18" s="401"/>
      <c r="CK18" s="401"/>
      <c r="CL18" s="401"/>
      <c r="CM18" s="401"/>
      <c r="CN18" s="401"/>
      <c r="CO18" s="401"/>
      <c r="CP18" s="401"/>
      <c r="CQ18" s="401"/>
      <c r="CR18" s="401"/>
      <c r="CS18" s="402"/>
      <c r="CT18" s="373"/>
      <c r="CU18" s="374"/>
      <c r="CV18" s="374"/>
      <c r="CW18" s="374"/>
      <c r="CX18" s="374"/>
      <c r="CY18" s="374"/>
      <c r="CZ18" s="374"/>
      <c r="DA18" s="375"/>
      <c r="DB18" s="373"/>
      <c r="DC18" s="374"/>
      <c r="DD18" s="374"/>
      <c r="DE18" s="374"/>
      <c r="DF18" s="374"/>
      <c r="DG18" s="374"/>
      <c r="DH18" s="374"/>
      <c r="DI18" s="375"/>
    </row>
    <row r="19" spans="1:113" ht="18.75" customHeight="1" thickBot="1" x14ac:dyDescent="0.2">
      <c r="A19" s="172"/>
      <c r="B19" s="455" t="s">
        <v>163</v>
      </c>
      <c r="C19" s="456"/>
      <c r="D19" s="456"/>
      <c r="E19" s="457"/>
      <c r="F19" s="457"/>
      <c r="G19" s="457"/>
      <c r="H19" s="457"/>
      <c r="I19" s="457"/>
      <c r="J19" s="457"/>
      <c r="K19" s="457"/>
      <c r="L19" s="463">
        <v>89</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77"/>
      <c r="AM19" s="462"/>
      <c r="AN19" s="377"/>
      <c r="AO19" s="377"/>
      <c r="AP19" s="377"/>
      <c r="AQ19" s="377"/>
      <c r="AR19" s="377"/>
      <c r="AS19" s="377"/>
      <c r="AT19" s="378"/>
      <c r="AU19" s="450"/>
      <c r="AV19" s="451"/>
      <c r="AW19" s="451"/>
      <c r="AX19" s="451"/>
      <c r="AY19" s="383" t="s">
        <v>164</v>
      </c>
      <c r="AZ19" s="384"/>
      <c r="BA19" s="384"/>
      <c r="BB19" s="384"/>
      <c r="BC19" s="384"/>
      <c r="BD19" s="384"/>
      <c r="BE19" s="384"/>
      <c r="BF19" s="384"/>
      <c r="BG19" s="384"/>
      <c r="BH19" s="384"/>
      <c r="BI19" s="384"/>
      <c r="BJ19" s="384"/>
      <c r="BK19" s="384"/>
      <c r="BL19" s="384"/>
      <c r="BM19" s="385"/>
      <c r="BN19" s="403">
        <v>782990</v>
      </c>
      <c r="BO19" s="404"/>
      <c r="BP19" s="404"/>
      <c r="BQ19" s="404"/>
      <c r="BR19" s="404"/>
      <c r="BS19" s="404"/>
      <c r="BT19" s="404"/>
      <c r="BU19" s="405"/>
      <c r="BV19" s="403">
        <v>915006</v>
      </c>
      <c r="BW19" s="404"/>
      <c r="BX19" s="404"/>
      <c r="BY19" s="404"/>
      <c r="BZ19" s="404"/>
      <c r="CA19" s="404"/>
      <c r="CB19" s="404"/>
      <c r="CC19" s="405"/>
      <c r="CD19" s="185"/>
      <c r="CE19" s="401"/>
      <c r="CF19" s="401"/>
      <c r="CG19" s="401"/>
      <c r="CH19" s="401"/>
      <c r="CI19" s="401"/>
      <c r="CJ19" s="401"/>
      <c r="CK19" s="401"/>
      <c r="CL19" s="401"/>
      <c r="CM19" s="401"/>
      <c r="CN19" s="401"/>
      <c r="CO19" s="401"/>
      <c r="CP19" s="401"/>
      <c r="CQ19" s="401"/>
      <c r="CR19" s="401"/>
      <c r="CS19" s="402"/>
      <c r="CT19" s="373"/>
      <c r="CU19" s="374"/>
      <c r="CV19" s="374"/>
      <c r="CW19" s="374"/>
      <c r="CX19" s="374"/>
      <c r="CY19" s="374"/>
      <c r="CZ19" s="374"/>
      <c r="DA19" s="375"/>
      <c r="DB19" s="373"/>
      <c r="DC19" s="374"/>
      <c r="DD19" s="374"/>
      <c r="DE19" s="374"/>
      <c r="DF19" s="374"/>
      <c r="DG19" s="374"/>
      <c r="DH19" s="374"/>
      <c r="DI19" s="375"/>
    </row>
    <row r="20" spans="1:113" ht="18.75" customHeight="1" thickBot="1" x14ac:dyDescent="0.2">
      <c r="A20" s="172"/>
      <c r="B20" s="455" t="s">
        <v>165</v>
      </c>
      <c r="C20" s="456"/>
      <c r="D20" s="456"/>
      <c r="E20" s="457"/>
      <c r="F20" s="457"/>
      <c r="G20" s="457"/>
      <c r="H20" s="457"/>
      <c r="I20" s="457"/>
      <c r="J20" s="457"/>
      <c r="K20" s="457"/>
      <c r="L20" s="463">
        <v>224</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59"/>
      <c r="AO20" s="359"/>
      <c r="AP20" s="359"/>
      <c r="AQ20" s="359"/>
      <c r="AR20" s="359"/>
      <c r="AS20" s="359"/>
      <c r="AT20" s="360"/>
      <c r="AU20" s="469"/>
      <c r="AV20" s="470"/>
      <c r="AW20" s="470"/>
      <c r="AX20" s="471"/>
      <c r="AY20" s="383"/>
      <c r="AZ20" s="384"/>
      <c r="BA20" s="384"/>
      <c r="BB20" s="384"/>
      <c r="BC20" s="384"/>
      <c r="BD20" s="384"/>
      <c r="BE20" s="384"/>
      <c r="BF20" s="384"/>
      <c r="BG20" s="384"/>
      <c r="BH20" s="384"/>
      <c r="BI20" s="384"/>
      <c r="BJ20" s="384"/>
      <c r="BK20" s="384"/>
      <c r="BL20" s="384"/>
      <c r="BM20" s="385"/>
      <c r="BN20" s="403"/>
      <c r="BO20" s="404"/>
      <c r="BP20" s="404"/>
      <c r="BQ20" s="404"/>
      <c r="BR20" s="404"/>
      <c r="BS20" s="404"/>
      <c r="BT20" s="404"/>
      <c r="BU20" s="405"/>
      <c r="BV20" s="403"/>
      <c r="BW20" s="404"/>
      <c r="BX20" s="404"/>
      <c r="BY20" s="404"/>
      <c r="BZ20" s="404"/>
      <c r="CA20" s="404"/>
      <c r="CB20" s="404"/>
      <c r="CC20" s="405"/>
      <c r="CD20" s="185"/>
      <c r="CE20" s="401"/>
      <c r="CF20" s="401"/>
      <c r="CG20" s="401"/>
      <c r="CH20" s="401"/>
      <c r="CI20" s="401"/>
      <c r="CJ20" s="401"/>
      <c r="CK20" s="401"/>
      <c r="CL20" s="401"/>
      <c r="CM20" s="401"/>
      <c r="CN20" s="401"/>
      <c r="CO20" s="401"/>
      <c r="CP20" s="401"/>
      <c r="CQ20" s="401"/>
      <c r="CR20" s="401"/>
      <c r="CS20" s="402"/>
      <c r="CT20" s="373"/>
      <c r="CU20" s="374"/>
      <c r="CV20" s="374"/>
      <c r="CW20" s="374"/>
      <c r="CX20" s="374"/>
      <c r="CY20" s="374"/>
      <c r="CZ20" s="374"/>
      <c r="DA20" s="375"/>
      <c r="DB20" s="373"/>
      <c r="DC20" s="374"/>
      <c r="DD20" s="374"/>
      <c r="DE20" s="374"/>
      <c r="DF20" s="374"/>
      <c r="DG20" s="374"/>
      <c r="DH20" s="374"/>
      <c r="DI20" s="375"/>
    </row>
    <row r="21" spans="1:113" ht="18.75" customHeight="1" thickBot="1" x14ac:dyDescent="0.2">
      <c r="A21" s="172"/>
      <c r="B21" s="452" t="s">
        <v>166</v>
      </c>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4"/>
      <c r="AY21" s="370"/>
      <c r="AZ21" s="371"/>
      <c r="BA21" s="371"/>
      <c r="BB21" s="371"/>
      <c r="BC21" s="371"/>
      <c r="BD21" s="371"/>
      <c r="BE21" s="371"/>
      <c r="BF21" s="371"/>
      <c r="BG21" s="371"/>
      <c r="BH21" s="371"/>
      <c r="BI21" s="371"/>
      <c r="BJ21" s="371"/>
      <c r="BK21" s="371"/>
      <c r="BL21" s="371"/>
      <c r="BM21" s="372"/>
      <c r="BN21" s="406"/>
      <c r="BO21" s="407"/>
      <c r="BP21" s="407"/>
      <c r="BQ21" s="407"/>
      <c r="BR21" s="407"/>
      <c r="BS21" s="407"/>
      <c r="BT21" s="407"/>
      <c r="BU21" s="408"/>
      <c r="BV21" s="406"/>
      <c r="BW21" s="407"/>
      <c r="BX21" s="407"/>
      <c r="BY21" s="407"/>
      <c r="BZ21" s="407"/>
      <c r="CA21" s="407"/>
      <c r="CB21" s="407"/>
      <c r="CC21" s="408"/>
      <c r="CD21" s="185"/>
      <c r="CE21" s="401"/>
      <c r="CF21" s="401"/>
      <c r="CG21" s="401"/>
      <c r="CH21" s="401"/>
      <c r="CI21" s="401"/>
      <c r="CJ21" s="401"/>
      <c r="CK21" s="401"/>
      <c r="CL21" s="401"/>
      <c r="CM21" s="401"/>
      <c r="CN21" s="401"/>
      <c r="CO21" s="401"/>
      <c r="CP21" s="401"/>
      <c r="CQ21" s="401"/>
      <c r="CR21" s="401"/>
      <c r="CS21" s="402"/>
      <c r="CT21" s="373"/>
      <c r="CU21" s="374"/>
      <c r="CV21" s="374"/>
      <c r="CW21" s="374"/>
      <c r="CX21" s="374"/>
      <c r="CY21" s="374"/>
      <c r="CZ21" s="374"/>
      <c r="DA21" s="375"/>
      <c r="DB21" s="373"/>
      <c r="DC21" s="374"/>
      <c r="DD21" s="374"/>
      <c r="DE21" s="374"/>
      <c r="DF21" s="374"/>
      <c r="DG21" s="374"/>
      <c r="DH21" s="374"/>
      <c r="DI21" s="375"/>
    </row>
    <row r="22" spans="1:113" ht="18.75" customHeight="1" x14ac:dyDescent="0.15">
      <c r="A22" s="172"/>
      <c r="B22" s="416" t="s">
        <v>167</v>
      </c>
      <c r="C22" s="417"/>
      <c r="D22" s="418"/>
      <c r="E22" s="425" t="s">
        <v>1</v>
      </c>
      <c r="F22" s="426"/>
      <c r="G22" s="426"/>
      <c r="H22" s="426"/>
      <c r="I22" s="426"/>
      <c r="J22" s="426"/>
      <c r="K22" s="427"/>
      <c r="L22" s="425" t="s">
        <v>168</v>
      </c>
      <c r="M22" s="426"/>
      <c r="N22" s="426"/>
      <c r="O22" s="426"/>
      <c r="P22" s="427"/>
      <c r="Q22" s="431" t="s">
        <v>169</v>
      </c>
      <c r="R22" s="432"/>
      <c r="S22" s="432"/>
      <c r="T22" s="432"/>
      <c r="U22" s="432"/>
      <c r="V22" s="433"/>
      <c r="W22" s="437" t="s">
        <v>170</v>
      </c>
      <c r="X22" s="417"/>
      <c r="Y22" s="418"/>
      <c r="Z22" s="425" t="s">
        <v>1</v>
      </c>
      <c r="AA22" s="426"/>
      <c r="AB22" s="426"/>
      <c r="AC22" s="426"/>
      <c r="AD22" s="426"/>
      <c r="AE22" s="426"/>
      <c r="AF22" s="426"/>
      <c r="AG22" s="427"/>
      <c r="AH22" s="442" t="s">
        <v>171</v>
      </c>
      <c r="AI22" s="426"/>
      <c r="AJ22" s="426"/>
      <c r="AK22" s="426"/>
      <c r="AL22" s="427"/>
      <c r="AM22" s="442" t="s">
        <v>172</v>
      </c>
      <c r="AN22" s="443"/>
      <c r="AO22" s="443"/>
      <c r="AP22" s="443"/>
      <c r="AQ22" s="443"/>
      <c r="AR22" s="444"/>
      <c r="AS22" s="431" t="s">
        <v>169</v>
      </c>
      <c r="AT22" s="432"/>
      <c r="AU22" s="432"/>
      <c r="AV22" s="432"/>
      <c r="AW22" s="432"/>
      <c r="AX22" s="448"/>
      <c r="AY22" s="395" t="s">
        <v>173</v>
      </c>
      <c r="AZ22" s="396"/>
      <c r="BA22" s="396"/>
      <c r="BB22" s="396"/>
      <c r="BC22" s="396"/>
      <c r="BD22" s="396"/>
      <c r="BE22" s="396"/>
      <c r="BF22" s="396"/>
      <c r="BG22" s="396"/>
      <c r="BH22" s="396"/>
      <c r="BI22" s="396"/>
      <c r="BJ22" s="396"/>
      <c r="BK22" s="396"/>
      <c r="BL22" s="396"/>
      <c r="BM22" s="397"/>
      <c r="BN22" s="398">
        <v>902356</v>
      </c>
      <c r="BO22" s="399"/>
      <c r="BP22" s="399"/>
      <c r="BQ22" s="399"/>
      <c r="BR22" s="399"/>
      <c r="BS22" s="399"/>
      <c r="BT22" s="399"/>
      <c r="BU22" s="400"/>
      <c r="BV22" s="398">
        <v>907657</v>
      </c>
      <c r="BW22" s="399"/>
      <c r="BX22" s="399"/>
      <c r="BY22" s="399"/>
      <c r="BZ22" s="399"/>
      <c r="CA22" s="399"/>
      <c r="CB22" s="399"/>
      <c r="CC22" s="400"/>
      <c r="CD22" s="185"/>
      <c r="CE22" s="401"/>
      <c r="CF22" s="401"/>
      <c r="CG22" s="401"/>
      <c r="CH22" s="401"/>
      <c r="CI22" s="401"/>
      <c r="CJ22" s="401"/>
      <c r="CK22" s="401"/>
      <c r="CL22" s="401"/>
      <c r="CM22" s="401"/>
      <c r="CN22" s="401"/>
      <c r="CO22" s="401"/>
      <c r="CP22" s="401"/>
      <c r="CQ22" s="401"/>
      <c r="CR22" s="401"/>
      <c r="CS22" s="402"/>
      <c r="CT22" s="373"/>
      <c r="CU22" s="374"/>
      <c r="CV22" s="374"/>
      <c r="CW22" s="374"/>
      <c r="CX22" s="374"/>
      <c r="CY22" s="374"/>
      <c r="CZ22" s="374"/>
      <c r="DA22" s="375"/>
      <c r="DB22" s="373"/>
      <c r="DC22" s="374"/>
      <c r="DD22" s="374"/>
      <c r="DE22" s="374"/>
      <c r="DF22" s="374"/>
      <c r="DG22" s="374"/>
      <c r="DH22" s="374"/>
      <c r="DI22" s="375"/>
    </row>
    <row r="23" spans="1:113" ht="18.75" customHeight="1" x14ac:dyDescent="0.15">
      <c r="A23" s="172"/>
      <c r="B23" s="419"/>
      <c r="C23" s="420"/>
      <c r="D23" s="421"/>
      <c r="E23" s="428"/>
      <c r="F23" s="429"/>
      <c r="G23" s="429"/>
      <c r="H23" s="429"/>
      <c r="I23" s="429"/>
      <c r="J23" s="429"/>
      <c r="K23" s="430"/>
      <c r="L23" s="428"/>
      <c r="M23" s="429"/>
      <c r="N23" s="429"/>
      <c r="O23" s="429"/>
      <c r="P23" s="430"/>
      <c r="Q23" s="434"/>
      <c r="R23" s="435"/>
      <c r="S23" s="435"/>
      <c r="T23" s="435"/>
      <c r="U23" s="435"/>
      <c r="V23" s="436"/>
      <c r="W23" s="438"/>
      <c r="X23" s="420"/>
      <c r="Y23" s="421"/>
      <c r="Z23" s="428"/>
      <c r="AA23" s="429"/>
      <c r="AB23" s="429"/>
      <c r="AC23" s="429"/>
      <c r="AD23" s="429"/>
      <c r="AE23" s="429"/>
      <c r="AF23" s="429"/>
      <c r="AG23" s="430"/>
      <c r="AH23" s="428"/>
      <c r="AI23" s="429"/>
      <c r="AJ23" s="429"/>
      <c r="AK23" s="429"/>
      <c r="AL23" s="430"/>
      <c r="AM23" s="445"/>
      <c r="AN23" s="446"/>
      <c r="AO23" s="446"/>
      <c r="AP23" s="446"/>
      <c r="AQ23" s="446"/>
      <c r="AR23" s="447"/>
      <c r="AS23" s="434"/>
      <c r="AT23" s="435"/>
      <c r="AU23" s="435"/>
      <c r="AV23" s="435"/>
      <c r="AW23" s="435"/>
      <c r="AX23" s="449"/>
      <c r="AY23" s="383" t="s">
        <v>174</v>
      </c>
      <c r="AZ23" s="384"/>
      <c r="BA23" s="384"/>
      <c r="BB23" s="384"/>
      <c r="BC23" s="384"/>
      <c r="BD23" s="384"/>
      <c r="BE23" s="384"/>
      <c r="BF23" s="384"/>
      <c r="BG23" s="384"/>
      <c r="BH23" s="384"/>
      <c r="BI23" s="384"/>
      <c r="BJ23" s="384"/>
      <c r="BK23" s="384"/>
      <c r="BL23" s="384"/>
      <c r="BM23" s="385"/>
      <c r="BN23" s="403">
        <v>894756</v>
      </c>
      <c r="BO23" s="404"/>
      <c r="BP23" s="404"/>
      <c r="BQ23" s="404"/>
      <c r="BR23" s="404"/>
      <c r="BS23" s="404"/>
      <c r="BT23" s="404"/>
      <c r="BU23" s="405"/>
      <c r="BV23" s="403">
        <v>898856</v>
      </c>
      <c r="BW23" s="404"/>
      <c r="BX23" s="404"/>
      <c r="BY23" s="404"/>
      <c r="BZ23" s="404"/>
      <c r="CA23" s="404"/>
      <c r="CB23" s="404"/>
      <c r="CC23" s="405"/>
      <c r="CD23" s="185"/>
      <c r="CE23" s="401"/>
      <c r="CF23" s="401"/>
      <c r="CG23" s="401"/>
      <c r="CH23" s="401"/>
      <c r="CI23" s="401"/>
      <c r="CJ23" s="401"/>
      <c r="CK23" s="401"/>
      <c r="CL23" s="401"/>
      <c r="CM23" s="401"/>
      <c r="CN23" s="401"/>
      <c r="CO23" s="401"/>
      <c r="CP23" s="401"/>
      <c r="CQ23" s="401"/>
      <c r="CR23" s="401"/>
      <c r="CS23" s="402"/>
      <c r="CT23" s="373"/>
      <c r="CU23" s="374"/>
      <c r="CV23" s="374"/>
      <c r="CW23" s="374"/>
      <c r="CX23" s="374"/>
      <c r="CY23" s="374"/>
      <c r="CZ23" s="374"/>
      <c r="DA23" s="375"/>
      <c r="DB23" s="373"/>
      <c r="DC23" s="374"/>
      <c r="DD23" s="374"/>
      <c r="DE23" s="374"/>
      <c r="DF23" s="374"/>
      <c r="DG23" s="374"/>
      <c r="DH23" s="374"/>
      <c r="DI23" s="375"/>
    </row>
    <row r="24" spans="1:113" ht="18.75" customHeight="1" thickBot="1" x14ac:dyDescent="0.2">
      <c r="A24" s="172"/>
      <c r="B24" s="419"/>
      <c r="C24" s="420"/>
      <c r="D24" s="421"/>
      <c r="E24" s="376" t="s">
        <v>175</v>
      </c>
      <c r="F24" s="377"/>
      <c r="G24" s="377"/>
      <c r="H24" s="377"/>
      <c r="I24" s="377"/>
      <c r="J24" s="377"/>
      <c r="K24" s="378"/>
      <c r="L24" s="379">
        <v>1</v>
      </c>
      <c r="M24" s="380"/>
      <c r="N24" s="380"/>
      <c r="O24" s="380"/>
      <c r="P24" s="381"/>
      <c r="Q24" s="379">
        <v>5810</v>
      </c>
      <c r="R24" s="380"/>
      <c r="S24" s="380"/>
      <c r="T24" s="380"/>
      <c r="U24" s="380"/>
      <c r="V24" s="381"/>
      <c r="W24" s="438"/>
      <c r="X24" s="420"/>
      <c r="Y24" s="421"/>
      <c r="Z24" s="376" t="s">
        <v>176</v>
      </c>
      <c r="AA24" s="377"/>
      <c r="AB24" s="377"/>
      <c r="AC24" s="377"/>
      <c r="AD24" s="377"/>
      <c r="AE24" s="377"/>
      <c r="AF24" s="377"/>
      <c r="AG24" s="378"/>
      <c r="AH24" s="379">
        <v>23</v>
      </c>
      <c r="AI24" s="380"/>
      <c r="AJ24" s="380"/>
      <c r="AK24" s="380"/>
      <c r="AL24" s="381"/>
      <c r="AM24" s="379">
        <v>59179</v>
      </c>
      <c r="AN24" s="380"/>
      <c r="AO24" s="380"/>
      <c r="AP24" s="380"/>
      <c r="AQ24" s="380"/>
      <c r="AR24" s="381"/>
      <c r="AS24" s="379">
        <v>2573</v>
      </c>
      <c r="AT24" s="380"/>
      <c r="AU24" s="380"/>
      <c r="AV24" s="380"/>
      <c r="AW24" s="380"/>
      <c r="AX24" s="382"/>
      <c r="AY24" s="370" t="s">
        <v>177</v>
      </c>
      <c r="AZ24" s="371"/>
      <c r="BA24" s="371"/>
      <c r="BB24" s="371"/>
      <c r="BC24" s="371"/>
      <c r="BD24" s="371"/>
      <c r="BE24" s="371"/>
      <c r="BF24" s="371"/>
      <c r="BG24" s="371"/>
      <c r="BH24" s="371"/>
      <c r="BI24" s="371"/>
      <c r="BJ24" s="371"/>
      <c r="BK24" s="371"/>
      <c r="BL24" s="371"/>
      <c r="BM24" s="372"/>
      <c r="BN24" s="403">
        <v>675308</v>
      </c>
      <c r="BO24" s="404"/>
      <c r="BP24" s="404"/>
      <c r="BQ24" s="404"/>
      <c r="BR24" s="404"/>
      <c r="BS24" s="404"/>
      <c r="BT24" s="404"/>
      <c r="BU24" s="405"/>
      <c r="BV24" s="403">
        <v>664783</v>
      </c>
      <c r="BW24" s="404"/>
      <c r="BX24" s="404"/>
      <c r="BY24" s="404"/>
      <c r="BZ24" s="404"/>
      <c r="CA24" s="404"/>
      <c r="CB24" s="404"/>
      <c r="CC24" s="405"/>
      <c r="CD24" s="185"/>
      <c r="CE24" s="401"/>
      <c r="CF24" s="401"/>
      <c r="CG24" s="401"/>
      <c r="CH24" s="401"/>
      <c r="CI24" s="401"/>
      <c r="CJ24" s="401"/>
      <c r="CK24" s="401"/>
      <c r="CL24" s="401"/>
      <c r="CM24" s="401"/>
      <c r="CN24" s="401"/>
      <c r="CO24" s="401"/>
      <c r="CP24" s="401"/>
      <c r="CQ24" s="401"/>
      <c r="CR24" s="401"/>
      <c r="CS24" s="402"/>
      <c r="CT24" s="373"/>
      <c r="CU24" s="374"/>
      <c r="CV24" s="374"/>
      <c r="CW24" s="374"/>
      <c r="CX24" s="374"/>
      <c r="CY24" s="374"/>
      <c r="CZ24" s="374"/>
      <c r="DA24" s="375"/>
      <c r="DB24" s="373"/>
      <c r="DC24" s="374"/>
      <c r="DD24" s="374"/>
      <c r="DE24" s="374"/>
      <c r="DF24" s="374"/>
      <c r="DG24" s="374"/>
      <c r="DH24" s="374"/>
      <c r="DI24" s="375"/>
    </row>
    <row r="25" spans="1:113" ht="18.75" customHeight="1" x14ac:dyDescent="0.15">
      <c r="A25" s="172"/>
      <c r="B25" s="419"/>
      <c r="C25" s="420"/>
      <c r="D25" s="421"/>
      <c r="E25" s="376" t="s">
        <v>178</v>
      </c>
      <c r="F25" s="377"/>
      <c r="G25" s="377"/>
      <c r="H25" s="377"/>
      <c r="I25" s="377"/>
      <c r="J25" s="377"/>
      <c r="K25" s="378"/>
      <c r="L25" s="379">
        <v>1</v>
      </c>
      <c r="M25" s="380"/>
      <c r="N25" s="380"/>
      <c r="O25" s="380"/>
      <c r="P25" s="381"/>
      <c r="Q25" s="379">
        <v>4720</v>
      </c>
      <c r="R25" s="380"/>
      <c r="S25" s="380"/>
      <c r="T25" s="380"/>
      <c r="U25" s="380"/>
      <c r="V25" s="381"/>
      <c r="W25" s="438"/>
      <c r="X25" s="420"/>
      <c r="Y25" s="421"/>
      <c r="Z25" s="376" t="s">
        <v>179</v>
      </c>
      <c r="AA25" s="377"/>
      <c r="AB25" s="377"/>
      <c r="AC25" s="377"/>
      <c r="AD25" s="377"/>
      <c r="AE25" s="377"/>
      <c r="AF25" s="377"/>
      <c r="AG25" s="378"/>
      <c r="AH25" s="379" t="s">
        <v>141</v>
      </c>
      <c r="AI25" s="380"/>
      <c r="AJ25" s="380"/>
      <c r="AK25" s="380"/>
      <c r="AL25" s="381"/>
      <c r="AM25" s="379" t="s">
        <v>141</v>
      </c>
      <c r="AN25" s="380"/>
      <c r="AO25" s="380"/>
      <c r="AP25" s="380"/>
      <c r="AQ25" s="380"/>
      <c r="AR25" s="381"/>
      <c r="AS25" s="379" t="s">
        <v>133</v>
      </c>
      <c r="AT25" s="380"/>
      <c r="AU25" s="380"/>
      <c r="AV25" s="380"/>
      <c r="AW25" s="380"/>
      <c r="AX25" s="382"/>
      <c r="AY25" s="395" t="s">
        <v>180</v>
      </c>
      <c r="AZ25" s="396"/>
      <c r="BA25" s="396"/>
      <c r="BB25" s="396"/>
      <c r="BC25" s="396"/>
      <c r="BD25" s="396"/>
      <c r="BE25" s="396"/>
      <c r="BF25" s="396"/>
      <c r="BG25" s="396"/>
      <c r="BH25" s="396"/>
      <c r="BI25" s="396"/>
      <c r="BJ25" s="396"/>
      <c r="BK25" s="396"/>
      <c r="BL25" s="396"/>
      <c r="BM25" s="397"/>
      <c r="BN25" s="398" t="s">
        <v>141</v>
      </c>
      <c r="BO25" s="399"/>
      <c r="BP25" s="399"/>
      <c r="BQ25" s="399"/>
      <c r="BR25" s="399"/>
      <c r="BS25" s="399"/>
      <c r="BT25" s="399"/>
      <c r="BU25" s="400"/>
      <c r="BV25" s="398" t="s">
        <v>133</v>
      </c>
      <c r="BW25" s="399"/>
      <c r="BX25" s="399"/>
      <c r="BY25" s="399"/>
      <c r="BZ25" s="399"/>
      <c r="CA25" s="399"/>
      <c r="CB25" s="399"/>
      <c r="CC25" s="400"/>
      <c r="CD25" s="185"/>
      <c r="CE25" s="401"/>
      <c r="CF25" s="401"/>
      <c r="CG25" s="401"/>
      <c r="CH25" s="401"/>
      <c r="CI25" s="401"/>
      <c r="CJ25" s="401"/>
      <c r="CK25" s="401"/>
      <c r="CL25" s="401"/>
      <c r="CM25" s="401"/>
      <c r="CN25" s="401"/>
      <c r="CO25" s="401"/>
      <c r="CP25" s="401"/>
      <c r="CQ25" s="401"/>
      <c r="CR25" s="401"/>
      <c r="CS25" s="402"/>
      <c r="CT25" s="373"/>
      <c r="CU25" s="374"/>
      <c r="CV25" s="374"/>
      <c r="CW25" s="374"/>
      <c r="CX25" s="374"/>
      <c r="CY25" s="374"/>
      <c r="CZ25" s="374"/>
      <c r="DA25" s="375"/>
      <c r="DB25" s="373"/>
      <c r="DC25" s="374"/>
      <c r="DD25" s="374"/>
      <c r="DE25" s="374"/>
      <c r="DF25" s="374"/>
      <c r="DG25" s="374"/>
      <c r="DH25" s="374"/>
      <c r="DI25" s="375"/>
    </row>
    <row r="26" spans="1:113" ht="18.75" customHeight="1" x14ac:dyDescent="0.15">
      <c r="A26" s="172"/>
      <c r="B26" s="419"/>
      <c r="C26" s="420"/>
      <c r="D26" s="421"/>
      <c r="E26" s="376" t="s">
        <v>181</v>
      </c>
      <c r="F26" s="377"/>
      <c r="G26" s="377"/>
      <c r="H26" s="377"/>
      <c r="I26" s="377"/>
      <c r="J26" s="377"/>
      <c r="K26" s="378"/>
      <c r="L26" s="379">
        <v>1</v>
      </c>
      <c r="M26" s="380"/>
      <c r="N26" s="380"/>
      <c r="O26" s="380"/>
      <c r="P26" s="381"/>
      <c r="Q26" s="379">
        <v>4450</v>
      </c>
      <c r="R26" s="380"/>
      <c r="S26" s="380"/>
      <c r="T26" s="380"/>
      <c r="U26" s="380"/>
      <c r="V26" s="381"/>
      <c r="W26" s="438"/>
      <c r="X26" s="420"/>
      <c r="Y26" s="421"/>
      <c r="Z26" s="376" t="s">
        <v>182</v>
      </c>
      <c r="AA26" s="414"/>
      <c r="AB26" s="414"/>
      <c r="AC26" s="414"/>
      <c r="AD26" s="414"/>
      <c r="AE26" s="414"/>
      <c r="AF26" s="414"/>
      <c r="AG26" s="415"/>
      <c r="AH26" s="379" t="s">
        <v>133</v>
      </c>
      <c r="AI26" s="380"/>
      <c r="AJ26" s="380"/>
      <c r="AK26" s="380"/>
      <c r="AL26" s="381"/>
      <c r="AM26" s="379" t="s">
        <v>141</v>
      </c>
      <c r="AN26" s="380"/>
      <c r="AO26" s="380"/>
      <c r="AP26" s="380"/>
      <c r="AQ26" s="380"/>
      <c r="AR26" s="381"/>
      <c r="AS26" s="379" t="s">
        <v>141</v>
      </c>
      <c r="AT26" s="380"/>
      <c r="AU26" s="380"/>
      <c r="AV26" s="380"/>
      <c r="AW26" s="380"/>
      <c r="AX26" s="382"/>
      <c r="AY26" s="412" t="s">
        <v>183</v>
      </c>
      <c r="AZ26" s="357"/>
      <c r="BA26" s="357"/>
      <c r="BB26" s="357"/>
      <c r="BC26" s="357"/>
      <c r="BD26" s="357"/>
      <c r="BE26" s="357"/>
      <c r="BF26" s="357"/>
      <c r="BG26" s="357"/>
      <c r="BH26" s="357"/>
      <c r="BI26" s="357"/>
      <c r="BJ26" s="357"/>
      <c r="BK26" s="357"/>
      <c r="BL26" s="357"/>
      <c r="BM26" s="413"/>
      <c r="BN26" s="403" t="s">
        <v>141</v>
      </c>
      <c r="BO26" s="404"/>
      <c r="BP26" s="404"/>
      <c r="BQ26" s="404"/>
      <c r="BR26" s="404"/>
      <c r="BS26" s="404"/>
      <c r="BT26" s="404"/>
      <c r="BU26" s="405"/>
      <c r="BV26" s="403" t="s">
        <v>141</v>
      </c>
      <c r="BW26" s="404"/>
      <c r="BX26" s="404"/>
      <c r="BY26" s="404"/>
      <c r="BZ26" s="404"/>
      <c r="CA26" s="404"/>
      <c r="CB26" s="404"/>
      <c r="CC26" s="405"/>
      <c r="CD26" s="185"/>
      <c r="CE26" s="401"/>
      <c r="CF26" s="401"/>
      <c r="CG26" s="401"/>
      <c r="CH26" s="401"/>
      <c r="CI26" s="401"/>
      <c r="CJ26" s="401"/>
      <c r="CK26" s="401"/>
      <c r="CL26" s="401"/>
      <c r="CM26" s="401"/>
      <c r="CN26" s="401"/>
      <c r="CO26" s="401"/>
      <c r="CP26" s="401"/>
      <c r="CQ26" s="401"/>
      <c r="CR26" s="401"/>
      <c r="CS26" s="402"/>
      <c r="CT26" s="373"/>
      <c r="CU26" s="374"/>
      <c r="CV26" s="374"/>
      <c r="CW26" s="374"/>
      <c r="CX26" s="374"/>
      <c r="CY26" s="374"/>
      <c r="CZ26" s="374"/>
      <c r="DA26" s="375"/>
      <c r="DB26" s="373"/>
      <c r="DC26" s="374"/>
      <c r="DD26" s="374"/>
      <c r="DE26" s="374"/>
      <c r="DF26" s="374"/>
      <c r="DG26" s="374"/>
      <c r="DH26" s="374"/>
      <c r="DI26" s="375"/>
    </row>
    <row r="27" spans="1:113" ht="18.75" customHeight="1" thickBot="1" x14ac:dyDescent="0.2">
      <c r="A27" s="172"/>
      <c r="B27" s="419"/>
      <c r="C27" s="420"/>
      <c r="D27" s="421"/>
      <c r="E27" s="376" t="s">
        <v>184</v>
      </c>
      <c r="F27" s="377"/>
      <c r="G27" s="377"/>
      <c r="H27" s="377"/>
      <c r="I27" s="377"/>
      <c r="J27" s="377"/>
      <c r="K27" s="378"/>
      <c r="L27" s="379">
        <v>1</v>
      </c>
      <c r="M27" s="380"/>
      <c r="N27" s="380"/>
      <c r="O27" s="380"/>
      <c r="P27" s="381"/>
      <c r="Q27" s="379">
        <v>2070</v>
      </c>
      <c r="R27" s="380"/>
      <c r="S27" s="380"/>
      <c r="T27" s="380"/>
      <c r="U27" s="380"/>
      <c r="V27" s="381"/>
      <c r="W27" s="438"/>
      <c r="X27" s="420"/>
      <c r="Y27" s="421"/>
      <c r="Z27" s="376" t="s">
        <v>185</v>
      </c>
      <c r="AA27" s="377"/>
      <c r="AB27" s="377"/>
      <c r="AC27" s="377"/>
      <c r="AD27" s="377"/>
      <c r="AE27" s="377"/>
      <c r="AF27" s="377"/>
      <c r="AG27" s="378"/>
      <c r="AH27" s="379" t="s">
        <v>133</v>
      </c>
      <c r="AI27" s="380"/>
      <c r="AJ27" s="380"/>
      <c r="AK27" s="380"/>
      <c r="AL27" s="381"/>
      <c r="AM27" s="379" t="s">
        <v>133</v>
      </c>
      <c r="AN27" s="380"/>
      <c r="AO27" s="380"/>
      <c r="AP27" s="380"/>
      <c r="AQ27" s="380"/>
      <c r="AR27" s="381"/>
      <c r="AS27" s="379" t="s">
        <v>133</v>
      </c>
      <c r="AT27" s="380"/>
      <c r="AU27" s="380"/>
      <c r="AV27" s="380"/>
      <c r="AW27" s="380"/>
      <c r="AX27" s="382"/>
      <c r="AY27" s="409" t="s">
        <v>186</v>
      </c>
      <c r="AZ27" s="410"/>
      <c r="BA27" s="410"/>
      <c r="BB27" s="410"/>
      <c r="BC27" s="410"/>
      <c r="BD27" s="410"/>
      <c r="BE27" s="410"/>
      <c r="BF27" s="410"/>
      <c r="BG27" s="410"/>
      <c r="BH27" s="410"/>
      <c r="BI27" s="410"/>
      <c r="BJ27" s="410"/>
      <c r="BK27" s="410"/>
      <c r="BL27" s="410"/>
      <c r="BM27" s="411"/>
      <c r="BN27" s="406">
        <v>28210</v>
      </c>
      <c r="BO27" s="407"/>
      <c r="BP27" s="407"/>
      <c r="BQ27" s="407"/>
      <c r="BR27" s="407"/>
      <c r="BS27" s="407"/>
      <c r="BT27" s="407"/>
      <c r="BU27" s="408"/>
      <c r="BV27" s="406">
        <v>28210</v>
      </c>
      <c r="BW27" s="407"/>
      <c r="BX27" s="407"/>
      <c r="BY27" s="407"/>
      <c r="BZ27" s="407"/>
      <c r="CA27" s="407"/>
      <c r="CB27" s="407"/>
      <c r="CC27" s="408"/>
      <c r="CD27" s="187"/>
      <c r="CE27" s="401"/>
      <c r="CF27" s="401"/>
      <c r="CG27" s="401"/>
      <c r="CH27" s="401"/>
      <c r="CI27" s="401"/>
      <c r="CJ27" s="401"/>
      <c r="CK27" s="401"/>
      <c r="CL27" s="401"/>
      <c r="CM27" s="401"/>
      <c r="CN27" s="401"/>
      <c r="CO27" s="401"/>
      <c r="CP27" s="401"/>
      <c r="CQ27" s="401"/>
      <c r="CR27" s="401"/>
      <c r="CS27" s="402"/>
      <c r="CT27" s="373"/>
      <c r="CU27" s="374"/>
      <c r="CV27" s="374"/>
      <c r="CW27" s="374"/>
      <c r="CX27" s="374"/>
      <c r="CY27" s="374"/>
      <c r="CZ27" s="374"/>
      <c r="DA27" s="375"/>
      <c r="DB27" s="373"/>
      <c r="DC27" s="374"/>
      <c r="DD27" s="374"/>
      <c r="DE27" s="374"/>
      <c r="DF27" s="374"/>
      <c r="DG27" s="374"/>
      <c r="DH27" s="374"/>
      <c r="DI27" s="375"/>
    </row>
    <row r="28" spans="1:113" ht="18.75" customHeight="1" x14ac:dyDescent="0.15">
      <c r="A28" s="172"/>
      <c r="B28" s="419"/>
      <c r="C28" s="420"/>
      <c r="D28" s="421"/>
      <c r="E28" s="376" t="s">
        <v>187</v>
      </c>
      <c r="F28" s="377"/>
      <c r="G28" s="377"/>
      <c r="H28" s="377"/>
      <c r="I28" s="377"/>
      <c r="J28" s="377"/>
      <c r="K28" s="378"/>
      <c r="L28" s="379">
        <v>1</v>
      </c>
      <c r="M28" s="380"/>
      <c r="N28" s="380"/>
      <c r="O28" s="380"/>
      <c r="P28" s="381"/>
      <c r="Q28" s="379">
        <v>1710</v>
      </c>
      <c r="R28" s="380"/>
      <c r="S28" s="380"/>
      <c r="T28" s="380"/>
      <c r="U28" s="380"/>
      <c r="V28" s="381"/>
      <c r="W28" s="438"/>
      <c r="X28" s="420"/>
      <c r="Y28" s="421"/>
      <c r="Z28" s="376" t="s">
        <v>188</v>
      </c>
      <c r="AA28" s="377"/>
      <c r="AB28" s="377"/>
      <c r="AC28" s="377"/>
      <c r="AD28" s="377"/>
      <c r="AE28" s="377"/>
      <c r="AF28" s="377"/>
      <c r="AG28" s="378"/>
      <c r="AH28" s="379" t="s">
        <v>141</v>
      </c>
      <c r="AI28" s="380"/>
      <c r="AJ28" s="380"/>
      <c r="AK28" s="380"/>
      <c r="AL28" s="381"/>
      <c r="AM28" s="379" t="s">
        <v>141</v>
      </c>
      <c r="AN28" s="380"/>
      <c r="AO28" s="380"/>
      <c r="AP28" s="380"/>
      <c r="AQ28" s="380"/>
      <c r="AR28" s="381"/>
      <c r="AS28" s="379" t="s">
        <v>141</v>
      </c>
      <c r="AT28" s="380"/>
      <c r="AU28" s="380"/>
      <c r="AV28" s="380"/>
      <c r="AW28" s="380"/>
      <c r="AX28" s="382"/>
      <c r="AY28" s="386" t="s">
        <v>189</v>
      </c>
      <c r="AZ28" s="387"/>
      <c r="BA28" s="387"/>
      <c r="BB28" s="388"/>
      <c r="BC28" s="395" t="s">
        <v>48</v>
      </c>
      <c r="BD28" s="396"/>
      <c r="BE28" s="396"/>
      <c r="BF28" s="396"/>
      <c r="BG28" s="396"/>
      <c r="BH28" s="396"/>
      <c r="BI28" s="396"/>
      <c r="BJ28" s="396"/>
      <c r="BK28" s="396"/>
      <c r="BL28" s="396"/>
      <c r="BM28" s="397"/>
      <c r="BN28" s="398">
        <v>385797</v>
      </c>
      <c r="BO28" s="399"/>
      <c r="BP28" s="399"/>
      <c r="BQ28" s="399"/>
      <c r="BR28" s="399"/>
      <c r="BS28" s="399"/>
      <c r="BT28" s="399"/>
      <c r="BU28" s="400"/>
      <c r="BV28" s="398">
        <v>355363</v>
      </c>
      <c r="BW28" s="399"/>
      <c r="BX28" s="399"/>
      <c r="BY28" s="399"/>
      <c r="BZ28" s="399"/>
      <c r="CA28" s="399"/>
      <c r="CB28" s="399"/>
      <c r="CC28" s="400"/>
      <c r="CD28" s="185"/>
      <c r="CE28" s="401"/>
      <c r="CF28" s="401"/>
      <c r="CG28" s="401"/>
      <c r="CH28" s="401"/>
      <c r="CI28" s="401"/>
      <c r="CJ28" s="401"/>
      <c r="CK28" s="401"/>
      <c r="CL28" s="401"/>
      <c r="CM28" s="401"/>
      <c r="CN28" s="401"/>
      <c r="CO28" s="401"/>
      <c r="CP28" s="401"/>
      <c r="CQ28" s="401"/>
      <c r="CR28" s="401"/>
      <c r="CS28" s="402"/>
      <c r="CT28" s="373"/>
      <c r="CU28" s="374"/>
      <c r="CV28" s="374"/>
      <c r="CW28" s="374"/>
      <c r="CX28" s="374"/>
      <c r="CY28" s="374"/>
      <c r="CZ28" s="374"/>
      <c r="DA28" s="375"/>
      <c r="DB28" s="373"/>
      <c r="DC28" s="374"/>
      <c r="DD28" s="374"/>
      <c r="DE28" s="374"/>
      <c r="DF28" s="374"/>
      <c r="DG28" s="374"/>
      <c r="DH28" s="374"/>
      <c r="DI28" s="375"/>
    </row>
    <row r="29" spans="1:113" ht="18.75" customHeight="1" x14ac:dyDescent="0.15">
      <c r="A29" s="172"/>
      <c r="B29" s="419"/>
      <c r="C29" s="420"/>
      <c r="D29" s="421"/>
      <c r="E29" s="376" t="s">
        <v>190</v>
      </c>
      <c r="F29" s="377"/>
      <c r="G29" s="377"/>
      <c r="H29" s="377"/>
      <c r="I29" s="377"/>
      <c r="J29" s="377"/>
      <c r="K29" s="378"/>
      <c r="L29" s="379">
        <v>4</v>
      </c>
      <c r="M29" s="380"/>
      <c r="N29" s="380"/>
      <c r="O29" s="380"/>
      <c r="P29" s="381"/>
      <c r="Q29" s="379">
        <v>1620</v>
      </c>
      <c r="R29" s="380"/>
      <c r="S29" s="380"/>
      <c r="T29" s="380"/>
      <c r="U29" s="380"/>
      <c r="V29" s="381"/>
      <c r="W29" s="439"/>
      <c r="X29" s="440"/>
      <c r="Y29" s="441"/>
      <c r="Z29" s="376" t="s">
        <v>191</v>
      </c>
      <c r="AA29" s="377"/>
      <c r="AB29" s="377"/>
      <c r="AC29" s="377"/>
      <c r="AD29" s="377"/>
      <c r="AE29" s="377"/>
      <c r="AF29" s="377"/>
      <c r="AG29" s="378"/>
      <c r="AH29" s="379">
        <v>23</v>
      </c>
      <c r="AI29" s="380"/>
      <c r="AJ29" s="380"/>
      <c r="AK29" s="380"/>
      <c r="AL29" s="381"/>
      <c r="AM29" s="379">
        <v>59179</v>
      </c>
      <c r="AN29" s="380"/>
      <c r="AO29" s="380"/>
      <c r="AP29" s="380"/>
      <c r="AQ29" s="380"/>
      <c r="AR29" s="381"/>
      <c r="AS29" s="379">
        <v>2573</v>
      </c>
      <c r="AT29" s="380"/>
      <c r="AU29" s="380"/>
      <c r="AV29" s="380"/>
      <c r="AW29" s="380"/>
      <c r="AX29" s="382"/>
      <c r="AY29" s="389"/>
      <c r="AZ29" s="390"/>
      <c r="BA29" s="390"/>
      <c r="BB29" s="391"/>
      <c r="BC29" s="383" t="s">
        <v>192</v>
      </c>
      <c r="BD29" s="384"/>
      <c r="BE29" s="384"/>
      <c r="BF29" s="384"/>
      <c r="BG29" s="384"/>
      <c r="BH29" s="384"/>
      <c r="BI29" s="384"/>
      <c r="BJ29" s="384"/>
      <c r="BK29" s="384"/>
      <c r="BL29" s="384"/>
      <c r="BM29" s="385"/>
      <c r="BN29" s="403">
        <v>5149</v>
      </c>
      <c r="BO29" s="404"/>
      <c r="BP29" s="404"/>
      <c r="BQ29" s="404"/>
      <c r="BR29" s="404"/>
      <c r="BS29" s="404"/>
      <c r="BT29" s="404"/>
      <c r="BU29" s="405"/>
      <c r="BV29" s="403">
        <v>1723</v>
      </c>
      <c r="BW29" s="404"/>
      <c r="BX29" s="404"/>
      <c r="BY29" s="404"/>
      <c r="BZ29" s="404"/>
      <c r="CA29" s="404"/>
      <c r="CB29" s="404"/>
      <c r="CC29" s="405"/>
      <c r="CD29" s="187"/>
      <c r="CE29" s="401"/>
      <c r="CF29" s="401"/>
      <c r="CG29" s="401"/>
      <c r="CH29" s="401"/>
      <c r="CI29" s="401"/>
      <c r="CJ29" s="401"/>
      <c r="CK29" s="401"/>
      <c r="CL29" s="401"/>
      <c r="CM29" s="401"/>
      <c r="CN29" s="401"/>
      <c r="CO29" s="401"/>
      <c r="CP29" s="401"/>
      <c r="CQ29" s="401"/>
      <c r="CR29" s="401"/>
      <c r="CS29" s="402"/>
      <c r="CT29" s="373"/>
      <c r="CU29" s="374"/>
      <c r="CV29" s="374"/>
      <c r="CW29" s="374"/>
      <c r="CX29" s="374"/>
      <c r="CY29" s="374"/>
      <c r="CZ29" s="374"/>
      <c r="DA29" s="375"/>
      <c r="DB29" s="373"/>
      <c r="DC29" s="374"/>
      <c r="DD29" s="374"/>
      <c r="DE29" s="374"/>
      <c r="DF29" s="374"/>
      <c r="DG29" s="374"/>
      <c r="DH29" s="374"/>
      <c r="DI29" s="375"/>
    </row>
    <row r="30" spans="1:113" ht="18.75" customHeight="1" thickBot="1" x14ac:dyDescent="0.2">
      <c r="A30" s="172"/>
      <c r="B30" s="422"/>
      <c r="C30" s="423"/>
      <c r="D30" s="424"/>
      <c r="E30" s="358"/>
      <c r="F30" s="359"/>
      <c r="G30" s="359"/>
      <c r="H30" s="359"/>
      <c r="I30" s="359"/>
      <c r="J30" s="359"/>
      <c r="K30" s="360"/>
      <c r="L30" s="361"/>
      <c r="M30" s="362"/>
      <c r="N30" s="362"/>
      <c r="O30" s="362"/>
      <c r="P30" s="363"/>
      <c r="Q30" s="361"/>
      <c r="R30" s="362"/>
      <c r="S30" s="362"/>
      <c r="T30" s="362"/>
      <c r="U30" s="362"/>
      <c r="V30" s="363"/>
      <c r="W30" s="364" t="s">
        <v>193</v>
      </c>
      <c r="X30" s="365"/>
      <c r="Y30" s="365"/>
      <c r="Z30" s="365"/>
      <c r="AA30" s="365"/>
      <c r="AB30" s="365"/>
      <c r="AC30" s="365"/>
      <c r="AD30" s="365"/>
      <c r="AE30" s="365"/>
      <c r="AF30" s="365"/>
      <c r="AG30" s="366"/>
      <c r="AH30" s="367">
        <v>89.8</v>
      </c>
      <c r="AI30" s="368"/>
      <c r="AJ30" s="368"/>
      <c r="AK30" s="368"/>
      <c r="AL30" s="368"/>
      <c r="AM30" s="368"/>
      <c r="AN30" s="368"/>
      <c r="AO30" s="368"/>
      <c r="AP30" s="368"/>
      <c r="AQ30" s="368"/>
      <c r="AR30" s="368"/>
      <c r="AS30" s="368"/>
      <c r="AT30" s="368"/>
      <c r="AU30" s="368"/>
      <c r="AV30" s="368"/>
      <c r="AW30" s="368"/>
      <c r="AX30" s="369"/>
      <c r="AY30" s="392"/>
      <c r="AZ30" s="393"/>
      <c r="BA30" s="393"/>
      <c r="BB30" s="394"/>
      <c r="BC30" s="370" t="s">
        <v>50</v>
      </c>
      <c r="BD30" s="371"/>
      <c r="BE30" s="371"/>
      <c r="BF30" s="371"/>
      <c r="BG30" s="371"/>
      <c r="BH30" s="371"/>
      <c r="BI30" s="371"/>
      <c r="BJ30" s="371"/>
      <c r="BK30" s="371"/>
      <c r="BL30" s="371"/>
      <c r="BM30" s="372"/>
      <c r="BN30" s="406">
        <v>126143</v>
      </c>
      <c r="BO30" s="407"/>
      <c r="BP30" s="407"/>
      <c r="BQ30" s="407"/>
      <c r="BR30" s="407"/>
      <c r="BS30" s="407"/>
      <c r="BT30" s="407"/>
      <c r="BU30" s="408"/>
      <c r="BV30" s="406">
        <v>34501</v>
      </c>
      <c r="BW30" s="407"/>
      <c r="BX30" s="407"/>
      <c r="BY30" s="407"/>
      <c r="BZ30" s="407"/>
      <c r="CA30" s="407"/>
      <c r="CB30" s="407"/>
      <c r="CC30" s="40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56" t="s">
        <v>194</v>
      </c>
      <c r="D32" s="356"/>
      <c r="E32" s="356"/>
      <c r="F32" s="356"/>
      <c r="G32" s="356"/>
      <c r="H32" s="356"/>
      <c r="I32" s="356"/>
      <c r="J32" s="356"/>
      <c r="K32" s="356"/>
      <c r="L32" s="356"/>
      <c r="M32" s="356"/>
      <c r="N32" s="356"/>
      <c r="O32" s="356"/>
      <c r="P32" s="356"/>
      <c r="Q32" s="356"/>
      <c r="R32" s="356"/>
      <c r="S32" s="356"/>
      <c r="U32" s="357" t="s">
        <v>195</v>
      </c>
      <c r="V32" s="357"/>
      <c r="W32" s="357"/>
      <c r="X32" s="357"/>
      <c r="Y32" s="357"/>
      <c r="Z32" s="357"/>
      <c r="AA32" s="357"/>
      <c r="AB32" s="357"/>
      <c r="AC32" s="357"/>
      <c r="AD32" s="357"/>
      <c r="AE32" s="357"/>
      <c r="AF32" s="357"/>
      <c r="AG32" s="357"/>
      <c r="AH32" s="357"/>
      <c r="AI32" s="357"/>
      <c r="AJ32" s="357"/>
      <c r="AK32" s="357"/>
      <c r="AM32" s="357" t="s">
        <v>196</v>
      </c>
      <c r="AN32" s="357"/>
      <c r="AO32" s="357"/>
      <c r="AP32" s="357"/>
      <c r="AQ32" s="357"/>
      <c r="AR32" s="357"/>
      <c r="AS32" s="357"/>
      <c r="AT32" s="357"/>
      <c r="AU32" s="357"/>
      <c r="AV32" s="357"/>
      <c r="AW32" s="357"/>
      <c r="AX32" s="357"/>
      <c r="AY32" s="357"/>
      <c r="AZ32" s="357"/>
      <c r="BA32" s="357"/>
      <c r="BB32" s="357"/>
      <c r="BC32" s="357"/>
      <c r="BE32" s="357" t="s">
        <v>197</v>
      </c>
      <c r="BF32" s="357"/>
      <c r="BG32" s="357"/>
      <c r="BH32" s="357"/>
      <c r="BI32" s="357"/>
      <c r="BJ32" s="357"/>
      <c r="BK32" s="357"/>
      <c r="BL32" s="357"/>
      <c r="BM32" s="357"/>
      <c r="BN32" s="357"/>
      <c r="BO32" s="357"/>
      <c r="BP32" s="357"/>
      <c r="BQ32" s="357"/>
      <c r="BR32" s="357"/>
      <c r="BS32" s="357"/>
      <c r="BT32" s="357"/>
      <c r="BU32" s="357"/>
      <c r="BW32" s="357" t="s">
        <v>198</v>
      </c>
      <c r="BX32" s="357"/>
      <c r="BY32" s="357"/>
      <c r="BZ32" s="357"/>
      <c r="CA32" s="357"/>
      <c r="CB32" s="357"/>
      <c r="CC32" s="357"/>
      <c r="CD32" s="357"/>
      <c r="CE32" s="357"/>
      <c r="CF32" s="357"/>
      <c r="CG32" s="357"/>
      <c r="CH32" s="357"/>
      <c r="CI32" s="357"/>
      <c r="CJ32" s="357"/>
      <c r="CK32" s="357"/>
      <c r="CL32" s="357"/>
      <c r="CM32" s="357"/>
      <c r="CO32" s="357" t="s">
        <v>199</v>
      </c>
      <c r="CP32" s="357"/>
      <c r="CQ32" s="357"/>
      <c r="CR32" s="357"/>
      <c r="CS32" s="357"/>
      <c r="CT32" s="357"/>
      <c r="CU32" s="357"/>
      <c r="CV32" s="357"/>
      <c r="CW32" s="357"/>
      <c r="CX32" s="357"/>
      <c r="CY32" s="357"/>
      <c r="CZ32" s="357"/>
      <c r="DA32" s="357"/>
      <c r="DB32" s="357"/>
      <c r="DC32" s="357"/>
      <c r="DD32" s="357"/>
      <c r="DE32" s="357"/>
      <c r="DI32" s="195"/>
    </row>
    <row r="33" spans="1:113" ht="13.5" customHeight="1" x14ac:dyDescent="0.15">
      <c r="A33" s="172"/>
      <c r="B33" s="196"/>
      <c r="C33" s="355" t="s">
        <v>200</v>
      </c>
      <c r="D33" s="355"/>
      <c r="E33" s="354" t="s">
        <v>201</v>
      </c>
      <c r="F33" s="354"/>
      <c r="G33" s="354"/>
      <c r="H33" s="354"/>
      <c r="I33" s="354"/>
      <c r="J33" s="354"/>
      <c r="K33" s="354"/>
      <c r="L33" s="354"/>
      <c r="M33" s="354"/>
      <c r="N33" s="354"/>
      <c r="O33" s="354"/>
      <c r="P33" s="354"/>
      <c r="Q33" s="354"/>
      <c r="R33" s="354"/>
      <c r="S33" s="354"/>
      <c r="T33" s="197"/>
      <c r="U33" s="355" t="s">
        <v>200</v>
      </c>
      <c r="V33" s="355"/>
      <c r="W33" s="354" t="s">
        <v>202</v>
      </c>
      <c r="X33" s="354"/>
      <c r="Y33" s="354"/>
      <c r="Z33" s="354"/>
      <c r="AA33" s="354"/>
      <c r="AB33" s="354"/>
      <c r="AC33" s="354"/>
      <c r="AD33" s="354"/>
      <c r="AE33" s="354"/>
      <c r="AF33" s="354"/>
      <c r="AG33" s="354"/>
      <c r="AH33" s="354"/>
      <c r="AI33" s="354"/>
      <c r="AJ33" s="354"/>
      <c r="AK33" s="354"/>
      <c r="AL33" s="197"/>
      <c r="AM33" s="355" t="s">
        <v>200</v>
      </c>
      <c r="AN33" s="355"/>
      <c r="AO33" s="354" t="s">
        <v>202</v>
      </c>
      <c r="AP33" s="354"/>
      <c r="AQ33" s="354"/>
      <c r="AR33" s="354"/>
      <c r="AS33" s="354"/>
      <c r="AT33" s="354"/>
      <c r="AU33" s="354"/>
      <c r="AV33" s="354"/>
      <c r="AW33" s="354"/>
      <c r="AX33" s="354"/>
      <c r="AY33" s="354"/>
      <c r="AZ33" s="354"/>
      <c r="BA33" s="354"/>
      <c r="BB33" s="354"/>
      <c r="BC33" s="354"/>
      <c r="BD33" s="198"/>
      <c r="BE33" s="354" t="s">
        <v>203</v>
      </c>
      <c r="BF33" s="354"/>
      <c r="BG33" s="354" t="s">
        <v>204</v>
      </c>
      <c r="BH33" s="354"/>
      <c r="BI33" s="354"/>
      <c r="BJ33" s="354"/>
      <c r="BK33" s="354"/>
      <c r="BL33" s="354"/>
      <c r="BM33" s="354"/>
      <c r="BN33" s="354"/>
      <c r="BO33" s="354"/>
      <c r="BP33" s="354"/>
      <c r="BQ33" s="354"/>
      <c r="BR33" s="354"/>
      <c r="BS33" s="354"/>
      <c r="BT33" s="354"/>
      <c r="BU33" s="354"/>
      <c r="BV33" s="198"/>
      <c r="BW33" s="355" t="s">
        <v>203</v>
      </c>
      <c r="BX33" s="355"/>
      <c r="BY33" s="354" t="s">
        <v>205</v>
      </c>
      <c r="BZ33" s="354"/>
      <c r="CA33" s="354"/>
      <c r="CB33" s="354"/>
      <c r="CC33" s="354"/>
      <c r="CD33" s="354"/>
      <c r="CE33" s="354"/>
      <c r="CF33" s="354"/>
      <c r="CG33" s="354"/>
      <c r="CH33" s="354"/>
      <c r="CI33" s="354"/>
      <c r="CJ33" s="354"/>
      <c r="CK33" s="354"/>
      <c r="CL33" s="354"/>
      <c r="CM33" s="354"/>
      <c r="CN33" s="197"/>
      <c r="CO33" s="355" t="s">
        <v>206</v>
      </c>
      <c r="CP33" s="355"/>
      <c r="CQ33" s="354" t="s">
        <v>207</v>
      </c>
      <c r="CR33" s="354"/>
      <c r="CS33" s="354"/>
      <c r="CT33" s="354"/>
      <c r="CU33" s="354"/>
      <c r="CV33" s="354"/>
      <c r="CW33" s="354"/>
      <c r="CX33" s="354"/>
      <c r="CY33" s="354"/>
      <c r="CZ33" s="354"/>
      <c r="DA33" s="354"/>
      <c r="DB33" s="354"/>
      <c r="DC33" s="354"/>
      <c r="DD33" s="354"/>
      <c r="DE33" s="354"/>
      <c r="DF33" s="197"/>
      <c r="DG33" s="353" t="s">
        <v>208</v>
      </c>
      <c r="DH33" s="353"/>
      <c r="DI33" s="199"/>
    </row>
    <row r="34" spans="1:113" ht="32.25" customHeight="1" x14ac:dyDescent="0.15">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国民健康保険事業特別会計</v>
      </c>
      <c r="X34" s="352"/>
      <c r="Y34" s="352"/>
      <c r="Z34" s="352"/>
      <c r="AA34" s="352"/>
      <c r="AB34" s="352"/>
      <c r="AC34" s="352"/>
      <c r="AD34" s="352"/>
      <c r="AE34" s="352"/>
      <c r="AF34" s="352"/>
      <c r="AG34" s="352"/>
      <c r="AH34" s="352"/>
      <c r="AI34" s="352"/>
      <c r="AJ34" s="352"/>
      <c r="AK34" s="352"/>
      <c r="AL34" s="172"/>
      <c r="AM34" s="351" t="str">
        <f>IF(AO34="","",MAX(C34:D43,U34:V43)+1)</f>
        <v/>
      </c>
      <c r="AN34" s="351"/>
      <c r="AO34" s="352"/>
      <c r="AP34" s="352"/>
      <c r="AQ34" s="352"/>
      <c r="AR34" s="352"/>
      <c r="AS34" s="352"/>
      <c r="AT34" s="352"/>
      <c r="AU34" s="352"/>
      <c r="AV34" s="352"/>
      <c r="AW34" s="352"/>
      <c r="AX34" s="352"/>
      <c r="AY34" s="352"/>
      <c r="AZ34" s="352"/>
      <c r="BA34" s="352"/>
      <c r="BB34" s="352"/>
      <c r="BC34" s="352"/>
      <c r="BD34" s="172"/>
      <c r="BE34" s="351">
        <f>IF(BG34="","",MAX(C34:D43,U34:V43,AM34:AN43)+1)</f>
        <v>4</v>
      </c>
      <c r="BF34" s="351"/>
      <c r="BG34" s="352" t="str">
        <f>IF('各会計、関係団体の財政状況及び健全化判断比率'!B30="","",'各会計、関係団体の財政状況及び健全化判断比率'!B30)</f>
        <v>簡易水道事業特別会計</v>
      </c>
      <c r="BH34" s="352"/>
      <c r="BI34" s="352"/>
      <c r="BJ34" s="352"/>
      <c r="BK34" s="352"/>
      <c r="BL34" s="352"/>
      <c r="BM34" s="352"/>
      <c r="BN34" s="352"/>
      <c r="BO34" s="352"/>
      <c r="BP34" s="352"/>
      <c r="BQ34" s="352"/>
      <c r="BR34" s="352"/>
      <c r="BS34" s="352"/>
      <c r="BT34" s="352"/>
      <c r="BU34" s="352"/>
      <c r="BV34" s="172"/>
      <c r="BW34" s="351">
        <f>IF(BY34="","",MAX(C34:D43,U34:V43,AM34:AN43,BE34:BF43)+1)</f>
        <v>6</v>
      </c>
      <c r="BX34" s="351"/>
      <c r="BY34" s="352" t="str">
        <f>IF('各会計、関係団体の財政状況及び健全化判断比率'!B68="","",'各会計、関係団体の財政状況及び健全化判断比率'!B68)</f>
        <v>沖縄県市町村自治会館管理組合</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15">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後期高齢者医療事業特別会計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f t="shared" ref="BE35:BE43" si="1">IF(BG35="","",BE34+1)</f>
        <v>5</v>
      </c>
      <c r="BF35" s="351"/>
      <c r="BG35" s="352" t="str">
        <f>IF('各会計、関係団体の財政状況及び健全化判断比率'!B31="","",'各会計、関係団体の財政状況及び健全化判断比率'!B31)</f>
        <v>農業集落排水事業特別会計</v>
      </c>
      <c r="BH35" s="352"/>
      <c r="BI35" s="352"/>
      <c r="BJ35" s="352"/>
      <c r="BK35" s="352"/>
      <c r="BL35" s="352"/>
      <c r="BM35" s="352"/>
      <c r="BN35" s="352"/>
      <c r="BO35" s="352"/>
      <c r="BP35" s="352"/>
      <c r="BQ35" s="352"/>
      <c r="BR35" s="352"/>
      <c r="BS35" s="352"/>
      <c r="BT35" s="352"/>
      <c r="BU35" s="352"/>
      <c r="BV35" s="172"/>
      <c r="BW35" s="351">
        <f t="shared" ref="BW35:BW43" si="2">IF(BY35="","",BW34+1)</f>
        <v>7</v>
      </c>
      <c r="BX35" s="351"/>
      <c r="BY35" s="352" t="str">
        <f>IF('各会計、関係団体の財政状況及び健全化判断比率'!B69="","",'各会計、関係団体の財政状況及び健全化判断比率'!B69)</f>
        <v>沖縄県市町村総合事務組合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15">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t="str">
        <f t="shared" ref="U36:U43" si="4">IF(W36="","",U35+1)</f>
        <v/>
      </c>
      <c r="V36" s="351"/>
      <c r="W36" s="352"/>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8</v>
      </c>
      <c r="BX36" s="351"/>
      <c r="BY36" s="352" t="str">
        <f>IF('各会計、関係団体の財政状況及び健全化判断比率'!B70="","",'各会計、関係団体の財政状況及び健全化判断比率'!B70)</f>
        <v>沖縄県町村交通災害共済組合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15">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9</v>
      </c>
      <c r="BX37" s="351"/>
      <c r="BY37" s="352" t="str">
        <f>IF('各会計、関係団体の財政状況及び健全化判断比率'!B71="","",'各会計、関係団体の財政状況及び健全化判断比率'!B71)</f>
        <v>沖縄県介護保険広域連合（一般）</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15">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10</v>
      </c>
      <c r="BX38" s="351"/>
      <c r="BY38" s="352" t="str">
        <f>IF('各会計、関係団体の財政状況及び健全化判断比率'!B72="","",'各会計、関係団体の財政状況及び健全化判断比率'!B72)</f>
        <v>沖縄県介護保険広域連合（特別）</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15">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11</v>
      </c>
      <c r="BX39" s="351"/>
      <c r="BY39" s="352" t="str">
        <f>IF('各会計、関係団体の財政状況及び健全化判断比率'!B73="","",'各会計、関係団体の財政状況及び健全化判断比率'!B73)</f>
        <v>沖縄県後期高齢者医療広域連合（一般）</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15">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12</v>
      </c>
      <c r="BX40" s="351"/>
      <c r="BY40" s="352" t="str">
        <f>IF('各会計、関係団体の財政状況及び健全化判断比率'!B74="","",'各会計、関係団体の財政状況及び健全化判断比率'!B74)</f>
        <v>沖縄県後期高齢者医療広域連合（特別）</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15">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13</v>
      </c>
      <c r="BX41" s="351"/>
      <c r="BY41" s="352" t="str">
        <f>IF('各会計、関係団体の財政状況及び健全化判断比率'!B75="","",'各会計、関係団体の財政状況及び健全化判断比率'!B75)</f>
        <v>南部広域行政組合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15">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14</v>
      </c>
      <c r="BX42" s="351"/>
      <c r="BY42" s="352" t="str">
        <f>IF('各会計、関係団体の財政状況及び健全化判断比率'!B76="","",'各会計、関係団体の財政状況及び健全化判断比率'!B76)</f>
        <v>南部広域市町村圏事務組合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15">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209</v>
      </c>
      <c r="E46" s="348" t="s">
        <v>210</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211</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212</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213</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214</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215</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216</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row r="54" spans="5:113" x14ac:dyDescent="0.15"/>
    <row r="55" spans="5:113" x14ac:dyDescent="0.15"/>
    <row r="56" spans="5:113" x14ac:dyDescent="0.15"/>
  </sheetData>
  <sheetProtection algorithmName="SHA-512" hashValue="3iyLA0RuBkqAa3F1J0YWM+fh9HweGkfYW0lkcrTVBy2OUAuEQseJZQSRvnYFwogr4M9qfnQdHE7afDu5xXWJBg==" saltValue="Tl6ANqd4xOm16ge+/Oqkq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3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40" t="s">
        <v>563</v>
      </c>
      <c r="D34" s="1140"/>
      <c r="E34" s="1141"/>
      <c r="F34" s="32">
        <v>18.3</v>
      </c>
      <c r="G34" s="33">
        <v>40.01</v>
      </c>
      <c r="H34" s="33">
        <v>13.03</v>
      </c>
      <c r="I34" s="33">
        <v>16.54</v>
      </c>
      <c r="J34" s="34">
        <v>17.239999999999998</v>
      </c>
      <c r="K34" s="22"/>
      <c r="L34" s="22"/>
      <c r="M34" s="22"/>
      <c r="N34" s="22"/>
      <c r="O34" s="22"/>
      <c r="P34" s="22"/>
    </row>
    <row r="35" spans="1:16" ht="39" customHeight="1" x14ac:dyDescent="0.15">
      <c r="A35" s="22"/>
      <c r="B35" s="35"/>
      <c r="C35" s="1136" t="s">
        <v>564</v>
      </c>
      <c r="D35" s="1136"/>
      <c r="E35" s="1137"/>
      <c r="F35" s="36">
        <v>2.87</v>
      </c>
      <c r="G35" s="37">
        <v>3.21</v>
      </c>
      <c r="H35" s="37">
        <v>4.87</v>
      </c>
      <c r="I35" s="37">
        <v>6.2</v>
      </c>
      <c r="J35" s="38">
        <v>5.58</v>
      </c>
      <c r="K35" s="22"/>
      <c r="L35" s="22"/>
      <c r="M35" s="22"/>
      <c r="N35" s="22"/>
      <c r="O35" s="22"/>
      <c r="P35" s="22"/>
    </row>
    <row r="36" spans="1:16" ht="39" customHeight="1" x14ac:dyDescent="0.15">
      <c r="A36" s="22"/>
      <c r="B36" s="35"/>
      <c r="C36" s="1136" t="s">
        <v>565</v>
      </c>
      <c r="D36" s="1136"/>
      <c r="E36" s="1137"/>
      <c r="F36" s="36">
        <v>0.89</v>
      </c>
      <c r="G36" s="37">
        <v>5.0999999999999996</v>
      </c>
      <c r="H36" s="37">
        <v>6.96</v>
      </c>
      <c r="I36" s="37">
        <v>7.48</v>
      </c>
      <c r="J36" s="38">
        <v>0.48</v>
      </c>
      <c r="K36" s="22"/>
      <c r="L36" s="22"/>
      <c r="M36" s="22"/>
      <c r="N36" s="22"/>
      <c r="O36" s="22"/>
      <c r="P36" s="22"/>
    </row>
    <row r="37" spans="1:16" ht="39" customHeight="1" x14ac:dyDescent="0.15">
      <c r="A37" s="22"/>
      <c r="B37" s="35"/>
      <c r="C37" s="1136" t="s">
        <v>566</v>
      </c>
      <c r="D37" s="1136"/>
      <c r="E37" s="1137"/>
      <c r="F37" s="36">
        <v>0.27</v>
      </c>
      <c r="G37" s="37">
        <v>0.09</v>
      </c>
      <c r="H37" s="37">
        <v>0.13</v>
      </c>
      <c r="I37" s="37">
        <v>0.44</v>
      </c>
      <c r="J37" s="38">
        <v>0.4</v>
      </c>
      <c r="K37" s="22"/>
      <c r="L37" s="22"/>
      <c r="M37" s="22"/>
      <c r="N37" s="22"/>
      <c r="O37" s="22"/>
      <c r="P37" s="22"/>
    </row>
    <row r="38" spans="1:16" ht="39" customHeight="1" x14ac:dyDescent="0.15">
      <c r="A38" s="22"/>
      <c r="B38" s="35"/>
      <c r="C38" s="1136" t="s">
        <v>567</v>
      </c>
      <c r="D38" s="1136"/>
      <c r="E38" s="1137"/>
      <c r="F38" s="36">
        <v>0.21</v>
      </c>
      <c r="G38" s="37">
        <v>0.22</v>
      </c>
      <c r="H38" s="37">
        <v>0.21</v>
      </c>
      <c r="I38" s="37">
        <v>0.16</v>
      </c>
      <c r="J38" s="38">
        <v>0.23</v>
      </c>
      <c r="K38" s="22"/>
      <c r="L38" s="22"/>
      <c r="M38" s="22"/>
      <c r="N38" s="22"/>
      <c r="O38" s="22"/>
      <c r="P38" s="22"/>
    </row>
    <row r="39" spans="1:16" ht="39" customHeight="1" x14ac:dyDescent="0.15">
      <c r="A39" s="22"/>
      <c r="B39" s="35"/>
      <c r="C39" s="1136"/>
      <c r="D39" s="1136"/>
      <c r="E39" s="1137"/>
      <c r="F39" s="36"/>
      <c r="G39" s="37"/>
      <c r="H39" s="37"/>
      <c r="I39" s="37"/>
      <c r="J39" s="38"/>
      <c r="K39" s="22"/>
      <c r="L39" s="22"/>
      <c r="M39" s="22"/>
      <c r="N39" s="22"/>
      <c r="O39" s="22"/>
      <c r="P39" s="22"/>
    </row>
    <row r="40" spans="1:16" ht="39" customHeight="1" x14ac:dyDescent="0.15">
      <c r="A40" s="22"/>
      <c r="B40" s="35"/>
      <c r="C40" s="1136"/>
      <c r="D40" s="1136"/>
      <c r="E40" s="1137"/>
      <c r="F40" s="36"/>
      <c r="G40" s="37"/>
      <c r="H40" s="37"/>
      <c r="I40" s="37"/>
      <c r="J40" s="38"/>
      <c r="K40" s="22"/>
      <c r="L40" s="22"/>
      <c r="M40" s="22"/>
      <c r="N40" s="22"/>
      <c r="O40" s="22"/>
      <c r="P40" s="22"/>
    </row>
    <row r="41" spans="1:16" ht="39" customHeight="1" x14ac:dyDescent="0.15">
      <c r="A41" s="22"/>
      <c r="B41" s="35"/>
      <c r="C41" s="1136"/>
      <c r="D41" s="1136"/>
      <c r="E41" s="1137"/>
      <c r="F41" s="36"/>
      <c r="G41" s="37"/>
      <c r="H41" s="37"/>
      <c r="I41" s="37"/>
      <c r="J41" s="38"/>
      <c r="K41" s="22"/>
      <c r="L41" s="22"/>
      <c r="M41" s="22"/>
      <c r="N41" s="22"/>
      <c r="O41" s="22"/>
      <c r="P41" s="22"/>
    </row>
    <row r="42" spans="1:16" ht="39" customHeight="1" x14ac:dyDescent="0.15">
      <c r="A42" s="22"/>
      <c r="B42" s="39"/>
      <c r="C42" s="1136" t="s">
        <v>568</v>
      </c>
      <c r="D42" s="1136"/>
      <c r="E42" s="1137"/>
      <c r="F42" s="36" t="s">
        <v>514</v>
      </c>
      <c r="G42" s="37" t="s">
        <v>514</v>
      </c>
      <c r="H42" s="37" t="s">
        <v>514</v>
      </c>
      <c r="I42" s="37" t="s">
        <v>514</v>
      </c>
      <c r="J42" s="38" t="s">
        <v>514</v>
      </c>
      <c r="K42" s="22"/>
      <c r="L42" s="22"/>
      <c r="M42" s="22"/>
      <c r="N42" s="22"/>
      <c r="O42" s="22"/>
      <c r="P42" s="22"/>
    </row>
    <row r="43" spans="1:16" ht="39" customHeight="1" thickBot="1" x14ac:dyDescent="0.2">
      <c r="A43" s="22"/>
      <c r="B43" s="40"/>
      <c r="C43" s="1138" t="s">
        <v>569</v>
      </c>
      <c r="D43" s="1138"/>
      <c r="E43" s="1139"/>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W627lTna51rIxboccRTi2r/3+tFWpv5CLQ65gMP6IX7wSmZPlJap0vsuqgr5wKT5T34Vfda+JvnkjGyAsQOLA==" saltValue="oSj8+9Kcs78bth5e42k4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52"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556</v>
      </c>
      <c r="L44" s="54" t="s">
        <v>557</v>
      </c>
      <c r="M44" s="54" t="s">
        <v>558</v>
      </c>
      <c r="N44" s="54" t="s">
        <v>559</v>
      </c>
      <c r="O44" s="55" t="s">
        <v>560</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91</v>
      </c>
      <c r="L45" s="58">
        <v>86</v>
      </c>
      <c r="M45" s="58">
        <v>64</v>
      </c>
      <c r="N45" s="58">
        <v>78</v>
      </c>
      <c r="O45" s="59">
        <v>79</v>
      </c>
      <c r="P45" s="46"/>
      <c r="Q45" s="46"/>
      <c r="R45" s="46"/>
      <c r="S45" s="46"/>
      <c r="T45" s="46"/>
      <c r="U45" s="46"/>
    </row>
    <row r="46" spans="1:21" ht="30.75" customHeight="1" x14ac:dyDescent="0.15">
      <c r="A46" s="46"/>
      <c r="B46" s="1162"/>
      <c r="C46" s="1163"/>
      <c r="D46" s="60"/>
      <c r="E46" s="1144" t="s">
        <v>13</v>
      </c>
      <c r="F46" s="1144"/>
      <c r="G46" s="1144"/>
      <c r="H46" s="1144"/>
      <c r="I46" s="1144"/>
      <c r="J46" s="1145"/>
      <c r="K46" s="61" t="s">
        <v>514</v>
      </c>
      <c r="L46" s="62" t="s">
        <v>514</v>
      </c>
      <c r="M46" s="62" t="s">
        <v>514</v>
      </c>
      <c r="N46" s="62" t="s">
        <v>514</v>
      </c>
      <c r="O46" s="63" t="s">
        <v>514</v>
      </c>
      <c r="P46" s="46"/>
      <c r="Q46" s="46"/>
      <c r="R46" s="46"/>
      <c r="S46" s="46"/>
      <c r="T46" s="46"/>
      <c r="U46" s="46"/>
    </row>
    <row r="47" spans="1:21" ht="30.75" customHeight="1" x14ac:dyDescent="0.15">
      <c r="A47" s="46"/>
      <c r="B47" s="1162"/>
      <c r="C47" s="1163"/>
      <c r="D47" s="60"/>
      <c r="E47" s="1144" t="s">
        <v>14</v>
      </c>
      <c r="F47" s="1144"/>
      <c r="G47" s="1144"/>
      <c r="H47" s="1144"/>
      <c r="I47" s="1144"/>
      <c r="J47" s="1145"/>
      <c r="K47" s="61" t="s">
        <v>514</v>
      </c>
      <c r="L47" s="62" t="s">
        <v>514</v>
      </c>
      <c r="M47" s="62" t="s">
        <v>514</v>
      </c>
      <c r="N47" s="62" t="s">
        <v>514</v>
      </c>
      <c r="O47" s="63" t="s">
        <v>514</v>
      </c>
      <c r="P47" s="46"/>
      <c r="Q47" s="46"/>
      <c r="R47" s="46"/>
      <c r="S47" s="46"/>
      <c r="T47" s="46"/>
      <c r="U47" s="46"/>
    </row>
    <row r="48" spans="1:21" ht="30.75" customHeight="1" x14ac:dyDescent="0.15">
      <c r="A48" s="46"/>
      <c r="B48" s="1162"/>
      <c r="C48" s="1163"/>
      <c r="D48" s="60"/>
      <c r="E48" s="1144" t="s">
        <v>15</v>
      </c>
      <c r="F48" s="1144"/>
      <c r="G48" s="1144"/>
      <c r="H48" s="1144"/>
      <c r="I48" s="1144"/>
      <c r="J48" s="1145"/>
      <c r="K48" s="61">
        <v>10</v>
      </c>
      <c r="L48" s="62">
        <v>6</v>
      </c>
      <c r="M48" s="62">
        <v>8</v>
      </c>
      <c r="N48" s="62">
        <v>8</v>
      </c>
      <c r="O48" s="63">
        <v>10</v>
      </c>
      <c r="P48" s="46"/>
      <c r="Q48" s="46"/>
      <c r="R48" s="46"/>
      <c r="S48" s="46"/>
      <c r="T48" s="46"/>
      <c r="U48" s="46"/>
    </row>
    <row r="49" spans="1:21" ht="30.75" customHeight="1" x14ac:dyDescent="0.15">
      <c r="A49" s="46"/>
      <c r="B49" s="1162"/>
      <c r="C49" s="1163"/>
      <c r="D49" s="60"/>
      <c r="E49" s="1144" t="s">
        <v>16</v>
      </c>
      <c r="F49" s="1144"/>
      <c r="G49" s="1144"/>
      <c r="H49" s="1144"/>
      <c r="I49" s="1144"/>
      <c r="J49" s="1145"/>
      <c r="K49" s="61">
        <v>0</v>
      </c>
      <c r="L49" s="62">
        <v>0</v>
      </c>
      <c r="M49" s="62">
        <v>0</v>
      </c>
      <c r="N49" s="62">
        <v>0</v>
      </c>
      <c r="O49" s="63">
        <v>1</v>
      </c>
      <c r="P49" s="46"/>
      <c r="Q49" s="46"/>
      <c r="R49" s="46"/>
      <c r="S49" s="46"/>
      <c r="T49" s="46"/>
      <c r="U49" s="46"/>
    </row>
    <row r="50" spans="1:21" ht="30.75" customHeight="1" x14ac:dyDescent="0.15">
      <c r="A50" s="46"/>
      <c r="B50" s="1162"/>
      <c r="C50" s="1163"/>
      <c r="D50" s="60"/>
      <c r="E50" s="1144" t="s">
        <v>17</v>
      </c>
      <c r="F50" s="1144"/>
      <c r="G50" s="1144"/>
      <c r="H50" s="1144"/>
      <c r="I50" s="1144"/>
      <c r="J50" s="1145"/>
      <c r="K50" s="61" t="s">
        <v>514</v>
      </c>
      <c r="L50" s="62" t="s">
        <v>514</v>
      </c>
      <c r="M50" s="62" t="s">
        <v>514</v>
      </c>
      <c r="N50" s="62" t="s">
        <v>514</v>
      </c>
      <c r="O50" s="63" t="s">
        <v>514</v>
      </c>
      <c r="P50" s="46"/>
      <c r="Q50" s="46"/>
      <c r="R50" s="46"/>
      <c r="S50" s="46"/>
      <c r="T50" s="46"/>
      <c r="U50" s="46"/>
    </row>
    <row r="51" spans="1:21" ht="30.75" customHeight="1" x14ac:dyDescent="0.15">
      <c r="A51" s="46"/>
      <c r="B51" s="1164"/>
      <c r="C51" s="1165"/>
      <c r="D51" s="64"/>
      <c r="E51" s="1144" t="s">
        <v>18</v>
      </c>
      <c r="F51" s="1144"/>
      <c r="G51" s="1144"/>
      <c r="H51" s="1144"/>
      <c r="I51" s="1144"/>
      <c r="J51" s="1145"/>
      <c r="K51" s="61">
        <v>1</v>
      </c>
      <c r="L51" s="62">
        <v>0</v>
      </c>
      <c r="M51" s="62">
        <v>0</v>
      </c>
      <c r="N51" s="62">
        <v>0</v>
      </c>
      <c r="O51" s="63">
        <v>0</v>
      </c>
      <c r="P51" s="46"/>
      <c r="Q51" s="46"/>
      <c r="R51" s="46"/>
      <c r="S51" s="46"/>
      <c r="T51" s="46"/>
      <c r="U51" s="46"/>
    </row>
    <row r="52" spans="1:21" ht="30.75" customHeight="1" x14ac:dyDescent="0.15">
      <c r="A52" s="46"/>
      <c r="B52" s="1142" t="s">
        <v>19</v>
      </c>
      <c r="C52" s="1143"/>
      <c r="D52" s="64"/>
      <c r="E52" s="1144" t="s">
        <v>20</v>
      </c>
      <c r="F52" s="1144"/>
      <c r="G52" s="1144"/>
      <c r="H52" s="1144"/>
      <c r="I52" s="1144"/>
      <c r="J52" s="1145"/>
      <c r="K52" s="61">
        <v>63</v>
      </c>
      <c r="L52" s="62">
        <v>62</v>
      </c>
      <c r="M52" s="62">
        <v>62</v>
      </c>
      <c r="N52" s="62">
        <v>57</v>
      </c>
      <c r="O52" s="63">
        <v>58</v>
      </c>
      <c r="P52" s="46"/>
      <c r="Q52" s="46"/>
      <c r="R52" s="46"/>
      <c r="S52" s="46"/>
      <c r="T52" s="46"/>
      <c r="U52" s="46"/>
    </row>
    <row r="53" spans="1:21" ht="30.75" customHeight="1" thickBot="1" x14ac:dyDescent="0.2">
      <c r="A53" s="46"/>
      <c r="B53" s="1146" t="s">
        <v>21</v>
      </c>
      <c r="C53" s="1147"/>
      <c r="D53" s="65"/>
      <c r="E53" s="1148" t="s">
        <v>22</v>
      </c>
      <c r="F53" s="1148"/>
      <c r="G53" s="1148"/>
      <c r="H53" s="1148"/>
      <c r="I53" s="1148"/>
      <c r="J53" s="1149"/>
      <c r="K53" s="66">
        <v>39</v>
      </c>
      <c r="L53" s="67">
        <v>30</v>
      </c>
      <c r="M53" s="67">
        <v>10</v>
      </c>
      <c r="N53" s="67">
        <v>29</v>
      </c>
      <c r="O53" s="68">
        <v>32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570</v>
      </c>
      <c r="P55" s="46"/>
      <c r="Q55" s="46"/>
      <c r="R55" s="46"/>
      <c r="S55" s="46"/>
      <c r="T55" s="46"/>
      <c r="U55" s="46"/>
    </row>
    <row r="56" spans="1:21" ht="31.5" customHeight="1" thickBot="1" x14ac:dyDescent="0.2">
      <c r="A56" s="46"/>
      <c r="B56" s="74"/>
      <c r="C56" s="75"/>
      <c r="D56" s="75"/>
      <c r="E56" s="76"/>
      <c r="F56" s="76"/>
      <c r="G56" s="76"/>
      <c r="H56" s="76"/>
      <c r="I56" s="76"/>
      <c r="J56" s="77" t="s">
        <v>2</v>
      </c>
      <c r="K56" s="78" t="s">
        <v>571</v>
      </c>
      <c r="L56" s="79" t="s">
        <v>572</v>
      </c>
      <c r="M56" s="79" t="s">
        <v>573</v>
      </c>
      <c r="N56" s="79" t="s">
        <v>574</v>
      </c>
      <c r="O56" s="80" t="s">
        <v>575</v>
      </c>
      <c r="P56" s="46"/>
      <c r="Q56" s="46"/>
      <c r="R56" s="46"/>
      <c r="S56" s="46"/>
      <c r="T56" s="46"/>
      <c r="U56" s="46"/>
    </row>
    <row r="57" spans="1:21" ht="31.5" customHeight="1" x14ac:dyDescent="0.15">
      <c r="B57" s="1150" t="s">
        <v>25</v>
      </c>
      <c r="C57" s="1151"/>
      <c r="D57" s="1154" t="s">
        <v>26</v>
      </c>
      <c r="E57" s="1155"/>
      <c r="F57" s="1155"/>
      <c r="G57" s="1155"/>
      <c r="H57" s="1155"/>
      <c r="I57" s="1155"/>
      <c r="J57" s="1156"/>
      <c r="K57" s="81"/>
      <c r="L57" s="82"/>
      <c r="M57" s="82"/>
      <c r="N57" s="82"/>
      <c r="O57" s="83"/>
    </row>
    <row r="58" spans="1:21" ht="31.5" customHeight="1" thickBot="1" x14ac:dyDescent="0.2">
      <c r="B58" s="1152"/>
      <c r="C58" s="1153"/>
      <c r="D58" s="1157" t="s">
        <v>27</v>
      </c>
      <c r="E58" s="1158"/>
      <c r="F58" s="1158"/>
      <c r="G58" s="1158"/>
      <c r="H58" s="1158"/>
      <c r="I58" s="1158"/>
      <c r="J58" s="1159"/>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Flf5xrwFZLMV6+FCAijr/Gi6juzU2JnmD5bV6XrEs2LJSnUo5M/S5Js8RIA8cILOK2wtte9N2j2ZKvfzWLP3Zw==" saltValue="+IL3s69KLjXw6RzBX4sp0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M4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556</v>
      </c>
      <c r="J40" s="98" t="s">
        <v>557</v>
      </c>
      <c r="K40" s="98" t="s">
        <v>558</v>
      </c>
      <c r="L40" s="98" t="s">
        <v>559</v>
      </c>
      <c r="M40" s="99" t="s">
        <v>560</v>
      </c>
    </row>
    <row r="41" spans="2:13" ht="27.75" customHeight="1" x14ac:dyDescent="0.15">
      <c r="B41" s="1180" t="s">
        <v>30</v>
      </c>
      <c r="C41" s="1181"/>
      <c r="D41" s="100"/>
      <c r="E41" s="1182" t="s">
        <v>31</v>
      </c>
      <c r="F41" s="1182"/>
      <c r="G41" s="1182"/>
      <c r="H41" s="1183"/>
      <c r="I41" s="339">
        <v>698</v>
      </c>
      <c r="J41" s="340">
        <v>836</v>
      </c>
      <c r="K41" s="340">
        <v>879</v>
      </c>
      <c r="L41" s="340">
        <v>908</v>
      </c>
      <c r="M41" s="341">
        <v>902</v>
      </c>
    </row>
    <row r="42" spans="2:13" ht="27.75" customHeight="1" x14ac:dyDescent="0.15">
      <c r="B42" s="1170"/>
      <c r="C42" s="1171"/>
      <c r="D42" s="101"/>
      <c r="E42" s="1174" t="s">
        <v>32</v>
      </c>
      <c r="F42" s="1174"/>
      <c r="G42" s="1174"/>
      <c r="H42" s="1175"/>
      <c r="I42" s="342" t="s">
        <v>514</v>
      </c>
      <c r="J42" s="343" t="s">
        <v>514</v>
      </c>
      <c r="K42" s="343" t="s">
        <v>514</v>
      </c>
      <c r="L42" s="343" t="s">
        <v>514</v>
      </c>
      <c r="M42" s="344" t="s">
        <v>514</v>
      </c>
    </row>
    <row r="43" spans="2:13" ht="27.75" customHeight="1" x14ac:dyDescent="0.15">
      <c r="B43" s="1170"/>
      <c r="C43" s="1171"/>
      <c r="D43" s="101"/>
      <c r="E43" s="1174" t="s">
        <v>33</v>
      </c>
      <c r="F43" s="1174"/>
      <c r="G43" s="1174"/>
      <c r="H43" s="1175"/>
      <c r="I43" s="342">
        <v>105</v>
      </c>
      <c r="J43" s="343">
        <v>108</v>
      </c>
      <c r="K43" s="343">
        <v>113</v>
      </c>
      <c r="L43" s="343">
        <v>109</v>
      </c>
      <c r="M43" s="344">
        <v>128</v>
      </c>
    </row>
    <row r="44" spans="2:13" ht="27.75" customHeight="1" x14ac:dyDescent="0.15">
      <c r="B44" s="1170"/>
      <c r="C44" s="1171"/>
      <c r="D44" s="101"/>
      <c r="E44" s="1174" t="s">
        <v>34</v>
      </c>
      <c r="F44" s="1174"/>
      <c r="G44" s="1174"/>
      <c r="H44" s="1175"/>
      <c r="I44" s="342" t="s">
        <v>514</v>
      </c>
      <c r="J44" s="343" t="s">
        <v>514</v>
      </c>
      <c r="K44" s="343" t="s">
        <v>514</v>
      </c>
      <c r="L44" s="343" t="s">
        <v>514</v>
      </c>
      <c r="M44" s="344" t="s">
        <v>514</v>
      </c>
    </row>
    <row r="45" spans="2:13" ht="27.75" customHeight="1" x14ac:dyDescent="0.15">
      <c r="B45" s="1170"/>
      <c r="C45" s="1171"/>
      <c r="D45" s="101"/>
      <c r="E45" s="1174" t="s">
        <v>35</v>
      </c>
      <c r="F45" s="1174"/>
      <c r="G45" s="1174"/>
      <c r="H45" s="1175"/>
      <c r="I45" s="342">
        <v>61</v>
      </c>
      <c r="J45" s="343">
        <v>57</v>
      </c>
      <c r="K45" s="343">
        <v>51</v>
      </c>
      <c r="L45" s="343">
        <v>41</v>
      </c>
      <c r="M45" s="344" t="s">
        <v>514</v>
      </c>
    </row>
    <row r="46" spans="2:13" ht="27.75" customHeight="1" x14ac:dyDescent="0.15">
      <c r="B46" s="1170"/>
      <c r="C46" s="1171"/>
      <c r="D46" s="102"/>
      <c r="E46" s="1174" t="s">
        <v>36</v>
      </c>
      <c r="F46" s="1174"/>
      <c r="G46" s="1174"/>
      <c r="H46" s="1175"/>
      <c r="I46" s="342" t="s">
        <v>514</v>
      </c>
      <c r="J46" s="343" t="s">
        <v>514</v>
      </c>
      <c r="K46" s="343" t="s">
        <v>514</v>
      </c>
      <c r="L46" s="343" t="s">
        <v>514</v>
      </c>
      <c r="M46" s="344" t="s">
        <v>514</v>
      </c>
    </row>
    <row r="47" spans="2:13" ht="27.75" customHeight="1" x14ac:dyDescent="0.15">
      <c r="B47" s="1170"/>
      <c r="C47" s="1171"/>
      <c r="D47" s="103"/>
      <c r="E47" s="1184" t="s">
        <v>37</v>
      </c>
      <c r="F47" s="1185"/>
      <c r="G47" s="1185"/>
      <c r="H47" s="1186"/>
      <c r="I47" s="342" t="s">
        <v>514</v>
      </c>
      <c r="J47" s="343" t="s">
        <v>514</v>
      </c>
      <c r="K47" s="343" t="s">
        <v>514</v>
      </c>
      <c r="L47" s="343" t="s">
        <v>514</v>
      </c>
      <c r="M47" s="344" t="s">
        <v>514</v>
      </c>
    </row>
    <row r="48" spans="2:13" ht="27.75" customHeight="1" x14ac:dyDescent="0.15">
      <c r="B48" s="1170"/>
      <c r="C48" s="1171"/>
      <c r="D48" s="101"/>
      <c r="E48" s="1174" t="s">
        <v>38</v>
      </c>
      <c r="F48" s="1174"/>
      <c r="G48" s="1174"/>
      <c r="H48" s="1175"/>
      <c r="I48" s="342" t="s">
        <v>514</v>
      </c>
      <c r="J48" s="343" t="s">
        <v>514</v>
      </c>
      <c r="K48" s="343" t="s">
        <v>514</v>
      </c>
      <c r="L48" s="343" t="s">
        <v>514</v>
      </c>
      <c r="M48" s="344" t="s">
        <v>514</v>
      </c>
    </row>
    <row r="49" spans="2:13" ht="27.75" customHeight="1" x14ac:dyDescent="0.15">
      <c r="B49" s="1172"/>
      <c r="C49" s="1173"/>
      <c r="D49" s="101"/>
      <c r="E49" s="1174" t="s">
        <v>39</v>
      </c>
      <c r="F49" s="1174"/>
      <c r="G49" s="1174"/>
      <c r="H49" s="1175"/>
      <c r="I49" s="342" t="s">
        <v>514</v>
      </c>
      <c r="J49" s="343" t="s">
        <v>514</v>
      </c>
      <c r="K49" s="343" t="s">
        <v>514</v>
      </c>
      <c r="L49" s="343" t="s">
        <v>514</v>
      </c>
      <c r="M49" s="344" t="s">
        <v>514</v>
      </c>
    </row>
    <row r="50" spans="2:13" ht="27.75" customHeight="1" x14ac:dyDescent="0.15">
      <c r="B50" s="1168" t="s">
        <v>40</v>
      </c>
      <c r="C50" s="1169"/>
      <c r="D50" s="104"/>
      <c r="E50" s="1174" t="s">
        <v>41</v>
      </c>
      <c r="F50" s="1174"/>
      <c r="G50" s="1174"/>
      <c r="H50" s="1175"/>
      <c r="I50" s="342">
        <v>445</v>
      </c>
      <c r="J50" s="343">
        <v>469</v>
      </c>
      <c r="K50" s="343">
        <v>474</v>
      </c>
      <c r="L50" s="343">
        <v>428</v>
      </c>
      <c r="M50" s="344">
        <v>33782</v>
      </c>
    </row>
    <row r="51" spans="2:13" ht="27.75" customHeight="1" x14ac:dyDescent="0.15">
      <c r="B51" s="1170"/>
      <c r="C51" s="1171"/>
      <c r="D51" s="101"/>
      <c r="E51" s="1174" t="s">
        <v>42</v>
      </c>
      <c r="F51" s="1174"/>
      <c r="G51" s="1174"/>
      <c r="H51" s="1175"/>
      <c r="I51" s="342" t="s">
        <v>514</v>
      </c>
      <c r="J51" s="343" t="s">
        <v>514</v>
      </c>
      <c r="K51" s="343" t="s">
        <v>514</v>
      </c>
      <c r="L51" s="343" t="s">
        <v>514</v>
      </c>
      <c r="M51" s="344" t="s">
        <v>514</v>
      </c>
    </row>
    <row r="52" spans="2:13" ht="27.75" customHeight="1" x14ac:dyDescent="0.15">
      <c r="B52" s="1172"/>
      <c r="C52" s="1173"/>
      <c r="D52" s="101"/>
      <c r="E52" s="1174" t="s">
        <v>43</v>
      </c>
      <c r="F52" s="1174"/>
      <c r="G52" s="1174"/>
      <c r="H52" s="1175"/>
      <c r="I52" s="342">
        <v>578</v>
      </c>
      <c r="J52" s="343">
        <v>541</v>
      </c>
      <c r="K52" s="343">
        <v>660</v>
      </c>
      <c r="L52" s="343">
        <v>703</v>
      </c>
      <c r="M52" s="344">
        <v>671</v>
      </c>
    </row>
    <row r="53" spans="2:13" ht="27.75" customHeight="1" thickBot="1" x14ac:dyDescent="0.2">
      <c r="B53" s="1176" t="s">
        <v>44</v>
      </c>
      <c r="C53" s="1177"/>
      <c r="D53" s="105"/>
      <c r="E53" s="1178" t="s">
        <v>45</v>
      </c>
      <c r="F53" s="1178"/>
      <c r="G53" s="1178"/>
      <c r="H53" s="1179"/>
      <c r="I53" s="345">
        <v>-159</v>
      </c>
      <c r="J53" s="346">
        <v>-9</v>
      </c>
      <c r="K53" s="346">
        <v>-92</v>
      </c>
      <c r="L53" s="346">
        <v>-73</v>
      </c>
      <c r="M53" s="347">
        <v>-33423</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qUAZzTdvub2SH7xL74kAlGr9aVfH+NGtftTSCKBsgxcr/NnVMAjkOAsdPCBvrEVCB9atjICg8u64FjRSm0QuNg==" saltValue="G3MLfM3C2Wt8GiYhaA8t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1"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558</v>
      </c>
      <c r="G54" s="114" t="s">
        <v>559</v>
      </c>
      <c r="H54" s="115" t="s">
        <v>560</v>
      </c>
    </row>
    <row r="55" spans="2:8" ht="52.5" customHeight="1" x14ac:dyDescent="0.15">
      <c r="B55" s="116"/>
      <c r="C55" s="1195" t="s">
        <v>48</v>
      </c>
      <c r="D55" s="1195"/>
      <c r="E55" s="1196"/>
      <c r="F55" s="117">
        <v>399</v>
      </c>
      <c r="G55" s="117">
        <v>355</v>
      </c>
      <c r="H55" s="118">
        <v>386</v>
      </c>
    </row>
    <row r="56" spans="2:8" ht="52.5" customHeight="1" x14ac:dyDescent="0.15">
      <c r="B56" s="119"/>
      <c r="C56" s="1197" t="s">
        <v>49</v>
      </c>
      <c r="D56" s="1197"/>
      <c r="E56" s="1198"/>
      <c r="F56" s="120">
        <v>2</v>
      </c>
      <c r="G56" s="120">
        <v>2</v>
      </c>
      <c r="H56" s="121">
        <v>5</v>
      </c>
    </row>
    <row r="57" spans="2:8" ht="53.25" customHeight="1" x14ac:dyDescent="0.15">
      <c r="B57" s="119"/>
      <c r="C57" s="1199" t="s">
        <v>50</v>
      </c>
      <c r="D57" s="1199"/>
      <c r="E57" s="1200"/>
      <c r="F57" s="122">
        <v>125</v>
      </c>
      <c r="G57" s="122">
        <v>35</v>
      </c>
      <c r="H57" s="123">
        <v>126</v>
      </c>
    </row>
    <row r="58" spans="2:8" ht="45.75" customHeight="1" x14ac:dyDescent="0.15">
      <c r="B58" s="124"/>
      <c r="C58" s="1187" t="s">
        <v>51</v>
      </c>
      <c r="D58" s="1188"/>
      <c r="E58" s="1189"/>
      <c r="F58" s="125"/>
      <c r="G58" s="125"/>
      <c r="H58" s="126"/>
    </row>
    <row r="59" spans="2:8" ht="45.75" customHeight="1" x14ac:dyDescent="0.15">
      <c r="B59" s="124"/>
      <c r="C59" s="1187" t="s">
        <v>52</v>
      </c>
      <c r="D59" s="1188"/>
      <c r="E59" s="1189"/>
      <c r="F59" s="125"/>
      <c r="G59" s="125"/>
      <c r="H59" s="126"/>
    </row>
    <row r="60" spans="2:8" ht="45.75" customHeight="1" x14ac:dyDescent="0.15">
      <c r="B60" s="124"/>
      <c r="C60" s="1187" t="s">
        <v>51</v>
      </c>
      <c r="D60" s="1188"/>
      <c r="E60" s="1189"/>
      <c r="F60" s="125"/>
      <c r="G60" s="125"/>
      <c r="H60" s="126"/>
    </row>
    <row r="61" spans="2:8" ht="45.75" customHeight="1" x14ac:dyDescent="0.15">
      <c r="B61" s="124"/>
      <c r="C61" s="1187" t="s">
        <v>53</v>
      </c>
      <c r="D61" s="1188"/>
      <c r="E61" s="1189"/>
      <c r="F61" s="125"/>
      <c r="G61" s="125"/>
      <c r="H61" s="126"/>
    </row>
    <row r="62" spans="2:8" ht="45.75" customHeight="1" thickBot="1" x14ac:dyDescent="0.2">
      <c r="B62" s="127"/>
      <c r="C62" s="1190" t="s">
        <v>52</v>
      </c>
      <c r="D62" s="1191"/>
      <c r="E62" s="1192"/>
      <c r="F62" s="128"/>
      <c r="G62" s="128"/>
      <c r="H62" s="129"/>
    </row>
    <row r="63" spans="2:8" ht="52.5" customHeight="1" thickBot="1" x14ac:dyDescent="0.2">
      <c r="B63" s="130"/>
      <c r="C63" s="1193" t="s">
        <v>54</v>
      </c>
      <c r="D63" s="1193"/>
      <c r="E63" s="1194"/>
      <c r="F63" s="131">
        <v>526</v>
      </c>
      <c r="G63" s="131">
        <v>392</v>
      </c>
      <c r="H63" s="132">
        <v>517</v>
      </c>
    </row>
    <row r="64" spans="2:8" x14ac:dyDescent="0.15"/>
  </sheetData>
  <sheetProtection algorithmName="SHA-512" hashValue="dvo/ZcAPSB6gdy+d4QTHPwZCsXlcdA0syAvVMSc/Zj80PU2m+DxAGYJ5gvbLVYM+EQxCNkrRoNTuEn5tNRWn5g==" saltValue="EmDvQU7snM8rMAU+XZx4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4C44C-ABEB-47C8-A382-E5AFD7067A4E}">
  <sheetPr>
    <pageSetUpPr fitToPage="1"/>
  </sheetPr>
  <dimension ref="A1:DE85"/>
  <sheetViews>
    <sheetView showGridLines="0" topLeftCell="O46" zoomScaleNormal="100" zoomScaleSheetLayoutView="55" workbookViewId="0">
      <selection activeCell="AN65" sqref="AN65:DC69"/>
    </sheetView>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1201"/>
      <c r="B1" s="1202"/>
      <c r="DD1" s="252"/>
      <c r="DE1" s="252"/>
    </row>
    <row r="2" spans="1:109" ht="25.5" customHeight="1" x14ac:dyDescent="0.15">
      <c r="A2" s="1203"/>
      <c r="C2" s="1203"/>
      <c r="O2" s="1203"/>
      <c r="P2" s="1203"/>
      <c r="Q2" s="1203"/>
      <c r="R2" s="1203"/>
      <c r="S2" s="1203"/>
      <c r="T2" s="1203"/>
      <c r="U2" s="1203"/>
      <c r="V2" s="1203"/>
      <c r="W2" s="1203"/>
      <c r="X2" s="1203"/>
      <c r="Y2" s="1203"/>
      <c r="Z2" s="1203"/>
      <c r="AA2" s="1203"/>
      <c r="AB2" s="1203"/>
      <c r="AC2" s="1203"/>
      <c r="AD2" s="1203"/>
      <c r="AE2" s="1203"/>
      <c r="AF2" s="1203"/>
      <c r="AG2" s="1203"/>
      <c r="AH2" s="1203"/>
      <c r="AI2" s="1203"/>
      <c r="AU2" s="1203"/>
      <c r="BG2" s="1203"/>
      <c r="BS2" s="1203"/>
      <c r="CE2" s="1203"/>
      <c r="CQ2" s="1203"/>
      <c r="DD2" s="252"/>
      <c r="DE2" s="252"/>
    </row>
    <row r="3" spans="1:109" ht="25.5" customHeight="1" x14ac:dyDescent="0.15">
      <c r="A3" s="1203"/>
      <c r="C3" s="1203"/>
      <c r="O3" s="1203"/>
      <c r="P3" s="1203"/>
      <c r="Q3" s="1203"/>
      <c r="R3" s="1203"/>
      <c r="S3" s="1203"/>
      <c r="T3" s="1203"/>
      <c r="U3" s="1203"/>
      <c r="V3" s="1203"/>
      <c r="W3" s="1203"/>
      <c r="X3" s="1203"/>
      <c r="Y3" s="1203"/>
      <c r="Z3" s="1203"/>
      <c r="AA3" s="1203"/>
      <c r="AB3" s="1203"/>
      <c r="AC3" s="1203"/>
      <c r="AD3" s="1203"/>
      <c r="AE3" s="1203"/>
      <c r="AF3" s="1203"/>
      <c r="AG3" s="1203"/>
      <c r="AH3" s="1203"/>
      <c r="AI3" s="1203"/>
      <c r="AU3" s="1203"/>
      <c r="BG3" s="1203"/>
      <c r="BS3" s="1203"/>
      <c r="CE3" s="1203"/>
      <c r="CQ3" s="1203"/>
      <c r="DD3" s="252"/>
      <c r="DE3" s="252"/>
    </row>
    <row r="4" spans="1:109" s="250" customFormat="1" x14ac:dyDescent="0.15">
      <c r="A4" s="1203"/>
      <c r="B4" s="1203"/>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c r="AE4" s="1203"/>
      <c r="AF4" s="1203"/>
      <c r="AG4" s="1203"/>
      <c r="AH4" s="1203"/>
      <c r="AI4" s="1203"/>
      <c r="AJ4" s="1203"/>
      <c r="AK4" s="1203"/>
      <c r="AL4" s="1203"/>
      <c r="AM4" s="1203"/>
      <c r="AN4" s="1203"/>
      <c r="AO4" s="1203"/>
      <c r="AP4" s="1203"/>
      <c r="AQ4" s="1203"/>
      <c r="AR4" s="1203"/>
      <c r="AS4" s="1203"/>
      <c r="AT4" s="1203"/>
      <c r="AU4" s="1203"/>
      <c r="AV4" s="1203"/>
      <c r="AW4" s="1203"/>
      <c r="AX4" s="1203"/>
      <c r="AY4" s="1203"/>
      <c r="AZ4" s="1203"/>
      <c r="BA4" s="1203"/>
      <c r="BB4" s="1203"/>
      <c r="BC4" s="1203"/>
      <c r="BD4" s="1203"/>
      <c r="BE4" s="1203"/>
      <c r="BF4" s="1203"/>
      <c r="BG4" s="1203"/>
      <c r="BH4" s="1203"/>
      <c r="BI4" s="1203"/>
      <c r="BJ4" s="1203"/>
      <c r="BK4" s="1203"/>
      <c r="BL4" s="1203"/>
      <c r="BM4" s="1203"/>
      <c r="BN4" s="1203"/>
      <c r="BO4" s="1203"/>
      <c r="BP4" s="1203"/>
      <c r="BQ4" s="1203"/>
      <c r="BR4" s="1203"/>
      <c r="BS4" s="1203"/>
      <c r="BT4" s="1203"/>
      <c r="BU4" s="1203"/>
      <c r="BV4" s="1203"/>
      <c r="BW4" s="1203"/>
      <c r="BX4" s="1203"/>
      <c r="BY4" s="1203"/>
      <c r="BZ4" s="1203"/>
      <c r="CA4" s="1203"/>
      <c r="CB4" s="1203"/>
      <c r="CC4" s="1203"/>
      <c r="CD4" s="1203"/>
      <c r="CE4" s="1203"/>
      <c r="CF4" s="1203"/>
      <c r="CG4" s="1203"/>
      <c r="CH4" s="1203"/>
      <c r="CI4" s="1203"/>
      <c r="CJ4" s="1203"/>
      <c r="CK4" s="1203"/>
      <c r="CL4" s="1203"/>
      <c r="CM4" s="1203"/>
      <c r="CN4" s="1203"/>
      <c r="CO4" s="1203"/>
      <c r="CP4" s="1203"/>
      <c r="CQ4" s="1203"/>
      <c r="CR4" s="1203"/>
      <c r="CS4" s="1203"/>
      <c r="CT4" s="1203"/>
      <c r="CU4" s="1203"/>
      <c r="CV4" s="1203"/>
      <c r="CW4" s="1203"/>
      <c r="CX4" s="1203"/>
      <c r="CY4" s="1203"/>
      <c r="CZ4" s="1203"/>
      <c r="DA4" s="1203"/>
      <c r="DB4" s="1203"/>
      <c r="DC4" s="1203"/>
      <c r="DD4" s="1203"/>
      <c r="DE4" s="1203"/>
    </row>
    <row r="5" spans="1:109" s="250" customFormat="1" x14ac:dyDescent="0.15">
      <c r="A5" s="1203"/>
      <c r="B5" s="1203"/>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c r="AG5" s="1203"/>
      <c r="AH5" s="1203"/>
      <c r="AI5" s="1203"/>
      <c r="AJ5" s="1203"/>
      <c r="AK5" s="1203"/>
      <c r="AL5" s="1203"/>
      <c r="AM5" s="1203"/>
      <c r="AN5" s="1203"/>
      <c r="AO5" s="1203"/>
      <c r="AP5" s="1203"/>
      <c r="AQ5" s="1203"/>
      <c r="AR5" s="1203"/>
      <c r="AS5" s="1203"/>
      <c r="AT5" s="1203"/>
      <c r="AU5" s="1203"/>
      <c r="AV5" s="1203"/>
      <c r="AW5" s="1203"/>
      <c r="AX5" s="1203"/>
      <c r="AY5" s="1203"/>
      <c r="AZ5" s="1203"/>
      <c r="BA5" s="1203"/>
      <c r="BB5" s="1203"/>
      <c r="BC5" s="1203"/>
      <c r="BD5" s="1203"/>
      <c r="BE5" s="1203"/>
      <c r="BF5" s="1203"/>
      <c r="BG5" s="1203"/>
      <c r="BH5" s="1203"/>
      <c r="BI5" s="1203"/>
      <c r="BJ5" s="1203"/>
      <c r="BK5" s="1203"/>
      <c r="BL5" s="1203"/>
      <c r="BM5" s="1203"/>
      <c r="BN5" s="1203"/>
      <c r="BO5" s="1203"/>
      <c r="BP5" s="1203"/>
      <c r="BQ5" s="1203"/>
      <c r="BR5" s="1203"/>
      <c r="BS5" s="1203"/>
      <c r="BT5" s="1203"/>
      <c r="BU5" s="1203"/>
      <c r="BV5" s="1203"/>
      <c r="BW5" s="1203"/>
      <c r="BX5" s="1203"/>
      <c r="BY5" s="1203"/>
      <c r="BZ5" s="1203"/>
      <c r="CA5" s="1203"/>
      <c r="CB5" s="1203"/>
      <c r="CC5" s="1203"/>
      <c r="CD5" s="1203"/>
      <c r="CE5" s="1203"/>
      <c r="CF5" s="1203"/>
      <c r="CG5" s="1203"/>
      <c r="CH5" s="1203"/>
      <c r="CI5" s="1203"/>
      <c r="CJ5" s="1203"/>
      <c r="CK5" s="1203"/>
      <c r="CL5" s="1203"/>
      <c r="CM5" s="1203"/>
      <c r="CN5" s="1203"/>
      <c r="CO5" s="1203"/>
      <c r="CP5" s="1203"/>
      <c r="CQ5" s="1203"/>
      <c r="CR5" s="1203"/>
      <c r="CS5" s="1203"/>
      <c r="CT5" s="1203"/>
      <c r="CU5" s="1203"/>
      <c r="CV5" s="1203"/>
      <c r="CW5" s="1203"/>
      <c r="CX5" s="1203"/>
      <c r="CY5" s="1203"/>
      <c r="CZ5" s="1203"/>
      <c r="DA5" s="1203"/>
      <c r="DB5" s="1203"/>
      <c r="DC5" s="1203"/>
      <c r="DD5" s="1203"/>
      <c r="DE5" s="1203"/>
    </row>
    <row r="6" spans="1:109" s="250" customFormat="1" x14ac:dyDescent="0.15">
      <c r="A6" s="1203"/>
      <c r="B6" s="1203"/>
      <c r="C6" s="1203"/>
      <c r="D6" s="1203"/>
      <c r="E6" s="1203"/>
      <c r="F6" s="1203"/>
      <c r="G6" s="1203"/>
      <c r="H6" s="1203"/>
      <c r="I6" s="1203"/>
      <c r="J6" s="1203"/>
      <c r="K6" s="1203"/>
      <c r="L6" s="1203"/>
      <c r="M6" s="1203"/>
      <c r="N6" s="1203"/>
      <c r="O6" s="1203"/>
      <c r="P6" s="1203"/>
      <c r="Q6" s="1203"/>
      <c r="R6" s="1203"/>
      <c r="S6" s="1203"/>
      <c r="T6" s="1203"/>
      <c r="U6" s="1203"/>
      <c r="V6" s="1203"/>
      <c r="W6" s="1203"/>
      <c r="X6" s="1203"/>
      <c r="Y6" s="1203"/>
      <c r="Z6" s="1203"/>
      <c r="AA6" s="1203"/>
      <c r="AB6" s="1203"/>
      <c r="AC6" s="1203"/>
      <c r="AD6" s="1203"/>
      <c r="AE6" s="1203"/>
      <c r="AF6" s="1203"/>
      <c r="AG6" s="1203"/>
      <c r="AH6" s="1203"/>
      <c r="AI6" s="1203"/>
      <c r="AJ6" s="1203"/>
      <c r="AK6" s="1203"/>
      <c r="AL6" s="1203"/>
      <c r="AM6" s="1203"/>
      <c r="AN6" s="1203"/>
      <c r="AO6" s="1203"/>
      <c r="AP6" s="1203"/>
      <c r="AQ6" s="1203"/>
      <c r="AR6" s="1203"/>
      <c r="AS6" s="1203"/>
      <c r="AT6" s="1203"/>
      <c r="AU6" s="1203"/>
      <c r="AV6" s="1203"/>
      <c r="AW6" s="1203"/>
      <c r="AX6" s="1203"/>
      <c r="AY6" s="1203"/>
      <c r="AZ6" s="1203"/>
      <c r="BA6" s="1203"/>
      <c r="BB6" s="1203"/>
      <c r="BC6" s="1203"/>
      <c r="BD6" s="1203"/>
      <c r="BE6" s="1203"/>
      <c r="BF6" s="1203"/>
      <c r="BG6" s="1203"/>
      <c r="BH6" s="1203"/>
      <c r="BI6" s="1203"/>
      <c r="BJ6" s="1203"/>
      <c r="BK6" s="1203"/>
      <c r="BL6" s="1203"/>
      <c r="BM6" s="1203"/>
      <c r="BN6" s="1203"/>
      <c r="BO6" s="1203"/>
      <c r="BP6" s="1203"/>
      <c r="BQ6" s="1203"/>
      <c r="BR6" s="1203"/>
      <c r="BS6" s="1203"/>
      <c r="BT6" s="1203"/>
      <c r="BU6" s="1203"/>
      <c r="BV6" s="1203"/>
      <c r="BW6" s="1203"/>
      <c r="BX6" s="1203"/>
      <c r="BY6" s="1203"/>
      <c r="BZ6" s="1203"/>
      <c r="CA6" s="1203"/>
      <c r="CB6" s="1203"/>
      <c r="CC6" s="1203"/>
      <c r="CD6" s="1203"/>
      <c r="CE6" s="1203"/>
      <c r="CF6" s="1203"/>
      <c r="CG6" s="1203"/>
      <c r="CH6" s="1203"/>
      <c r="CI6" s="1203"/>
      <c r="CJ6" s="1203"/>
      <c r="CK6" s="1203"/>
      <c r="CL6" s="1203"/>
      <c r="CM6" s="1203"/>
      <c r="CN6" s="1203"/>
      <c r="CO6" s="1203"/>
      <c r="CP6" s="1203"/>
      <c r="CQ6" s="1203"/>
      <c r="CR6" s="1203"/>
      <c r="CS6" s="1203"/>
      <c r="CT6" s="1203"/>
      <c r="CU6" s="1203"/>
      <c r="CV6" s="1203"/>
      <c r="CW6" s="1203"/>
      <c r="CX6" s="1203"/>
      <c r="CY6" s="1203"/>
      <c r="CZ6" s="1203"/>
      <c r="DA6" s="1203"/>
      <c r="DB6" s="1203"/>
      <c r="DC6" s="1203"/>
      <c r="DD6" s="1203"/>
      <c r="DE6" s="1203"/>
    </row>
    <row r="7" spans="1:109" s="250" customFormat="1" x14ac:dyDescent="0.15">
      <c r="A7" s="1203"/>
      <c r="B7" s="1203"/>
      <c r="C7" s="1203"/>
      <c r="D7" s="1203"/>
      <c r="E7" s="1203"/>
      <c r="F7" s="1203"/>
      <c r="G7" s="1203"/>
      <c r="H7" s="1203"/>
      <c r="I7" s="1203"/>
      <c r="J7" s="1203"/>
      <c r="K7" s="1203"/>
      <c r="L7" s="1203"/>
      <c r="M7" s="1203"/>
      <c r="N7" s="1203"/>
      <c r="O7" s="1203"/>
      <c r="P7" s="1203"/>
      <c r="Q7" s="1203"/>
      <c r="R7" s="1203"/>
      <c r="S7" s="1203"/>
      <c r="T7" s="1203"/>
      <c r="U7" s="1203"/>
      <c r="V7" s="1203"/>
      <c r="W7" s="1203"/>
      <c r="X7" s="1203"/>
      <c r="Y7" s="1203"/>
      <c r="Z7" s="1203"/>
      <c r="AA7" s="1203"/>
      <c r="AB7" s="1203"/>
      <c r="AC7" s="1203"/>
      <c r="AD7" s="1203"/>
      <c r="AE7" s="1203"/>
      <c r="AF7" s="1203"/>
      <c r="AG7" s="1203"/>
      <c r="AH7" s="1203"/>
      <c r="AI7" s="1203"/>
      <c r="AJ7" s="1203"/>
      <c r="AK7" s="1203"/>
      <c r="AL7" s="1203"/>
      <c r="AM7" s="1203"/>
      <c r="AN7" s="1203"/>
      <c r="AO7" s="1203"/>
      <c r="AP7" s="1203"/>
      <c r="AQ7" s="1203"/>
      <c r="AR7" s="1203"/>
      <c r="AS7" s="1203"/>
      <c r="AT7" s="1203"/>
      <c r="AU7" s="1203"/>
      <c r="AV7" s="1203"/>
      <c r="AW7" s="1203"/>
      <c r="AX7" s="1203"/>
      <c r="AY7" s="1203"/>
      <c r="AZ7" s="1203"/>
      <c r="BA7" s="1203"/>
      <c r="BB7" s="1203"/>
      <c r="BC7" s="1203"/>
      <c r="BD7" s="1203"/>
      <c r="BE7" s="1203"/>
      <c r="BF7" s="1203"/>
      <c r="BG7" s="1203"/>
      <c r="BH7" s="1203"/>
      <c r="BI7" s="1203"/>
      <c r="BJ7" s="1203"/>
      <c r="BK7" s="1203"/>
      <c r="BL7" s="1203"/>
      <c r="BM7" s="1203"/>
      <c r="BN7" s="1203"/>
      <c r="BO7" s="1203"/>
      <c r="BP7" s="1203"/>
      <c r="BQ7" s="1203"/>
      <c r="BR7" s="1203"/>
      <c r="BS7" s="1203"/>
      <c r="BT7" s="1203"/>
      <c r="BU7" s="1203"/>
      <c r="BV7" s="1203"/>
      <c r="BW7" s="1203"/>
      <c r="BX7" s="1203"/>
      <c r="BY7" s="1203"/>
      <c r="BZ7" s="1203"/>
      <c r="CA7" s="1203"/>
      <c r="CB7" s="1203"/>
      <c r="CC7" s="1203"/>
      <c r="CD7" s="1203"/>
      <c r="CE7" s="1203"/>
      <c r="CF7" s="1203"/>
      <c r="CG7" s="1203"/>
      <c r="CH7" s="1203"/>
      <c r="CI7" s="1203"/>
      <c r="CJ7" s="1203"/>
      <c r="CK7" s="1203"/>
      <c r="CL7" s="1203"/>
      <c r="CM7" s="1203"/>
      <c r="CN7" s="1203"/>
      <c r="CO7" s="1203"/>
      <c r="CP7" s="1203"/>
      <c r="CQ7" s="1203"/>
      <c r="CR7" s="1203"/>
      <c r="CS7" s="1203"/>
      <c r="CT7" s="1203"/>
      <c r="CU7" s="1203"/>
      <c r="CV7" s="1203"/>
      <c r="CW7" s="1203"/>
      <c r="CX7" s="1203"/>
      <c r="CY7" s="1203"/>
      <c r="CZ7" s="1203"/>
      <c r="DA7" s="1203"/>
      <c r="DB7" s="1203"/>
      <c r="DC7" s="1203"/>
      <c r="DD7" s="1203"/>
      <c r="DE7" s="1203"/>
    </row>
    <row r="8" spans="1:109" s="250" customFormat="1" x14ac:dyDescent="0.15">
      <c r="A8" s="1203"/>
      <c r="B8" s="1203"/>
      <c r="C8" s="1203"/>
      <c r="D8" s="1203"/>
      <c r="E8" s="1203"/>
      <c r="F8" s="1203"/>
      <c r="G8" s="1203"/>
      <c r="H8" s="1203"/>
      <c r="I8" s="1203"/>
      <c r="J8" s="1203"/>
      <c r="K8" s="1203"/>
      <c r="L8" s="1203"/>
      <c r="M8" s="1203"/>
      <c r="N8" s="1203"/>
      <c r="O8" s="1203"/>
      <c r="P8" s="1203"/>
      <c r="Q8" s="1203"/>
      <c r="R8" s="1203"/>
      <c r="S8" s="1203"/>
      <c r="T8" s="1203"/>
      <c r="U8" s="1203"/>
      <c r="V8" s="1203"/>
      <c r="W8" s="1203"/>
      <c r="X8" s="1203"/>
      <c r="Y8" s="1203"/>
      <c r="Z8" s="1203"/>
      <c r="AA8" s="1203"/>
      <c r="AB8" s="1203"/>
      <c r="AC8" s="1203"/>
      <c r="AD8" s="1203"/>
      <c r="AE8" s="1203"/>
      <c r="AF8" s="1203"/>
      <c r="AG8" s="1203"/>
      <c r="AH8" s="1203"/>
      <c r="AI8" s="1203"/>
      <c r="AJ8" s="1203"/>
      <c r="AK8" s="1203"/>
      <c r="AL8" s="1203"/>
      <c r="AM8" s="1203"/>
      <c r="AN8" s="1203"/>
      <c r="AO8" s="1203"/>
      <c r="AP8" s="1203"/>
      <c r="AQ8" s="1203"/>
      <c r="AR8" s="1203"/>
      <c r="AS8" s="1203"/>
      <c r="AT8" s="1203"/>
      <c r="AU8" s="1203"/>
      <c r="AV8" s="1203"/>
      <c r="AW8" s="1203"/>
      <c r="AX8" s="1203"/>
      <c r="AY8" s="1203"/>
      <c r="AZ8" s="1203"/>
      <c r="BA8" s="1203"/>
      <c r="BB8" s="1203"/>
      <c r="BC8" s="1203"/>
      <c r="BD8" s="1203"/>
      <c r="BE8" s="1203"/>
      <c r="BF8" s="1203"/>
      <c r="BG8" s="1203"/>
      <c r="BH8" s="1203"/>
      <c r="BI8" s="1203"/>
      <c r="BJ8" s="1203"/>
      <c r="BK8" s="1203"/>
      <c r="BL8" s="1203"/>
      <c r="BM8" s="1203"/>
      <c r="BN8" s="1203"/>
      <c r="BO8" s="1203"/>
      <c r="BP8" s="1203"/>
      <c r="BQ8" s="1203"/>
      <c r="BR8" s="1203"/>
      <c r="BS8" s="1203"/>
      <c r="BT8" s="1203"/>
      <c r="BU8" s="1203"/>
      <c r="BV8" s="1203"/>
      <c r="BW8" s="1203"/>
      <c r="BX8" s="1203"/>
      <c r="BY8" s="1203"/>
      <c r="BZ8" s="1203"/>
      <c r="CA8" s="1203"/>
      <c r="CB8" s="1203"/>
      <c r="CC8" s="1203"/>
      <c r="CD8" s="1203"/>
      <c r="CE8" s="1203"/>
      <c r="CF8" s="1203"/>
      <c r="CG8" s="1203"/>
      <c r="CH8" s="1203"/>
      <c r="CI8" s="1203"/>
      <c r="CJ8" s="1203"/>
      <c r="CK8" s="1203"/>
      <c r="CL8" s="1203"/>
      <c r="CM8" s="1203"/>
      <c r="CN8" s="1203"/>
      <c r="CO8" s="1203"/>
      <c r="CP8" s="1203"/>
      <c r="CQ8" s="1203"/>
      <c r="CR8" s="1203"/>
      <c r="CS8" s="1203"/>
      <c r="CT8" s="1203"/>
      <c r="CU8" s="1203"/>
      <c r="CV8" s="1203"/>
      <c r="CW8" s="1203"/>
      <c r="CX8" s="1203"/>
      <c r="CY8" s="1203"/>
      <c r="CZ8" s="1203"/>
      <c r="DA8" s="1203"/>
      <c r="DB8" s="1203"/>
      <c r="DC8" s="1203"/>
      <c r="DD8" s="1203"/>
      <c r="DE8" s="1203"/>
    </row>
    <row r="9" spans="1:109" s="250" customFormat="1" x14ac:dyDescent="0.15">
      <c r="A9" s="1203"/>
      <c r="B9" s="1203"/>
      <c r="C9" s="1203"/>
      <c r="D9" s="1203"/>
      <c r="E9" s="1203"/>
      <c r="F9" s="1203"/>
      <c r="G9" s="1203"/>
      <c r="H9" s="1203"/>
      <c r="I9" s="1203"/>
      <c r="J9" s="1203"/>
      <c r="K9" s="1203"/>
      <c r="L9" s="1203"/>
      <c r="M9" s="1203"/>
      <c r="N9" s="1203"/>
      <c r="O9" s="1203"/>
      <c r="P9" s="1203"/>
      <c r="Q9" s="1203"/>
      <c r="R9" s="1203"/>
      <c r="S9" s="1203"/>
      <c r="T9" s="1203"/>
      <c r="U9" s="1203"/>
      <c r="V9" s="1203"/>
      <c r="W9" s="1203"/>
      <c r="X9" s="1203"/>
      <c r="Y9" s="1203"/>
      <c r="Z9" s="1203"/>
      <c r="AA9" s="1203"/>
      <c r="AB9" s="1203"/>
      <c r="AC9" s="1203"/>
      <c r="AD9" s="1203"/>
      <c r="AE9" s="1203"/>
      <c r="AF9" s="1203"/>
      <c r="AG9" s="1203"/>
      <c r="AH9" s="1203"/>
      <c r="AI9" s="1203"/>
      <c r="AJ9" s="1203"/>
      <c r="AK9" s="1203"/>
      <c r="AL9" s="1203"/>
      <c r="AM9" s="1203"/>
      <c r="AN9" s="1203"/>
      <c r="AO9" s="1203"/>
      <c r="AP9" s="1203"/>
      <c r="AQ9" s="1203"/>
      <c r="AR9" s="1203"/>
      <c r="AS9" s="1203"/>
      <c r="AT9" s="1203"/>
      <c r="AU9" s="1203"/>
      <c r="AV9" s="1203"/>
      <c r="AW9" s="1203"/>
      <c r="AX9" s="1203"/>
      <c r="AY9" s="1203"/>
      <c r="AZ9" s="1203"/>
      <c r="BA9" s="1203"/>
      <c r="BB9" s="1203"/>
      <c r="BC9" s="1203"/>
      <c r="BD9" s="1203"/>
      <c r="BE9" s="1203"/>
      <c r="BF9" s="1203"/>
      <c r="BG9" s="1203"/>
      <c r="BH9" s="1203"/>
      <c r="BI9" s="1203"/>
      <c r="BJ9" s="1203"/>
      <c r="BK9" s="1203"/>
      <c r="BL9" s="1203"/>
      <c r="BM9" s="1203"/>
      <c r="BN9" s="1203"/>
      <c r="BO9" s="1203"/>
      <c r="BP9" s="1203"/>
      <c r="BQ9" s="1203"/>
      <c r="BR9" s="1203"/>
      <c r="BS9" s="1203"/>
      <c r="BT9" s="1203"/>
      <c r="BU9" s="1203"/>
      <c r="BV9" s="1203"/>
      <c r="BW9" s="1203"/>
      <c r="BX9" s="1203"/>
      <c r="BY9" s="1203"/>
      <c r="BZ9" s="1203"/>
      <c r="CA9" s="1203"/>
      <c r="CB9" s="1203"/>
      <c r="CC9" s="1203"/>
      <c r="CD9" s="1203"/>
      <c r="CE9" s="1203"/>
      <c r="CF9" s="1203"/>
      <c r="CG9" s="1203"/>
      <c r="CH9" s="1203"/>
      <c r="CI9" s="1203"/>
      <c r="CJ9" s="1203"/>
      <c r="CK9" s="1203"/>
      <c r="CL9" s="1203"/>
      <c r="CM9" s="1203"/>
      <c r="CN9" s="1203"/>
      <c r="CO9" s="1203"/>
      <c r="CP9" s="1203"/>
      <c r="CQ9" s="1203"/>
      <c r="CR9" s="1203"/>
      <c r="CS9" s="1203"/>
      <c r="CT9" s="1203"/>
      <c r="CU9" s="1203"/>
      <c r="CV9" s="1203"/>
      <c r="CW9" s="1203"/>
      <c r="CX9" s="1203"/>
      <c r="CY9" s="1203"/>
      <c r="CZ9" s="1203"/>
      <c r="DA9" s="1203"/>
      <c r="DB9" s="1203"/>
      <c r="DC9" s="1203"/>
      <c r="DD9" s="1203"/>
      <c r="DE9" s="1203"/>
    </row>
    <row r="10" spans="1:109" s="250" customFormat="1" x14ac:dyDescent="0.15">
      <c r="A10" s="1203"/>
      <c r="B10" s="1203"/>
      <c r="C10" s="1203"/>
      <c r="D10" s="1203"/>
      <c r="E10" s="1203"/>
      <c r="F10" s="1203"/>
      <c r="G10" s="1203"/>
      <c r="H10" s="1203"/>
      <c r="I10" s="1203"/>
      <c r="J10" s="1203"/>
      <c r="K10" s="1203"/>
      <c r="L10" s="1203"/>
      <c r="M10" s="1203"/>
      <c r="N10" s="1203"/>
      <c r="O10" s="1203"/>
      <c r="P10" s="1203"/>
      <c r="Q10" s="1203"/>
      <c r="R10" s="1203"/>
      <c r="S10" s="1203"/>
      <c r="T10" s="1203"/>
      <c r="U10" s="1203"/>
      <c r="V10" s="1203"/>
      <c r="W10" s="1203"/>
      <c r="X10" s="1203"/>
      <c r="Y10" s="1203"/>
      <c r="Z10" s="1203"/>
      <c r="AA10" s="1203"/>
      <c r="AB10" s="1203"/>
      <c r="AC10" s="1203"/>
      <c r="AD10" s="1203"/>
      <c r="AE10" s="1203"/>
      <c r="AF10" s="1203"/>
      <c r="AG10" s="1203"/>
      <c r="AH10" s="1203"/>
      <c r="AI10" s="1203"/>
      <c r="AJ10" s="1203"/>
      <c r="AK10" s="1203"/>
      <c r="AL10" s="1203"/>
      <c r="AM10" s="1203"/>
      <c r="AN10" s="1203"/>
      <c r="AO10" s="1203"/>
      <c r="AP10" s="1203"/>
      <c r="AQ10" s="1203"/>
      <c r="AR10" s="1203"/>
      <c r="AS10" s="1203"/>
      <c r="AT10" s="1203"/>
      <c r="AU10" s="1203"/>
      <c r="AV10" s="1203"/>
      <c r="AW10" s="1203"/>
      <c r="AX10" s="1203"/>
      <c r="AY10" s="1203"/>
      <c r="AZ10" s="1203"/>
      <c r="BA10" s="1203"/>
      <c r="BB10" s="1203"/>
      <c r="BC10" s="1203"/>
      <c r="BD10" s="1203"/>
      <c r="BE10" s="1203"/>
      <c r="BF10" s="1203"/>
      <c r="BG10" s="1203"/>
      <c r="BH10" s="1203"/>
      <c r="BI10" s="1203"/>
      <c r="BJ10" s="1203"/>
      <c r="BK10" s="1203"/>
      <c r="BL10" s="1203"/>
      <c r="BM10" s="1203"/>
      <c r="BN10" s="1203"/>
      <c r="BO10" s="1203"/>
      <c r="BP10" s="1203"/>
      <c r="BQ10" s="1203"/>
      <c r="BR10" s="1203"/>
      <c r="BS10" s="1203"/>
      <c r="BT10" s="1203"/>
      <c r="BU10" s="1203"/>
      <c r="BV10" s="1203"/>
      <c r="BW10" s="1203"/>
      <c r="BX10" s="1203"/>
      <c r="BY10" s="1203"/>
      <c r="BZ10" s="1203"/>
      <c r="CA10" s="1203"/>
      <c r="CB10" s="1203"/>
      <c r="CC10" s="1203"/>
      <c r="CD10" s="1203"/>
      <c r="CE10" s="1203"/>
      <c r="CF10" s="1203"/>
      <c r="CG10" s="1203"/>
      <c r="CH10" s="1203"/>
      <c r="CI10" s="1203"/>
      <c r="CJ10" s="1203"/>
      <c r="CK10" s="1203"/>
      <c r="CL10" s="1203"/>
      <c r="CM10" s="1203"/>
      <c r="CN10" s="1203"/>
      <c r="CO10" s="1203"/>
      <c r="CP10" s="1203"/>
      <c r="CQ10" s="1203"/>
      <c r="CR10" s="1203"/>
      <c r="CS10" s="1203"/>
      <c r="CT10" s="1203"/>
      <c r="CU10" s="1203"/>
      <c r="CV10" s="1203"/>
      <c r="CW10" s="1203"/>
      <c r="CX10" s="1203"/>
      <c r="CY10" s="1203"/>
      <c r="CZ10" s="1203"/>
      <c r="DA10" s="1203"/>
      <c r="DB10" s="1203"/>
      <c r="DC10" s="1203"/>
      <c r="DD10" s="1203"/>
      <c r="DE10" s="1203"/>
    </row>
    <row r="11" spans="1:109" s="250" customFormat="1" x14ac:dyDescent="0.15">
      <c r="A11" s="1203"/>
      <c r="B11" s="1203"/>
      <c r="C11" s="1203"/>
      <c r="D11" s="1203"/>
      <c r="E11" s="1203"/>
      <c r="F11" s="1203"/>
      <c r="G11" s="1203"/>
      <c r="H11" s="1203"/>
      <c r="I11" s="1203"/>
      <c r="J11" s="1203"/>
      <c r="K11" s="1203"/>
      <c r="L11" s="1203"/>
      <c r="M11" s="1203"/>
      <c r="N11" s="1203"/>
      <c r="O11" s="1203"/>
      <c r="P11" s="1203"/>
      <c r="Q11" s="1203"/>
      <c r="R11" s="1203"/>
      <c r="S11" s="1203"/>
      <c r="T11" s="1203"/>
      <c r="U11" s="1203"/>
      <c r="V11" s="1203"/>
      <c r="W11" s="1203"/>
      <c r="X11" s="1203"/>
      <c r="Y11" s="1203"/>
      <c r="Z11" s="1203"/>
      <c r="AA11" s="1203"/>
      <c r="AB11" s="1203"/>
      <c r="AC11" s="1203"/>
      <c r="AD11" s="1203"/>
      <c r="AE11" s="1203"/>
      <c r="AF11" s="1203"/>
      <c r="AG11" s="1203"/>
      <c r="AH11" s="1203"/>
      <c r="AI11" s="1203"/>
      <c r="AJ11" s="1203"/>
      <c r="AK11" s="1203"/>
      <c r="AL11" s="1203"/>
      <c r="AM11" s="1203"/>
      <c r="AN11" s="1203"/>
      <c r="AO11" s="1203"/>
      <c r="AP11" s="1203"/>
      <c r="AQ11" s="1203"/>
      <c r="AR11" s="1203"/>
      <c r="AS11" s="1203"/>
      <c r="AT11" s="1203"/>
      <c r="AU11" s="1203"/>
      <c r="AV11" s="1203"/>
      <c r="AW11" s="1203"/>
      <c r="AX11" s="1203"/>
      <c r="AY11" s="1203"/>
      <c r="AZ11" s="1203"/>
      <c r="BA11" s="1203"/>
      <c r="BB11" s="1203"/>
      <c r="BC11" s="1203"/>
      <c r="BD11" s="1203"/>
      <c r="BE11" s="1203"/>
      <c r="BF11" s="1203"/>
      <c r="BG11" s="1203"/>
      <c r="BH11" s="1203"/>
      <c r="BI11" s="1203"/>
      <c r="BJ11" s="1203"/>
      <c r="BK11" s="1203"/>
      <c r="BL11" s="1203"/>
      <c r="BM11" s="1203"/>
      <c r="BN11" s="1203"/>
      <c r="BO11" s="1203"/>
      <c r="BP11" s="1203"/>
      <c r="BQ11" s="1203"/>
      <c r="BR11" s="1203"/>
      <c r="BS11" s="1203"/>
      <c r="BT11" s="1203"/>
      <c r="BU11" s="1203"/>
      <c r="BV11" s="1203"/>
      <c r="BW11" s="1203"/>
      <c r="BX11" s="1203"/>
      <c r="BY11" s="1203"/>
      <c r="BZ11" s="1203"/>
      <c r="CA11" s="1203"/>
      <c r="CB11" s="1203"/>
      <c r="CC11" s="1203"/>
      <c r="CD11" s="1203"/>
      <c r="CE11" s="1203"/>
      <c r="CF11" s="1203"/>
      <c r="CG11" s="1203"/>
      <c r="CH11" s="1203"/>
      <c r="CI11" s="1203"/>
      <c r="CJ11" s="1203"/>
      <c r="CK11" s="1203"/>
      <c r="CL11" s="1203"/>
      <c r="CM11" s="1203"/>
      <c r="CN11" s="1203"/>
      <c r="CO11" s="1203"/>
      <c r="CP11" s="1203"/>
      <c r="CQ11" s="1203"/>
      <c r="CR11" s="1203"/>
      <c r="CS11" s="1203"/>
      <c r="CT11" s="1203"/>
      <c r="CU11" s="1203"/>
      <c r="CV11" s="1203"/>
      <c r="CW11" s="1203"/>
      <c r="CX11" s="1203"/>
      <c r="CY11" s="1203"/>
      <c r="CZ11" s="1203"/>
      <c r="DA11" s="1203"/>
      <c r="DB11" s="1203"/>
      <c r="DC11" s="1203"/>
      <c r="DD11" s="1203"/>
      <c r="DE11" s="1203"/>
    </row>
    <row r="12" spans="1:109" s="250" customFormat="1" x14ac:dyDescent="0.15">
      <c r="A12" s="1203"/>
      <c r="B12" s="1203"/>
      <c r="C12" s="1203"/>
      <c r="D12" s="1203"/>
      <c r="E12" s="1203"/>
      <c r="F12" s="1203"/>
      <c r="G12" s="1203"/>
      <c r="H12" s="1203"/>
      <c r="I12" s="1203"/>
      <c r="J12" s="1203"/>
      <c r="K12" s="1203"/>
      <c r="L12" s="1203"/>
      <c r="M12" s="1203"/>
      <c r="N12" s="1203"/>
      <c r="O12" s="1203"/>
      <c r="P12" s="1203"/>
      <c r="Q12" s="1203"/>
      <c r="R12" s="1203"/>
      <c r="S12" s="1203"/>
      <c r="T12" s="1203"/>
      <c r="U12" s="1203"/>
      <c r="V12" s="1203"/>
      <c r="W12" s="1203"/>
      <c r="X12" s="1203"/>
      <c r="Y12" s="1203"/>
      <c r="Z12" s="1203"/>
      <c r="AA12" s="1203"/>
      <c r="AB12" s="1203"/>
      <c r="AC12" s="1203"/>
      <c r="AD12" s="1203"/>
      <c r="AE12" s="1203"/>
      <c r="AF12" s="1203"/>
      <c r="AG12" s="1203"/>
      <c r="AH12" s="1203"/>
      <c r="AI12" s="1203"/>
      <c r="AJ12" s="1203"/>
      <c r="AK12" s="1203"/>
      <c r="AL12" s="1203"/>
      <c r="AM12" s="1203"/>
      <c r="AN12" s="1203"/>
      <c r="AO12" s="1203"/>
      <c r="AP12" s="1203"/>
      <c r="AQ12" s="1203"/>
      <c r="AR12" s="1203"/>
      <c r="AS12" s="1203"/>
      <c r="AT12" s="1203"/>
      <c r="AU12" s="1203"/>
      <c r="AV12" s="1203"/>
      <c r="AW12" s="1203"/>
      <c r="AX12" s="1203"/>
      <c r="AY12" s="1203"/>
      <c r="AZ12" s="1203"/>
      <c r="BA12" s="1203"/>
      <c r="BB12" s="1203"/>
      <c r="BC12" s="1203"/>
      <c r="BD12" s="1203"/>
      <c r="BE12" s="1203"/>
      <c r="BF12" s="1203"/>
      <c r="BG12" s="1203"/>
      <c r="BH12" s="1203"/>
      <c r="BI12" s="1203"/>
      <c r="BJ12" s="1203"/>
      <c r="BK12" s="1203"/>
      <c r="BL12" s="1203"/>
      <c r="BM12" s="1203"/>
      <c r="BN12" s="1203"/>
      <c r="BO12" s="1203"/>
      <c r="BP12" s="1203"/>
      <c r="BQ12" s="1203"/>
      <c r="BR12" s="1203"/>
      <c r="BS12" s="1203"/>
      <c r="BT12" s="1203"/>
      <c r="BU12" s="1203"/>
      <c r="BV12" s="1203"/>
      <c r="BW12" s="1203"/>
      <c r="BX12" s="1203"/>
      <c r="BY12" s="1203"/>
      <c r="BZ12" s="1203"/>
      <c r="CA12" s="1203"/>
      <c r="CB12" s="1203"/>
      <c r="CC12" s="1203"/>
      <c r="CD12" s="1203"/>
      <c r="CE12" s="1203"/>
      <c r="CF12" s="1203"/>
      <c r="CG12" s="1203"/>
      <c r="CH12" s="1203"/>
      <c r="CI12" s="1203"/>
      <c r="CJ12" s="1203"/>
      <c r="CK12" s="1203"/>
      <c r="CL12" s="1203"/>
      <c r="CM12" s="1203"/>
      <c r="CN12" s="1203"/>
      <c r="CO12" s="1203"/>
      <c r="CP12" s="1203"/>
      <c r="CQ12" s="1203"/>
      <c r="CR12" s="1203"/>
      <c r="CS12" s="1203"/>
      <c r="CT12" s="1203"/>
      <c r="CU12" s="1203"/>
      <c r="CV12" s="1203"/>
      <c r="CW12" s="1203"/>
      <c r="CX12" s="1203"/>
      <c r="CY12" s="1203"/>
      <c r="CZ12" s="1203"/>
      <c r="DA12" s="1203"/>
      <c r="DB12" s="1203"/>
      <c r="DC12" s="1203"/>
      <c r="DD12" s="1203"/>
      <c r="DE12" s="1203"/>
    </row>
    <row r="13" spans="1:109" s="250" customFormat="1" x14ac:dyDescent="0.15">
      <c r="A13" s="1203"/>
      <c r="B13" s="1203"/>
      <c r="C13" s="1203"/>
      <c r="D13" s="1203"/>
      <c r="E13" s="1203"/>
      <c r="F13" s="1203"/>
      <c r="G13" s="1203"/>
      <c r="H13" s="1203"/>
      <c r="I13" s="1203"/>
      <c r="J13" s="1203"/>
      <c r="K13" s="1203"/>
      <c r="L13" s="1203"/>
      <c r="M13" s="1203"/>
      <c r="N13" s="1203"/>
      <c r="O13" s="1203"/>
      <c r="P13" s="1203"/>
      <c r="Q13" s="1203"/>
      <c r="R13" s="1203"/>
      <c r="S13" s="1203"/>
      <c r="T13" s="1203"/>
      <c r="U13" s="1203"/>
      <c r="V13" s="1203"/>
      <c r="W13" s="1203"/>
      <c r="X13" s="1203"/>
      <c r="Y13" s="1203"/>
      <c r="Z13" s="1203"/>
      <c r="AA13" s="1203"/>
      <c r="AB13" s="1203"/>
      <c r="AC13" s="1203"/>
      <c r="AD13" s="1203"/>
      <c r="AE13" s="1203"/>
      <c r="AF13" s="1203"/>
      <c r="AG13" s="1203"/>
      <c r="AH13" s="1203"/>
      <c r="AI13" s="1203"/>
      <c r="AJ13" s="1203"/>
      <c r="AK13" s="1203"/>
      <c r="AL13" s="1203"/>
      <c r="AM13" s="1203"/>
      <c r="AN13" s="1203"/>
      <c r="AO13" s="1203"/>
      <c r="AP13" s="1203"/>
      <c r="AQ13" s="1203"/>
      <c r="AR13" s="1203"/>
      <c r="AS13" s="1203"/>
      <c r="AT13" s="1203"/>
      <c r="AU13" s="1203"/>
      <c r="AV13" s="1203"/>
      <c r="AW13" s="1203"/>
      <c r="AX13" s="1203"/>
      <c r="AY13" s="1203"/>
      <c r="AZ13" s="1203"/>
      <c r="BA13" s="1203"/>
      <c r="BB13" s="1203"/>
      <c r="BC13" s="1203"/>
      <c r="BD13" s="1203"/>
      <c r="BE13" s="1203"/>
      <c r="BF13" s="1203"/>
      <c r="BG13" s="1203"/>
      <c r="BH13" s="1203"/>
      <c r="BI13" s="1203"/>
      <c r="BJ13" s="1203"/>
      <c r="BK13" s="1203"/>
      <c r="BL13" s="1203"/>
      <c r="BM13" s="1203"/>
      <c r="BN13" s="1203"/>
      <c r="BO13" s="1203"/>
      <c r="BP13" s="1203"/>
      <c r="BQ13" s="1203"/>
      <c r="BR13" s="1203"/>
      <c r="BS13" s="1203"/>
      <c r="BT13" s="1203"/>
      <c r="BU13" s="1203"/>
      <c r="BV13" s="1203"/>
      <c r="BW13" s="1203"/>
      <c r="BX13" s="1203"/>
      <c r="BY13" s="1203"/>
      <c r="BZ13" s="1203"/>
      <c r="CA13" s="1203"/>
      <c r="CB13" s="1203"/>
      <c r="CC13" s="1203"/>
      <c r="CD13" s="1203"/>
      <c r="CE13" s="1203"/>
      <c r="CF13" s="1203"/>
      <c r="CG13" s="1203"/>
      <c r="CH13" s="1203"/>
      <c r="CI13" s="1203"/>
      <c r="CJ13" s="1203"/>
      <c r="CK13" s="1203"/>
      <c r="CL13" s="1203"/>
      <c r="CM13" s="1203"/>
      <c r="CN13" s="1203"/>
      <c r="CO13" s="1203"/>
      <c r="CP13" s="1203"/>
      <c r="CQ13" s="1203"/>
      <c r="CR13" s="1203"/>
      <c r="CS13" s="1203"/>
      <c r="CT13" s="1203"/>
      <c r="CU13" s="1203"/>
      <c r="CV13" s="1203"/>
      <c r="CW13" s="1203"/>
      <c r="CX13" s="1203"/>
      <c r="CY13" s="1203"/>
      <c r="CZ13" s="1203"/>
      <c r="DA13" s="1203"/>
      <c r="DB13" s="1203"/>
      <c r="DC13" s="1203"/>
      <c r="DD13" s="1203"/>
      <c r="DE13" s="1203"/>
    </row>
    <row r="14" spans="1:109" s="250" customFormat="1" x14ac:dyDescent="0.15">
      <c r="A14" s="1203"/>
      <c r="B14" s="1203"/>
      <c r="C14" s="1203"/>
      <c r="D14" s="1203"/>
      <c r="E14" s="1203"/>
      <c r="F14" s="1203"/>
      <c r="G14" s="1203"/>
      <c r="H14" s="1203"/>
      <c r="I14" s="1203"/>
      <c r="J14" s="1203"/>
      <c r="K14" s="1203"/>
      <c r="L14" s="1203"/>
      <c r="M14" s="1203"/>
      <c r="N14" s="1203"/>
      <c r="O14" s="1203"/>
      <c r="P14" s="1203"/>
      <c r="Q14" s="1203"/>
      <c r="R14" s="1203"/>
      <c r="S14" s="1203"/>
      <c r="T14" s="1203"/>
      <c r="U14" s="1203"/>
      <c r="V14" s="1203"/>
      <c r="W14" s="1203"/>
      <c r="X14" s="1203"/>
      <c r="Y14" s="1203"/>
      <c r="Z14" s="1203"/>
      <c r="AA14" s="1203"/>
      <c r="AB14" s="1203"/>
      <c r="AC14" s="1203"/>
      <c r="AD14" s="1203"/>
      <c r="AE14" s="1203"/>
      <c r="AF14" s="1203"/>
      <c r="AG14" s="1203"/>
      <c r="AH14" s="1203"/>
      <c r="AI14" s="1203"/>
      <c r="AJ14" s="1203"/>
      <c r="AK14" s="1203"/>
      <c r="AL14" s="1203"/>
      <c r="AM14" s="1203"/>
      <c r="AN14" s="1203"/>
      <c r="AO14" s="1203"/>
      <c r="AP14" s="1203"/>
      <c r="AQ14" s="1203"/>
      <c r="AR14" s="1203"/>
      <c r="AS14" s="1203"/>
      <c r="AT14" s="1203"/>
      <c r="AU14" s="1203"/>
      <c r="AV14" s="1203"/>
      <c r="AW14" s="1203"/>
      <c r="AX14" s="1203"/>
      <c r="AY14" s="1203"/>
      <c r="AZ14" s="1203"/>
      <c r="BA14" s="1203"/>
      <c r="BB14" s="1203"/>
      <c r="BC14" s="1203"/>
      <c r="BD14" s="1203"/>
      <c r="BE14" s="1203"/>
      <c r="BF14" s="1203"/>
      <c r="BG14" s="1203"/>
      <c r="BH14" s="1203"/>
      <c r="BI14" s="1203"/>
      <c r="BJ14" s="1203"/>
      <c r="BK14" s="1203"/>
      <c r="BL14" s="1203"/>
      <c r="BM14" s="1203"/>
      <c r="BN14" s="1203"/>
      <c r="BO14" s="1203"/>
      <c r="BP14" s="1203"/>
      <c r="BQ14" s="1203"/>
      <c r="BR14" s="1203"/>
      <c r="BS14" s="1203"/>
      <c r="BT14" s="1203"/>
      <c r="BU14" s="1203"/>
      <c r="BV14" s="1203"/>
      <c r="BW14" s="1203"/>
      <c r="BX14" s="1203"/>
      <c r="BY14" s="1203"/>
      <c r="BZ14" s="1203"/>
      <c r="CA14" s="1203"/>
      <c r="CB14" s="1203"/>
      <c r="CC14" s="1203"/>
      <c r="CD14" s="1203"/>
      <c r="CE14" s="1203"/>
      <c r="CF14" s="1203"/>
      <c r="CG14" s="1203"/>
      <c r="CH14" s="1203"/>
      <c r="CI14" s="1203"/>
      <c r="CJ14" s="1203"/>
      <c r="CK14" s="1203"/>
      <c r="CL14" s="1203"/>
      <c r="CM14" s="1203"/>
      <c r="CN14" s="1203"/>
      <c r="CO14" s="1203"/>
      <c r="CP14" s="1203"/>
      <c r="CQ14" s="1203"/>
      <c r="CR14" s="1203"/>
      <c r="CS14" s="1203"/>
      <c r="CT14" s="1203"/>
      <c r="CU14" s="1203"/>
      <c r="CV14" s="1203"/>
      <c r="CW14" s="1203"/>
      <c r="CX14" s="1203"/>
      <c r="CY14" s="1203"/>
      <c r="CZ14" s="1203"/>
      <c r="DA14" s="1203"/>
      <c r="DB14" s="1203"/>
      <c r="DC14" s="1203"/>
      <c r="DD14" s="1203"/>
      <c r="DE14" s="1203"/>
    </row>
    <row r="15" spans="1:109" s="250" customFormat="1" x14ac:dyDescent="0.15">
      <c r="A15" s="252"/>
      <c r="B15" s="1203"/>
      <c r="C15" s="1203"/>
      <c r="D15" s="1203"/>
      <c r="E15" s="1203"/>
      <c r="F15" s="1203"/>
      <c r="G15" s="1203"/>
      <c r="H15" s="1203"/>
      <c r="I15" s="1203"/>
      <c r="J15" s="1203"/>
      <c r="K15" s="1203"/>
      <c r="L15" s="1203"/>
      <c r="M15" s="1203"/>
      <c r="N15" s="1203"/>
      <c r="O15" s="1203"/>
      <c r="P15" s="1203"/>
      <c r="Q15" s="1203"/>
      <c r="R15" s="1203"/>
      <c r="S15" s="1203"/>
      <c r="T15" s="1203"/>
      <c r="U15" s="1203"/>
      <c r="V15" s="1203"/>
      <c r="W15" s="1203"/>
      <c r="X15" s="1203"/>
      <c r="Y15" s="1203"/>
      <c r="Z15" s="1203"/>
      <c r="AA15" s="1203"/>
      <c r="AB15" s="1203"/>
      <c r="AC15" s="1203"/>
      <c r="AD15" s="1203"/>
      <c r="AE15" s="1203"/>
      <c r="AF15" s="1203"/>
      <c r="AG15" s="1203"/>
      <c r="AH15" s="1203"/>
      <c r="AI15" s="1203"/>
      <c r="AJ15" s="1203"/>
      <c r="AK15" s="1203"/>
      <c r="AL15" s="1203"/>
      <c r="AM15" s="1203"/>
      <c r="AN15" s="1203"/>
      <c r="AO15" s="1203"/>
      <c r="AP15" s="1203"/>
      <c r="AQ15" s="1203"/>
      <c r="AR15" s="1203"/>
      <c r="AS15" s="1203"/>
      <c r="AT15" s="1203"/>
      <c r="AU15" s="1203"/>
      <c r="AV15" s="1203"/>
      <c r="AW15" s="1203"/>
      <c r="AX15" s="1203"/>
      <c r="AY15" s="1203"/>
      <c r="AZ15" s="1203"/>
      <c r="BA15" s="1203"/>
      <c r="BB15" s="1203"/>
      <c r="BC15" s="1203"/>
      <c r="BD15" s="1203"/>
      <c r="BE15" s="1203"/>
      <c r="BF15" s="1203"/>
      <c r="BG15" s="1203"/>
      <c r="BH15" s="1203"/>
      <c r="BI15" s="1203"/>
      <c r="BJ15" s="1203"/>
      <c r="BK15" s="1203"/>
      <c r="BL15" s="1203"/>
      <c r="BM15" s="1203"/>
      <c r="BN15" s="1203"/>
      <c r="BO15" s="1203"/>
      <c r="BP15" s="1203"/>
      <c r="BQ15" s="1203"/>
      <c r="BR15" s="1203"/>
      <c r="BS15" s="1203"/>
      <c r="BT15" s="1203"/>
      <c r="BU15" s="1203"/>
      <c r="BV15" s="1203"/>
      <c r="BW15" s="1203"/>
      <c r="BX15" s="1203"/>
      <c r="BY15" s="1203"/>
      <c r="BZ15" s="1203"/>
      <c r="CA15" s="1203"/>
      <c r="CB15" s="1203"/>
      <c r="CC15" s="1203"/>
      <c r="CD15" s="1203"/>
      <c r="CE15" s="1203"/>
      <c r="CF15" s="1203"/>
      <c r="CG15" s="1203"/>
      <c r="CH15" s="1203"/>
      <c r="CI15" s="1203"/>
      <c r="CJ15" s="1203"/>
      <c r="CK15" s="1203"/>
      <c r="CL15" s="1203"/>
      <c r="CM15" s="1203"/>
      <c r="CN15" s="1203"/>
      <c r="CO15" s="1203"/>
      <c r="CP15" s="1203"/>
      <c r="CQ15" s="1203"/>
      <c r="CR15" s="1203"/>
      <c r="CS15" s="1203"/>
      <c r="CT15" s="1203"/>
      <c r="CU15" s="1203"/>
      <c r="CV15" s="1203"/>
      <c r="CW15" s="1203"/>
      <c r="CX15" s="1203"/>
      <c r="CY15" s="1203"/>
      <c r="CZ15" s="1203"/>
      <c r="DA15" s="1203"/>
      <c r="DB15" s="1203"/>
      <c r="DC15" s="1203"/>
      <c r="DD15" s="1203"/>
      <c r="DE15" s="1203"/>
    </row>
    <row r="16" spans="1:109" s="250" customFormat="1" x14ac:dyDescent="0.15">
      <c r="A16" s="252"/>
      <c r="B16" s="1203"/>
      <c r="C16" s="1203"/>
      <c r="D16" s="1203"/>
      <c r="E16" s="1203"/>
      <c r="F16" s="1203"/>
      <c r="G16" s="1203"/>
      <c r="H16" s="1203"/>
      <c r="I16" s="1203"/>
      <c r="J16" s="1203"/>
      <c r="K16" s="1203"/>
      <c r="L16" s="1203"/>
      <c r="M16" s="1203"/>
      <c r="N16" s="1203"/>
      <c r="O16" s="1203"/>
      <c r="P16" s="1203"/>
      <c r="Q16" s="1203"/>
      <c r="R16" s="1203"/>
      <c r="S16" s="1203"/>
      <c r="T16" s="1203"/>
      <c r="U16" s="1203"/>
      <c r="V16" s="1203"/>
      <c r="W16" s="1203"/>
      <c r="X16" s="1203"/>
      <c r="Y16" s="1203"/>
      <c r="Z16" s="1203"/>
      <c r="AA16" s="1203"/>
      <c r="AB16" s="1203"/>
      <c r="AC16" s="1203"/>
      <c r="AD16" s="1203"/>
      <c r="AE16" s="1203"/>
      <c r="AF16" s="1203"/>
      <c r="AG16" s="1203"/>
      <c r="AH16" s="1203"/>
      <c r="AI16" s="1203"/>
      <c r="AJ16" s="1203"/>
      <c r="AK16" s="1203"/>
      <c r="AL16" s="1203"/>
      <c r="AM16" s="1203"/>
      <c r="AN16" s="1203"/>
      <c r="AO16" s="1203"/>
      <c r="AP16" s="1203"/>
      <c r="AQ16" s="1203"/>
      <c r="AR16" s="1203"/>
      <c r="AS16" s="1203"/>
      <c r="AT16" s="1203"/>
      <c r="AU16" s="1203"/>
      <c r="AV16" s="1203"/>
      <c r="AW16" s="1203"/>
      <c r="AX16" s="1203"/>
      <c r="AY16" s="1203"/>
      <c r="AZ16" s="1203"/>
      <c r="BA16" s="1203"/>
      <c r="BB16" s="1203"/>
      <c r="BC16" s="1203"/>
      <c r="BD16" s="1203"/>
      <c r="BE16" s="1203"/>
      <c r="BF16" s="1203"/>
      <c r="BG16" s="1203"/>
      <c r="BH16" s="1203"/>
      <c r="BI16" s="1203"/>
      <c r="BJ16" s="1203"/>
      <c r="BK16" s="1203"/>
      <c r="BL16" s="1203"/>
      <c r="BM16" s="1203"/>
      <c r="BN16" s="1203"/>
      <c r="BO16" s="1203"/>
      <c r="BP16" s="1203"/>
      <c r="BQ16" s="1203"/>
      <c r="BR16" s="1203"/>
      <c r="BS16" s="1203"/>
      <c r="BT16" s="1203"/>
      <c r="BU16" s="1203"/>
      <c r="BV16" s="1203"/>
      <c r="BW16" s="1203"/>
      <c r="BX16" s="1203"/>
      <c r="BY16" s="1203"/>
      <c r="BZ16" s="1203"/>
      <c r="CA16" s="1203"/>
      <c r="CB16" s="1203"/>
      <c r="CC16" s="1203"/>
      <c r="CD16" s="1203"/>
      <c r="CE16" s="1203"/>
      <c r="CF16" s="1203"/>
      <c r="CG16" s="1203"/>
      <c r="CH16" s="1203"/>
      <c r="CI16" s="1203"/>
      <c r="CJ16" s="1203"/>
      <c r="CK16" s="1203"/>
      <c r="CL16" s="1203"/>
      <c r="CM16" s="1203"/>
      <c r="CN16" s="1203"/>
      <c r="CO16" s="1203"/>
      <c r="CP16" s="1203"/>
      <c r="CQ16" s="1203"/>
      <c r="CR16" s="1203"/>
      <c r="CS16" s="1203"/>
      <c r="CT16" s="1203"/>
      <c r="CU16" s="1203"/>
      <c r="CV16" s="1203"/>
      <c r="CW16" s="1203"/>
      <c r="CX16" s="1203"/>
      <c r="CY16" s="1203"/>
      <c r="CZ16" s="1203"/>
      <c r="DA16" s="1203"/>
      <c r="DB16" s="1203"/>
      <c r="DC16" s="1203"/>
      <c r="DD16" s="1203"/>
      <c r="DE16" s="1203"/>
    </row>
    <row r="17" spans="1:109" s="250" customFormat="1" x14ac:dyDescent="0.15">
      <c r="A17" s="252"/>
      <c r="B17" s="1203"/>
      <c r="C17" s="1203"/>
      <c r="D17" s="1203"/>
      <c r="E17" s="1203"/>
      <c r="F17" s="1203"/>
      <c r="G17" s="1203"/>
      <c r="H17" s="1203"/>
      <c r="I17" s="1203"/>
      <c r="J17" s="1203"/>
      <c r="K17" s="1203"/>
      <c r="L17" s="1203"/>
      <c r="M17" s="1203"/>
      <c r="N17" s="1203"/>
      <c r="O17" s="1203"/>
      <c r="P17" s="1203"/>
      <c r="Q17" s="1203"/>
      <c r="R17" s="1203"/>
      <c r="S17" s="1203"/>
      <c r="T17" s="1203"/>
      <c r="U17" s="1203"/>
      <c r="V17" s="1203"/>
      <c r="W17" s="1203"/>
      <c r="X17" s="1203"/>
      <c r="Y17" s="1203"/>
      <c r="Z17" s="1203"/>
      <c r="AA17" s="1203"/>
      <c r="AB17" s="1203"/>
      <c r="AC17" s="1203"/>
      <c r="AD17" s="1203"/>
      <c r="AE17" s="1203"/>
      <c r="AF17" s="1203"/>
      <c r="AG17" s="1203"/>
      <c r="AH17" s="1203"/>
      <c r="AI17" s="1203"/>
      <c r="AJ17" s="1203"/>
      <c r="AK17" s="1203"/>
      <c r="AL17" s="1203"/>
      <c r="AM17" s="1203"/>
      <c r="AN17" s="1203"/>
      <c r="AO17" s="1203"/>
      <c r="AP17" s="1203"/>
      <c r="AQ17" s="1203"/>
      <c r="AR17" s="1203"/>
      <c r="AS17" s="1203"/>
      <c r="AT17" s="1203"/>
      <c r="AU17" s="1203"/>
      <c r="AV17" s="1203"/>
      <c r="AW17" s="1203"/>
      <c r="AX17" s="1203"/>
      <c r="AY17" s="1203"/>
      <c r="AZ17" s="1203"/>
      <c r="BA17" s="1203"/>
      <c r="BB17" s="1203"/>
      <c r="BC17" s="1203"/>
      <c r="BD17" s="1203"/>
      <c r="BE17" s="1203"/>
      <c r="BF17" s="1203"/>
      <c r="BG17" s="1203"/>
      <c r="BH17" s="1203"/>
      <c r="BI17" s="1203"/>
      <c r="BJ17" s="1203"/>
      <c r="BK17" s="1203"/>
      <c r="BL17" s="1203"/>
      <c r="BM17" s="1203"/>
      <c r="BN17" s="1203"/>
      <c r="BO17" s="1203"/>
      <c r="BP17" s="1203"/>
      <c r="BQ17" s="1203"/>
      <c r="BR17" s="1203"/>
      <c r="BS17" s="1203"/>
      <c r="BT17" s="1203"/>
      <c r="BU17" s="1203"/>
      <c r="BV17" s="1203"/>
      <c r="BW17" s="1203"/>
      <c r="BX17" s="1203"/>
      <c r="BY17" s="1203"/>
      <c r="BZ17" s="1203"/>
      <c r="CA17" s="1203"/>
      <c r="CB17" s="1203"/>
      <c r="CC17" s="1203"/>
      <c r="CD17" s="1203"/>
      <c r="CE17" s="1203"/>
      <c r="CF17" s="1203"/>
      <c r="CG17" s="1203"/>
      <c r="CH17" s="1203"/>
      <c r="CI17" s="1203"/>
      <c r="CJ17" s="1203"/>
      <c r="CK17" s="1203"/>
      <c r="CL17" s="1203"/>
      <c r="CM17" s="1203"/>
      <c r="CN17" s="1203"/>
      <c r="CO17" s="1203"/>
      <c r="CP17" s="1203"/>
      <c r="CQ17" s="1203"/>
      <c r="CR17" s="1203"/>
      <c r="CS17" s="1203"/>
      <c r="CT17" s="1203"/>
      <c r="CU17" s="1203"/>
      <c r="CV17" s="1203"/>
      <c r="CW17" s="1203"/>
      <c r="CX17" s="1203"/>
      <c r="CY17" s="1203"/>
      <c r="CZ17" s="1203"/>
      <c r="DA17" s="1203"/>
      <c r="DB17" s="1203"/>
      <c r="DC17" s="1203"/>
      <c r="DD17" s="1203"/>
      <c r="DE17" s="1203"/>
    </row>
    <row r="18" spans="1:109" s="250" customFormat="1" x14ac:dyDescent="0.15">
      <c r="A18" s="252"/>
      <c r="B18" s="1203"/>
      <c r="C18" s="1203"/>
      <c r="D18" s="1203"/>
      <c r="E18" s="1203"/>
      <c r="F18" s="1203"/>
      <c r="G18" s="1203"/>
      <c r="H18" s="1203"/>
      <c r="I18" s="1203"/>
      <c r="J18" s="1203"/>
      <c r="K18" s="1203"/>
      <c r="L18" s="1203"/>
      <c r="M18" s="1203"/>
      <c r="N18" s="1203"/>
      <c r="O18" s="1203"/>
      <c r="P18" s="1203"/>
      <c r="Q18" s="1203"/>
      <c r="R18" s="1203"/>
      <c r="S18" s="1203"/>
      <c r="T18" s="1203"/>
      <c r="U18" s="1203"/>
      <c r="V18" s="1203"/>
      <c r="W18" s="1203"/>
      <c r="X18" s="1203"/>
      <c r="Y18" s="1203"/>
      <c r="Z18" s="1203"/>
      <c r="AA18" s="1203"/>
      <c r="AB18" s="1203"/>
      <c r="AC18" s="1203"/>
      <c r="AD18" s="1203"/>
      <c r="AE18" s="1203"/>
      <c r="AF18" s="1203"/>
      <c r="AG18" s="1203"/>
      <c r="AH18" s="1203"/>
      <c r="AI18" s="1203"/>
      <c r="AJ18" s="1203"/>
      <c r="AK18" s="1203"/>
      <c r="AL18" s="1203"/>
      <c r="AM18" s="1203"/>
      <c r="AN18" s="1203"/>
      <c r="AO18" s="1203"/>
      <c r="AP18" s="1203"/>
      <c r="AQ18" s="1203"/>
      <c r="AR18" s="1203"/>
      <c r="AS18" s="1203"/>
      <c r="AT18" s="1203"/>
      <c r="AU18" s="1203"/>
      <c r="AV18" s="1203"/>
      <c r="AW18" s="1203"/>
      <c r="AX18" s="1203"/>
      <c r="AY18" s="1203"/>
      <c r="AZ18" s="1203"/>
      <c r="BA18" s="1203"/>
      <c r="BB18" s="1203"/>
      <c r="BC18" s="1203"/>
      <c r="BD18" s="1203"/>
      <c r="BE18" s="1203"/>
      <c r="BF18" s="1203"/>
      <c r="BG18" s="1203"/>
      <c r="BH18" s="1203"/>
      <c r="BI18" s="1203"/>
      <c r="BJ18" s="1203"/>
      <c r="BK18" s="1203"/>
      <c r="BL18" s="1203"/>
      <c r="BM18" s="1203"/>
      <c r="BN18" s="1203"/>
      <c r="BO18" s="1203"/>
      <c r="BP18" s="1203"/>
      <c r="BQ18" s="1203"/>
      <c r="BR18" s="1203"/>
      <c r="BS18" s="1203"/>
      <c r="BT18" s="1203"/>
      <c r="BU18" s="1203"/>
      <c r="BV18" s="1203"/>
      <c r="BW18" s="1203"/>
      <c r="BX18" s="1203"/>
      <c r="BY18" s="1203"/>
      <c r="BZ18" s="1203"/>
      <c r="CA18" s="1203"/>
      <c r="CB18" s="1203"/>
      <c r="CC18" s="1203"/>
      <c r="CD18" s="1203"/>
      <c r="CE18" s="1203"/>
      <c r="CF18" s="1203"/>
      <c r="CG18" s="1203"/>
      <c r="CH18" s="1203"/>
      <c r="CI18" s="1203"/>
      <c r="CJ18" s="1203"/>
      <c r="CK18" s="1203"/>
      <c r="CL18" s="1203"/>
      <c r="CM18" s="1203"/>
      <c r="CN18" s="1203"/>
      <c r="CO18" s="1203"/>
      <c r="CP18" s="1203"/>
      <c r="CQ18" s="1203"/>
      <c r="CR18" s="1203"/>
      <c r="CS18" s="1203"/>
      <c r="CT18" s="1203"/>
      <c r="CU18" s="1203"/>
      <c r="CV18" s="1203"/>
      <c r="CW18" s="1203"/>
      <c r="CX18" s="1203"/>
      <c r="CY18" s="1203"/>
      <c r="CZ18" s="1203"/>
      <c r="DA18" s="1203"/>
      <c r="DB18" s="1203"/>
      <c r="DC18" s="1203"/>
      <c r="DD18" s="1203"/>
      <c r="DE18" s="1203"/>
    </row>
    <row r="19" spans="1:109" x14ac:dyDescent="0.15">
      <c r="DD19" s="252"/>
      <c r="DE19" s="252"/>
    </row>
    <row r="20" spans="1:109" x14ac:dyDescent="0.15">
      <c r="DD20" s="252"/>
      <c r="DE20" s="252"/>
    </row>
    <row r="21" spans="1:109" ht="17.25" customHeight="1" x14ac:dyDescent="0.15">
      <c r="B21" s="1204"/>
      <c r="C21" s="254"/>
      <c r="D21" s="254"/>
      <c r="E21" s="254"/>
      <c r="F21" s="254"/>
      <c r="G21" s="254"/>
      <c r="H21" s="254"/>
      <c r="I21" s="254"/>
      <c r="J21" s="254"/>
      <c r="K21" s="254"/>
      <c r="L21" s="254"/>
      <c r="M21" s="254"/>
      <c r="N21" s="1205"/>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205"/>
      <c r="AU21" s="254"/>
      <c r="AV21" s="254"/>
      <c r="AW21" s="254"/>
      <c r="AX21" s="254"/>
      <c r="AY21" s="254"/>
      <c r="AZ21" s="254"/>
      <c r="BA21" s="254"/>
      <c r="BB21" s="254"/>
      <c r="BC21" s="254"/>
      <c r="BD21" s="254"/>
      <c r="BE21" s="254"/>
      <c r="BF21" s="1205"/>
      <c r="BG21" s="254"/>
      <c r="BH21" s="254"/>
      <c r="BI21" s="254"/>
      <c r="BJ21" s="254"/>
      <c r="BK21" s="254"/>
      <c r="BL21" s="254"/>
      <c r="BM21" s="254"/>
      <c r="BN21" s="254"/>
      <c r="BO21" s="254"/>
      <c r="BP21" s="254"/>
      <c r="BQ21" s="254"/>
      <c r="BR21" s="1205"/>
      <c r="BS21" s="254"/>
      <c r="BT21" s="254"/>
      <c r="BU21" s="254"/>
      <c r="BV21" s="254"/>
      <c r="BW21" s="254"/>
      <c r="BX21" s="254"/>
      <c r="BY21" s="254"/>
      <c r="BZ21" s="254"/>
      <c r="CA21" s="254"/>
      <c r="CB21" s="254"/>
      <c r="CC21" s="254"/>
      <c r="CD21" s="1205"/>
      <c r="CE21" s="254"/>
      <c r="CF21" s="254"/>
      <c r="CG21" s="254"/>
      <c r="CH21" s="254"/>
      <c r="CI21" s="254"/>
      <c r="CJ21" s="254"/>
      <c r="CK21" s="254"/>
      <c r="CL21" s="254"/>
      <c r="CM21" s="254"/>
      <c r="CN21" s="254"/>
      <c r="CO21" s="254"/>
      <c r="CP21" s="1205"/>
      <c r="CQ21" s="254"/>
      <c r="CR21" s="254"/>
      <c r="CS21" s="254"/>
      <c r="CT21" s="254"/>
      <c r="CU21" s="254"/>
      <c r="CV21" s="254"/>
      <c r="CW21" s="254"/>
      <c r="CX21" s="254"/>
      <c r="CY21" s="254"/>
      <c r="CZ21" s="254"/>
      <c r="DA21" s="254"/>
      <c r="DB21" s="1205"/>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1206"/>
      <c r="DD40" s="1206"/>
      <c r="DE40" s="252"/>
    </row>
    <row r="41" spans="2:109" ht="17.25" x14ac:dyDescent="0.15">
      <c r="B41" s="253" t="s">
        <v>587</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1207"/>
      <c r="I42" s="1208"/>
      <c r="J42" s="1208"/>
      <c r="K42" s="1208"/>
      <c r="AM42" s="1207"/>
      <c r="AN42" s="1207" t="s">
        <v>588</v>
      </c>
      <c r="AP42" s="1208"/>
      <c r="AQ42" s="1208"/>
      <c r="AR42" s="1208"/>
      <c r="AY42" s="1207"/>
      <c r="BA42" s="1208"/>
      <c r="BB42" s="1208"/>
      <c r="BC42" s="1208"/>
      <c r="BK42" s="1207"/>
      <c r="BM42" s="1208"/>
      <c r="BN42" s="1208"/>
      <c r="BO42" s="1208"/>
      <c r="BW42" s="1207"/>
      <c r="BY42" s="1208"/>
      <c r="BZ42" s="1208"/>
      <c r="CA42" s="1208"/>
      <c r="CI42" s="1207"/>
      <c r="CK42" s="1208"/>
      <c r="CL42" s="1208"/>
      <c r="CM42" s="1208"/>
      <c r="CU42" s="1207"/>
      <c r="CW42" s="1208"/>
      <c r="CX42" s="1208"/>
      <c r="CY42" s="1208"/>
    </row>
    <row r="43" spans="2:109" ht="13.5" customHeight="1" x14ac:dyDescent="0.15">
      <c r="B43" s="256"/>
      <c r="AN43" s="1209" t="s">
        <v>589</v>
      </c>
      <c r="AO43" s="1210"/>
      <c r="AP43" s="1210"/>
      <c r="AQ43" s="1210"/>
      <c r="AR43" s="1210"/>
      <c r="AS43" s="1210"/>
      <c r="AT43" s="1210"/>
      <c r="AU43" s="1210"/>
      <c r="AV43" s="1210"/>
      <c r="AW43" s="1210"/>
      <c r="AX43" s="1210"/>
      <c r="AY43" s="1210"/>
      <c r="AZ43" s="1210"/>
      <c r="BA43" s="1210"/>
      <c r="BB43" s="1210"/>
      <c r="BC43" s="1210"/>
      <c r="BD43" s="1210"/>
      <c r="BE43" s="1210"/>
      <c r="BF43" s="1210"/>
      <c r="BG43" s="1210"/>
      <c r="BH43" s="1210"/>
      <c r="BI43" s="1210"/>
      <c r="BJ43" s="1210"/>
      <c r="BK43" s="1210"/>
      <c r="BL43" s="1210"/>
      <c r="BM43" s="1210"/>
      <c r="BN43" s="1210"/>
      <c r="BO43" s="1210"/>
      <c r="BP43" s="1210"/>
      <c r="BQ43" s="1210"/>
      <c r="BR43" s="1210"/>
      <c r="BS43" s="1210"/>
      <c r="BT43" s="1210"/>
      <c r="BU43" s="1210"/>
      <c r="BV43" s="1210"/>
      <c r="BW43" s="1210"/>
      <c r="BX43" s="1210"/>
      <c r="BY43" s="1210"/>
      <c r="BZ43" s="1210"/>
      <c r="CA43" s="1210"/>
      <c r="CB43" s="1210"/>
      <c r="CC43" s="1210"/>
      <c r="CD43" s="1210"/>
      <c r="CE43" s="1210"/>
      <c r="CF43" s="1210"/>
      <c r="CG43" s="1210"/>
      <c r="CH43" s="1210"/>
      <c r="CI43" s="1210"/>
      <c r="CJ43" s="1210"/>
      <c r="CK43" s="1210"/>
      <c r="CL43" s="1210"/>
      <c r="CM43" s="1210"/>
      <c r="CN43" s="1210"/>
      <c r="CO43" s="1210"/>
      <c r="CP43" s="1210"/>
      <c r="CQ43" s="1210"/>
      <c r="CR43" s="1210"/>
      <c r="CS43" s="1210"/>
      <c r="CT43" s="1210"/>
      <c r="CU43" s="1210"/>
      <c r="CV43" s="1210"/>
      <c r="CW43" s="1210"/>
      <c r="CX43" s="1210"/>
      <c r="CY43" s="1210"/>
      <c r="CZ43" s="1210"/>
      <c r="DA43" s="1210"/>
      <c r="DB43" s="1210"/>
      <c r="DC43" s="1211"/>
    </row>
    <row r="44" spans="2:109" x14ac:dyDescent="0.15">
      <c r="B44" s="256"/>
      <c r="AN44" s="1212"/>
      <c r="AO44" s="1213"/>
      <c r="AP44" s="1213"/>
      <c r="AQ44" s="1213"/>
      <c r="AR44" s="1213"/>
      <c r="AS44" s="1213"/>
      <c r="AT44" s="1213"/>
      <c r="AU44" s="1213"/>
      <c r="AV44" s="1213"/>
      <c r="AW44" s="1213"/>
      <c r="AX44" s="1213"/>
      <c r="AY44" s="1213"/>
      <c r="AZ44" s="1213"/>
      <c r="BA44" s="1213"/>
      <c r="BB44" s="1213"/>
      <c r="BC44" s="1213"/>
      <c r="BD44" s="1213"/>
      <c r="BE44" s="1213"/>
      <c r="BF44" s="1213"/>
      <c r="BG44" s="1213"/>
      <c r="BH44" s="1213"/>
      <c r="BI44" s="1213"/>
      <c r="BJ44" s="1213"/>
      <c r="BK44" s="1213"/>
      <c r="BL44" s="1213"/>
      <c r="BM44" s="1213"/>
      <c r="BN44" s="1213"/>
      <c r="BO44" s="1213"/>
      <c r="BP44" s="1213"/>
      <c r="BQ44" s="1213"/>
      <c r="BR44" s="1213"/>
      <c r="BS44" s="1213"/>
      <c r="BT44" s="1213"/>
      <c r="BU44" s="1213"/>
      <c r="BV44" s="1213"/>
      <c r="BW44" s="1213"/>
      <c r="BX44" s="1213"/>
      <c r="BY44" s="1213"/>
      <c r="BZ44" s="1213"/>
      <c r="CA44" s="1213"/>
      <c r="CB44" s="1213"/>
      <c r="CC44" s="1213"/>
      <c r="CD44" s="1213"/>
      <c r="CE44" s="1213"/>
      <c r="CF44" s="1213"/>
      <c r="CG44" s="1213"/>
      <c r="CH44" s="1213"/>
      <c r="CI44" s="1213"/>
      <c r="CJ44" s="1213"/>
      <c r="CK44" s="1213"/>
      <c r="CL44" s="1213"/>
      <c r="CM44" s="1213"/>
      <c r="CN44" s="1213"/>
      <c r="CO44" s="1213"/>
      <c r="CP44" s="1213"/>
      <c r="CQ44" s="1213"/>
      <c r="CR44" s="1213"/>
      <c r="CS44" s="1213"/>
      <c r="CT44" s="1213"/>
      <c r="CU44" s="1213"/>
      <c r="CV44" s="1213"/>
      <c r="CW44" s="1213"/>
      <c r="CX44" s="1213"/>
      <c r="CY44" s="1213"/>
      <c r="CZ44" s="1213"/>
      <c r="DA44" s="1213"/>
      <c r="DB44" s="1213"/>
      <c r="DC44" s="1214"/>
    </row>
    <row r="45" spans="2:109" x14ac:dyDescent="0.15">
      <c r="B45" s="256"/>
      <c r="AN45" s="1212"/>
      <c r="AO45" s="1213"/>
      <c r="AP45" s="1213"/>
      <c r="AQ45" s="1213"/>
      <c r="AR45" s="1213"/>
      <c r="AS45" s="1213"/>
      <c r="AT45" s="1213"/>
      <c r="AU45" s="1213"/>
      <c r="AV45" s="1213"/>
      <c r="AW45" s="1213"/>
      <c r="AX45" s="1213"/>
      <c r="AY45" s="1213"/>
      <c r="AZ45" s="1213"/>
      <c r="BA45" s="1213"/>
      <c r="BB45" s="1213"/>
      <c r="BC45" s="1213"/>
      <c r="BD45" s="1213"/>
      <c r="BE45" s="1213"/>
      <c r="BF45" s="1213"/>
      <c r="BG45" s="1213"/>
      <c r="BH45" s="1213"/>
      <c r="BI45" s="1213"/>
      <c r="BJ45" s="1213"/>
      <c r="BK45" s="1213"/>
      <c r="BL45" s="1213"/>
      <c r="BM45" s="1213"/>
      <c r="BN45" s="1213"/>
      <c r="BO45" s="1213"/>
      <c r="BP45" s="1213"/>
      <c r="BQ45" s="1213"/>
      <c r="BR45" s="1213"/>
      <c r="BS45" s="1213"/>
      <c r="BT45" s="1213"/>
      <c r="BU45" s="1213"/>
      <c r="BV45" s="1213"/>
      <c r="BW45" s="1213"/>
      <c r="BX45" s="1213"/>
      <c r="BY45" s="1213"/>
      <c r="BZ45" s="1213"/>
      <c r="CA45" s="1213"/>
      <c r="CB45" s="1213"/>
      <c r="CC45" s="1213"/>
      <c r="CD45" s="1213"/>
      <c r="CE45" s="1213"/>
      <c r="CF45" s="1213"/>
      <c r="CG45" s="1213"/>
      <c r="CH45" s="1213"/>
      <c r="CI45" s="1213"/>
      <c r="CJ45" s="1213"/>
      <c r="CK45" s="1213"/>
      <c r="CL45" s="1213"/>
      <c r="CM45" s="1213"/>
      <c r="CN45" s="1213"/>
      <c r="CO45" s="1213"/>
      <c r="CP45" s="1213"/>
      <c r="CQ45" s="1213"/>
      <c r="CR45" s="1213"/>
      <c r="CS45" s="1213"/>
      <c r="CT45" s="1213"/>
      <c r="CU45" s="1213"/>
      <c r="CV45" s="1213"/>
      <c r="CW45" s="1213"/>
      <c r="CX45" s="1213"/>
      <c r="CY45" s="1213"/>
      <c r="CZ45" s="1213"/>
      <c r="DA45" s="1213"/>
      <c r="DB45" s="1213"/>
      <c r="DC45" s="1214"/>
    </row>
    <row r="46" spans="2:109" x14ac:dyDescent="0.15">
      <c r="B46" s="256"/>
      <c r="AN46" s="1212"/>
      <c r="AO46" s="1213"/>
      <c r="AP46" s="1213"/>
      <c r="AQ46" s="1213"/>
      <c r="AR46" s="1213"/>
      <c r="AS46" s="1213"/>
      <c r="AT46" s="1213"/>
      <c r="AU46" s="1213"/>
      <c r="AV46" s="1213"/>
      <c r="AW46" s="1213"/>
      <c r="AX46" s="1213"/>
      <c r="AY46" s="1213"/>
      <c r="AZ46" s="1213"/>
      <c r="BA46" s="1213"/>
      <c r="BB46" s="1213"/>
      <c r="BC46" s="1213"/>
      <c r="BD46" s="1213"/>
      <c r="BE46" s="1213"/>
      <c r="BF46" s="1213"/>
      <c r="BG46" s="1213"/>
      <c r="BH46" s="1213"/>
      <c r="BI46" s="1213"/>
      <c r="BJ46" s="1213"/>
      <c r="BK46" s="1213"/>
      <c r="BL46" s="1213"/>
      <c r="BM46" s="1213"/>
      <c r="BN46" s="1213"/>
      <c r="BO46" s="1213"/>
      <c r="BP46" s="1213"/>
      <c r="BQ46" s="1213"/>
      <c r="BR46" s="1213"/>
      <c r="BS46" s="1213"/>
      <c r="BT46" s="1213"/>
      <c r="BU46" s="1213"/>
      <c r="BV46" s="1213"/>
      <c r="BW46" s="1213"/>
      <c r="BX46" s="1213"/>
      <c r="BY46" s="1213"/>
      <c r="BZ46" s="1213"/>
      <c r="CA46" s="1213"/>
      <c r="CB46" s="1213"/>
      <c r="CC46" s="1213"/>
      <c r="CD46" s="1213"/>
      <c r="CE46" s="1213"/>
      <c r="CF46" s="1213"/>
      <c r="CG46" s="1213"/>
      <c r="CH46" s="1213"/>
      <c r="CI46" s="1213"/>
      <c r="CJ46" s="1213"/>
      <c r="CK46" s="1213"/>
      <c r="CL46" s="1213"/>
      <c r="CM46" s="1213"/>
      <c r="CN46" s="1213"/>
      <c r="CO46" s="1213"/>
      <c r="CP46" s="1213"/>
      <c r="CQ46" s="1213"/>
      <c r="CR46" s="1213"/>
      <c r="CS46" s="1213"/>
      <c r="CT46" s="1213"/>
      <c r="CU46" s="1213"/>
      <c r="CV46" s="1213"/>
      <c r="CW46" s="1213"/>
      <c r="CX46" s="1213"/>
      <c r="CY46" s="1213"/>
      <c r="CZ46" s="1213"/>
      <c r="DA46" s="1213"/>
      <c r="DB46" s="1213"/>
      <c r="DC46" s="1214"/>
    </row>
    <row r="47" spans="2:109" x14ac:dyDescent="0.15">
      <c r="B47" s="256"/>
      <c r="AN47" s="1215"/>
      <c r="AO47" s="1216"/>
      <c r="AP47" s="1216"/>
      <c r="AQ47" s="1216"/>
      <c r="AR47" s="1216"/>
      <c r="AS47" s="1216"/>
      <c r="AT47" s="1216"/>
      <c r="AU47" s="1216"/>
      <c r="AV47" s="1216"/>
      <c r="AW47" s="1216"/>
      <c r="AX47" s="1216"/>
      <c r="AY47" s="1216"/>
      <c r="AZ47" s="1216"/>
      <c r="BA47" s="1216"/>
      <c r="BB47" s="1216"/>
      <c r="BC47" s="1216"/>
      <c r="BD47" s="1216"/>
      <c r="BE47" s="1216"/>
      <c r="BF47" s="1216"/>
      <c r="BG47" s="1216"/>
      <c r="BH47" s="1216"/>
      <c r="BI47" s="1216"/>
      <c r="BJ47" s="1216"/>
      <c r="BK47" s="1216"/>
      <c r="BL47" s="1216"/>
      <c r="BM47" s="1216"/>
      <c r="BN47" s="1216"/>
      <c r="BO47" s="1216"/>
      <c r="BP47" s="1216"/>
      <c r="BQ47" s="1216"/>
      <c r="BR47" s="1216"/>
      <c r="BS47" s="1216"/>
      <c r="BT47" s="1216"/>
      <c r="BU47" s="1216"/>
      <c r="BV47" s="1216"/>
      <c r="BW47" s="1216"/>
      <c r="BX47" s="1216"/>
      <c r="BY47" s="1216"/>
      <c r="BZ47" s="1216"/>
      <c r="CA47" s="1216"/>
      <c r="CB47" s="1216"/>
      <c r="CC47" s="1216"/>
      <c r="CD47" s="1216"/>
      <c r="CE47" s="1216"/>
      <c r="CF47" s="1216"/>
      <c r="CG47" s="1216"/>
      <c r="CH47" s="1216"/>
      <c r="CI47" s="1216"/>
      <c r="CJ47" s="1216"/>
      <c r="CK47" s="1216"/>
      <c r="CL47" s="1216"/>
      <c r="CM47" s="1216"/>
      <c r="CN47" s="1216"/>
      <c r="CO47" s="1216"/>
      <c r="CP47" s="1216"/>
      <c r="CQ47" s="1216"/>
      <c r="CR47" s="1216"/>
      <c r="CS47" s="1216"/>
      <c r="CT47" s="1216"/>
      <c r="CU47" s="1216"/>
      <c r="CV47" s="1216"/>
      <c r="CW47" s="1216"/>
      <c r="CX47" s="1216"/>
      <c r="CY47" s="1216"/>
      <c r="CZ47" s="1216"/>
      <c r="DA47" s="1216"/>
      <c r="DB47" s="1216"/>
      <c r="DC47" s="1217"/>
    </row>
    <row r="48" spans="2:109" x14ac:dyDescent="0.15">
      <c r="B48" s="256"/>
      <c r="H48" s="1218"/>
      <c r="I48" s="1218"/>
      <c r="J48" s="1218"/>
      <c r="AN48" s="1218"/>
      <c r="AO48" s="1218"/>
      <c r="AP48" s="1218"/>
      <c r="AZ48" s="1218"/>
      <c r="BA48" s="1218"/>
      <c r="BB48" s="1218"/>
      <c r="BL48" s="1218"/>
      <c r="BM48" s="1218"/>
      <c r="BN48" s="1218"/>
      <c r="BX48" s="1218"/>
      <c r="BY48" s="1218"/>
      <c r="BZ48" s="1218"/>
      <c r="CJ48" s="1218"/>
      <c r="CK48" s="1218"/>
      <c r="CL48" s="1218"/>
      <c r="CV48" s="1218"/>
      <c r="CW48" s="1218"/>
      <c r="CX48" s="1218"/>
    </row>
    <row r="49" spans="1:109" x14ac:dyDescent="0.15">
      <c r="B49" s="256"/>
      <c r="AN49" s="252" t="s">
        <v>590</v>
      </c>
    </row>
    <row r="50" spans="1:109" x14ac:dyDescent="0.15">
      <c r="B50" s="256"/>
      <c r="G50" s="1219"/>
      <c r="H50" s="1219"/>
      <c r="I50" s="1219"/>
      <c r="J50" s="1219"/>
      <c r="K50" s="1220"/>
      <c r="L50" s="1220"/>
      <c r="M50" s="1221"/>
      <c r="N50" s="1221"/>
      <c r="AN50" s="1222"/>
      <c r="AO50" s="1223"/>
      <c r="AP50" s="1223"/>
      <c r="AQ50" s="1223"/>
      <c r="AR50" s="1223"/>
      <c r="AS50" s="1223"/>
      <c r="AT50" s="1223"/>
      <c r="AU50" s="1223"/>
      <c r="AV50" s="1223"/>
      <c r="AW50" s="1223"/>
      <c r="AX50" s="1223"/>
      <c r="AY50" s="1223"/>
      <c r="AZ50" s="1223"/>
      <c r="BA50" s="1223"/>
      <c r="BB50" s="1223"/>
      <c r="BC50" s="1223"/>
      <c r="BD50" s="1223"/>
      <c r="BE50" s="1223"/>
      <c r="BF50" s="1223"/>
      <c r="BG50" s="1223"/>
      <c r="BH50" s="1223"/>
      <c r="BI50" s="1223"/>
      <c r="BJ50" s="1223"/>
      <c r="BK50" s="1223"/>
      <c r="BL50" s="1223"/>
      <c r="BM50" s="1223"/>
      <c r="BN50" s="1223"/>
      <c r="BO50" s="1224"/>
      <c r="BP50" s="1225" t="s">
        <v>556</v>
      </c>
      <c r="BQ50" s="1225"/>
      <c r="BR50" s="1225"/>
      <c r="BS50" s="1225"/>
      <c r="BT50" s="1225"/>
      <c r="BU50" s="1225"/>
      <c r="BV50" s="1225"/>
      <c r="BW50" s="1225"/>
      <c r="BX50" s="1225" t="s">
        <v>557</v>
      </c>
      <c r="BY50" s="1225"/>
      <c r="BZ50" s="1225"/>
      <c r="CA50" s="1225"/>
      <c r="CB50" s="1225"/>
      <c r="CC50" s="1225"/>
      <c r="CD50" s="1225"/>
      <c r="CE50" s="1225"/>
      <c r="CF50" s="1225" t="s">
        <v>558</v>
      </c>
      <c r="CG50" s="1225"/>
      <c r="CH50" s="1225"/>
      <c r="CI50" s="1225"/>
      <c r="CJ50" s="1225"/>
      <c r="CK50" s="1225"/>
      <c r="CL50" s="1225"/>
      <c r="CM50" s="1225"/>
      <c r="CN50" s="1225" t="s">
        <v>559</v>
      </c>
      <c r="CO50" s="1225"/>
      <c r="CP50" s="1225"/>
      <c r="CQ50" s="1225"/>
      <c r="CR50" s="1225"/>
      <c r="CS50" s="1225"/>
      <c r="CT50" s="1225"/>
      <c r="CU50" s="1225"/>
      <c r="CV50" s="1225" t="s">
        <v>560</v>
      </c>
      <c r="CW50" s="1225"/>
      <c r="CX50" s="1225"/>
      <c r="CY50" s="1225"/>
      <c r="CZ50" s="1225"/>
      <c r="DA50" s="1225"/>
      <c r="DB50" s="1225"/>
      <c r="DC50" s="1225"/>
    </row>
    <row r="51" spans="1:109" ht="13.5" customHeight="1" x14ac:dyDescent="0.15">
      <c r="B51" s="256"/>
      <c r="G51" s="1226"/>
      <c r="H51" s="1226"/>
      <c r="I51" s="1227"/>
      <c r="J51" s="1227"/>
      <c r="K51" s="1228"/>
      <c r="L51" s="1228"/>
      <c r="M51" s="1228"/>
      <c r="N51" s="1228"/>
      <c r="AM51" s="1218"/>
      <c r="AN51" s="1229" t="s">
        <v>591</v>
      </c>
      <c r="AO51" s="1229"/>
      <c r="AP51" s="1229"/>
      <c r="AQ51" s="1229"/>
      <c r="AR51" s="1229"/>
      <c r="AS51" s="1229"/>
      <c r="AT51" s="1229"/>
      <c r="AU51" s="1229"/>
      <c r="AV51" s="1229"/>
      <c r="AW51" s="1229"/>
      <c r="AX51" s="1229"/>
      <c r="AY51" s="1229"/>
      <c r="AZ51" s="1229"/>
      <c r="BA51" s="1229"/>
      <c r="BB51" s="1229" t="s">
        <v>592</v>
      </c>
      <c r="BC51" s="1229"/>
      <c r="BD51" s="1229"/>
      <c r="BE51" s="1229"/>
      <c r="BF51" s="1229"/>
      <c r="BG51" s="1229"/>
      <c r="BH51" s="1229"/>
      <c r="BI51" s="1229"/>
      <c r="BJ51" s="1229"/>
      <c r="BK51" s="1229"/>
      <c r="BL51" s="1229"/>
      <c r="BM51" s="1229"/>
      <c r="BN51" s="1229"/>
      <c r="BO51" s="1229"/>
      <c r="BP51" s="1230"/>
      <c r="BQ51" s="1230"/>
      <c r="BR51" s="1230"/>
      <c r="BS51" s="1230"/>
      <c r="BT51" s="1230"/>
      <c r="BU51" s="1230"/>
      <c r="BV51" s="1230"/>
      <c r="BW51" s="1230"/>
      <c r="BX51" s="1230"/>
      <c r="BY51" s="1230"/>
      <c r="BZ51" s="1230"/>
      <c r="CA51" s="1230"/>
      <c r="CB51" s="1230"/>
      <c r="CC51" s="1230"/>
      <c r="CD51" s="1230"/>
      <c r="CE51" s="1230"/>
      <c r="CF51" s="1230"/>
      <c r="CG51" s="1230"/>
      <c r="CH51" s="1230"/>
      <c r="CI51" s="1230"/>
      <c r="CJ51" s="1230"/>
      <c r="CK51" s="1230"/>
      <c r="CL51" s="1230"/>
      <c r="CM51" s="1230"/>
      <c r="CN51" s="1230"/>
      <c r="CO51" s="1230"/>
      <c r="CP51" s="1230"/>
      <c r="CQ51" s="1230"/>
      <c r="CR51" s="1230"/>
      <c r="CS51" s="1230"/>
      <c r="CT51" s="1230"/>
      <c r="CU51" s="1230"/>
      <c r="CV51" s="1230"/>
      <c r="CW51" s="1230"/>
      <c r="CX51" s="1230"/>
      <c r="CY51" s="1230"/>
      <c r="CZ51" s="1230"/>
      <c r="DA51" s="1230"/>
      <c r="DB51" s="1230"/>
      <c r="DC51" s="1230"/>
    </row>
    <row r="52" spans="1:109" x14ac:dyDescent="0.15">
      <c r="B52" s="256"/>
      <c r="G52" s="1226"/>
      <c r="H52" s="1226"/>
      <c r="I52" s="1227"/>
      <c r="J52" s="1227"/>
      <c r="K52" s="1228"/>
      <c r="L52" s="1228"/>
      <c r="M52" s="1228"/>
      <c r="N52" s="1228"/>
      <c r="AM52" s="1218"/>
      <c r="AN52" s="1229"/>
      <c r="AO52" s="1229"/>
      <c r="AP52" s="1229"/>
      <c r="AQ52" s="1229"/>
      <c r="AR52" s="1229"/>
      <c r="AS52" s="1229"/>
      <c r="AT52" s="1229"/>
      <c r="AU52" s="1229"/>
      <c r="AV52" s="1229"/>
      <c r="AW52" s="1229"/>
      <c r="AX52" s="1229"/>
      <c r="AY52" s="1229"/>
      <c r="AZ52" s="1229"/>
      <c r="BA52" s="1229"/>
      <c r="BB52" s="1229"/>
      <c r="BC52" s="1229"/>
      <c r="BD52" s="1229"/>
      <c r="BE52" s="1229"/>
      <c r="BF52" s="1229"/>
      <c r="BG52" s="1229"/>
      <c r="BH52" s="1229"/>
      <c r="BI52" s="1229"/>
      <c r="BJ52" s="1229"/>
      <c r="BK52" s="1229"/>
      <c r="BL52" s="1229"/>
      <c r="BM52" s="1229"/>
      <c r="BN52" s="1229"/>
      <c r="BO52" s="1229"/>
      <c r="BP52" s="1230"/>
      <c r="BQ52" s="1230"/>
      <c r="BR52" s="1230"/>
      <c r="BS52" s="1230"/>
      <c r="BT52" s="1230"/>
      <c r="BU52" s="1230"/>
      <c r="BV52" s="1230"/>
      <c r="BW52" s="1230"/>
      <c r="BX52" s="1230"/>
      <c r="BY52" s="1230"/>
      <c r="BZ52" s="1230"/>
      <c r="CA52" s="1230"/>
      <c r="CB52" s="1230"/>
      <c r="CC52" s="1230"/>
      <c r="CD52" s="1230"/>
      <c r="CE52" s="1230"/>
      <c r="CF52" s="1230"/>
      <c r="CG52" s="1230"/>
      <c r="CH52" s="1230"/>
      <c r="CI52" s="1230"/>
      <c r="CJ52" s="1230"/>
      <c r="CK52" s="1230"/>
      <c r="CL52" s="1230"/>
      <c r="CM52" s="1230"/>
      <c r="CN52" s="1230"/>
      <c r="CO52" s="1230"/>
      <c r="CP52" s="1230"/>
      <c r="CQ52" s="1230"/>
      <c r="CR52" s="1230"/>
      <c r="CS52" s="1230"/>
      <c r="CT52" s="1230"/>
      <c r="CU52" s="1230"/>
      <c r="CV52" s="1230"/>
      <c r="CW52" s="1230"/>
      <c r="CX52" s="1230"/>
      <c r="CY52" s="1230"/>
      <c r="CZ52" s="1230"/>
      <c r="DA52" s="1230"/>
      <c r="DB52" s="1230"/>
      <c r="DC52" s="1230"/>
    </row>
    <row r="53" spans="1:109" x14ac:dyDescent="0.15">
      <c r="A53" s="1208"/>
      <c r="B53" s="256"/>
      <c r="G53" s="1226"/>
      <c r="H53" s="1226"/>
      <c r="I53" s="1219"/>
      <c r="J53" s="1219"/>
      <c r="K53" s="1228"/>
      <c r="L53" s="1228"/>
      <c r="M53" s="1228"/>
      <c r="N53" s="1228"/>
      <c r="AM53" s="1218"/>
      <c r="AN53" s="1229"/>
      <c r="AO53" s="1229"/>
      <c r="AP53" s="1229"/>
      <c r="AQ53" s="1229"/>
      <c r="AR53" s="1229"/>
      <c r="AS53" s="1229"/>
      <c r="AT53" s="1229"/>
      <c r="AU53" s="1229"/>
      <c r="AV53" s="1229"/>
      <c r="AW53" s="1229"/>
      <c r="AX53" s="1229"/>
      <c r="AY53" s="1229"/>
      <c r="AZ53" s="1229"/>
      <c r="BA53" s="1229"/>
      <c r="BB53" s="1229" t="s">
        <v>593</v>
      </c>
      <c r="BC53" s="1229"/>
      <c r="BD53" s="1229"/>
      <c r="BE53" s="1229"/>
      <c r="BF53" s="1229"/>
      <c r="BG53" s="1229"/>
      <c r="BH53" s="1229"/>
      <c r="BI53" s="1229"/>
      <c r="BJ53" s="1229"/>
      <c r="BK53" s="1229"/>
      <c r="BL53" s="1229"/>
      <c r="BM53" s="1229"/>
      <c r="BN53" s="1229"/>
      <c r="BO53" s="1229"/>
      <c r="BP53" s="1230">
        <v>40.5</v>
      </c>
      <c r="BQ53" s="1230"/>
      <c r="BR53" s="1230"/>
      <c r="BS53" s="1230"/>
      <c r="BT53" s="1230"/>
      <c r="BU53" s="1230"/>
      <c r="BV53" s="1230"/>
      <c r="BW53" s="1230"/>
      <c r="BX53" s="1230">
        <v>43.3</v>
      </c>
      <c r="BY53" s="1230"/>
      <c r="BZ53" s="1230"/>
      <c r="CA53" s="1230"/>
      <c r="CB53" s="1230"/>
      <c r="CC53" s="1230"/>
      <c r="CD53" s="1230"/>
      <c r="CE53" s="1230"/>
      <c r="CF53" s="1230">
        <v>45.4</v>
      </c>
      <c r="CG53" s="1230"/>
      <c r="CH53" s="1230"/>
      <c r="CI53" s="1230"/>
      <c r="CJ53" s="1230"/>
      <c r="CK53" s="1230"/>
      <c r="CL53" s="1230"/>
      <c r="CM53" s="1230"/>
      <c r="CN53" s="1230">
        <v>51.5</v>
      </c>
      <c r="CO53" s="1230"/>
      <c r="CP53" s="1230"/>
      <c r="CQ53" s="1230"/>
      <c r="CR53" s="1230"/>
      <c r="CS53" s="1230"/>
      <c r="CT53" s="1230"/>
      <c r="CU53" s="1230"/>
      <c r="CV53" s="1230">
        <v>46.6</v>
      </c>
      <c r="CW53" s="1230"/>
      <c r="CX53" s="1230"/>
      <c r="CY53" s="1230"/>
      <c r="CZ53" s="1230"/>
      <c r="DA53" s="1230"/>
      <c r="DB53" s="1230"/>
      <c r="DC53" s="1230"/>
    </row>
    <row r="54" spans="1:109" x14ac:dyDescent="0.15">
      <c r="A54" s="1208"/>
      <c r="B54" s="256"/>
      <c r="G54" s="1226"/>
      <c r="H54" s="1226"/>
      <c r="I54" s="1219"/>
      <c r="J54" s="1219"/>
      <c r="K54" s="1228"/>
      <c r="L54" s="1228"/>
      <c r="M54" s="1228"/>
      <c r="N54" s="1228"/>
      <c r="AM54" s="1218"/>
      <c r="AN54" s="1229"/>
      <c r="AO54" s="1229"/>
      <c r="AP54" s="1229"/>
      <c r="AQ54" s="1229"/>
      <c r="AR54" s="1229"/>
      <c r="AS54" s="1229"/>
      <c r="AT54" s="1229"/>
      <c r="AU54" s="1229"/>
      <c r="AV54" s="1229"/>
      <c r="AW54" s="1229"/>
      <c r="AX54" s="1229"/>
      <c r="AY54" s="1229"/>
      <c r="AZ54" s="1229"/>
      <c r="BA54" s="1229"/>
      <c r="BB54" s="1229"/>
      <c r="BC54" s="1229"/>
      <c r="BD54" s="1229"/>
      <c r="BE54" s="1229"/>
      <c r="BF54" s="1229"/>
      <c r="BG54" s="1229"/>
      <c r="BH54" s="1229"/>
      <c r="BI54" s="1229"/>
      <c r="BJ54" s="1229"/>
      <c r="BK54" s="1229"/>
      <c r="BL54" s="1229"/>
      <c r="BM54" s="1229"/>
      <c r="BN54" s="1229"/>
      <c r="BO54" s="1229"/>
      <c r="BP54" s="1230"/>
      <c r="BQ54" s="1230"/>
      <c r="BR54" s="1230"/>
      <c r="BS54" s="1230"/>
      <c r="BT54" s="1230"/>
      <c r="BU54" s="1230"/>
      <c r="BV54" s="1230"/>
      <c r="BW54" s="1230"/>
      <c r="BX54" s="1230"/>
      <c r="BY54" s="1230"/>
      <c r="BZ54" s="1230"/>
      <c r="CA54" s="1230"/>
      <c r="CB54" s="1230"/>
      <c r="CC54" s="1230"/>
      <c r="CD54" s="1230"/>
      <c r="CE54" s="1230"/>
      <c r="CF54" s="1230"/>
      <c r="CG54" s="1230"/>
      <c r="CH54" s="1230"/>
      <c r="CI54" s="1230"/>
      <c r="CJ54" s="1230"/>
      <c r="CK54" s="1230"/>
      <c r="CL54" s="1230"/>
      <c r="CM54" s="1230"/>
      <c r="CN54" s="1230"/>
      <c r="CO54" s="1230"/>
      <c r="CP54" s="1230"/>
      <c r="CQ54" s="1230"/>
      <c r="CR54" s="1230"/>
      <c r="CS54" s="1230"/>
      <c r="CT54" s="1230"/>
      <c r="CU54" s="1230"/>
      <c r="CV54" s="1230"/>
      <c r="CW54" s="1230"/>
      <c r="CX54" s="1230"/>
      <c r="CY54" s="1230"/>
      <c r="CZ54" s="1230"/>
      <c r="DA54" s="1230"/>
      <c r="DB54" s="1230"/>
      <c r="DC54" s="1230"/>
    </row>
    <row r="55" spans="1:109" x14ac:dyDescent="0.15">
      <c r="A55" s="1208"/>
      <c r="B55" s="256"/>
      <c r="G55" s="1219"/>
      <c r="H55" s="1219"/>
      <c r="I55" s="1219"/>
      <c r="J55" s="1219"/>
      <c r="K55" s="1228"/>
      <c r="L55" s="1228"/>
      <c r="M55" s="1228"/>
      <c r="N55" s="1228"/>
      <c r="AN55" s="1225" t="s">
        <v>594</v>
      </c>
      <c r="AO55" s="1225"/>
      <c r="AP55" s="1225"/>
      <c r="AQ55" s="1225"/>
      <c r="AR55" s="1225"/>
      <c r="AS55" s="1225"/>
      <c r="AT55" s="1225"/>
      <c r="AU55" s="1225"/>
      <c r="AV55" s="1225"/>
      <c r="AW55" s="1225"/>
      <c r="AX55" s="1225"/>
      <c r="AY55" s="1225"/>
      <c r="AZ55" s="1225"/>
      <c r="BA55" s="1225"/>
      <c r="BB55" s="1229" t="s">
        <v>592</v>
      </c>
      <c r="BC55" s="1229"/>
      <c r="BD55" s="1229"/>
      <c r="BE55" s="1229"/>
      <c r="BF55" s="1229"/>
      <c r="BG55" s="1229"/>
      <c r="BH55" s="1229"/>
      <c r="BI55" s="1229"/>
      <c r="BJ55" s="1229"/>
      <c r="BK55" s="1229"/>
      <c r="BL55" s="1229"/>
      <c r="BM55" s="1229"/>
      <c r="BN55" s="1229"/>
      <c r="BO55" s="1229"/>
      <c r="BP55" s="1230">
        <v>0</v>
      </c>
      <c r="BQ55" s="1230"/>
      <c r="BR55" s="1230"/>
      <c r="BS55" s="1230"/>
      <c r="BT55" s="1230"/>
      <c r="BU55" s="1230"/>
      <c r="BV55" s="1230"/>
      <c r="BW55" s="1230"/>
      <c r="BX55" s="1230">
        <v>0</v>
      </c>
      <c r="BY55" s="1230"/>
      <c r="BZ55" s="1230"/>
      <c r="CA55" s="1230"/>
      <c r="CB55" s="1230"/>
      <c r="CC55" s="1230"/>
      <c r="CD55" s="1230"/>
      <c r="CE55" s="1230"/>
      <c r="CF55" s="1230">
        <v>0</v>
      </c>
      <c r="CG55" s="1230"/>
      <c r="CH55" s="1230"/>
      <c r="CI55" s="1230"/>
      <c r="CJ55" s="1230"/>
      <c r="CK55" s="1230"/>
      <c r="CL55" s="1230"/>
      <c r="CM55" s="1230"/>
      <c r="CN55" s="1230">
        <v>0</v>
      </c>
      <c r="CO55" s="1230"/>
      <c r="CP55" s="1230"/>
      <c r="CQ55" s="1230"/>
      <c r="CR55" s="1230"/>
      <c r="CS55" s="1230"/>
      <c r="CT55" s="1230"/>
      <c r="CU55" s="1230"/>
      <c r="CV55" s="1230">
        <v>0</v>
      </c>
      <c r="CW55" s="1230"/>
      <c r="CX55" s="1230"/>
      <c r="CY55" s="1230"/>
      <c r="CZ55" s="1230"/>
      <c r="DA55" s="1230"/>
      <c r="DB55" s="1230"/>
      <c r="DC55" s="1230"/>
    </row>
    <row r="56" spans="1:109" x14ac:dyDescent="0.15">
      <c r="A56" s="1208"/>
      <c r="B56" s="256"/>
      <c r="G56" s="1219"/>
      <c r="H56" s="1219"/>
      <c r="I56" s="1219"/>
      <c r="J56" s="1219"/>
      <c r="K56" s="1228"/>
      <c r="L56" s="1228"/>
      <c r="M56" s="1228"/>
      <c r="N56" s="1228"/>
      <c r="AN56" s="1225"/>
      <c r="AO56" s="1225"/>
      <c r="AP56" s="1225"/>
      <c r="AQ56" s="1225"/>
      <c r="AR56" s="1225"/>
      <c r="AS56" s="1225"/>
      <c r="AT56" s="1225"/>
      <c r="AU56" s="1225"/>
      <c r="AV56" s="1225"/>
      <c r="AW56" s="1225"/>
      <c r="AX56" s="1225"/>
      <c r="AY56" s="1225"/>
      <c r="AZ56" s="1225"/>
      <c r="BA56" s="1225"/>
      <c r="BB56" s="1229"/>
      <c r="BC56" s="1229"/>
      <c r="BD56" s="1229"/>
      <c r="BE56" s="1229"/>
      <c r="BF56" s="1229"/>
      <c r="BG56" s="1229"/>
      <c r="BH56" s="1229"/>
      <c r="BI56" s="1229"/>
      <c r="BJ56" s="1229"/>
      <c r="BK56" s="1229"/>
      <c r="BL56" s="1229"/>
      <c r="BM56" s="1229"/>
      <c r="BN56" s="1229"/>
      <c r="BO56" s="1229"/>
      <c r="BP56" s="1230"/>
      <c r="BQ56" s="1230"/>
      <c r="BR56" s="1230"/>
      <c r="BS56" s="1230"/>
      <c r="BT56" s="1230"/>
      <c r="BU56" s="1230"/>
      <c r="BV56" s="1230"/>
      <c r="BW56" s="1230"/>
      <c r="BX56" s="1230"/>
      <c r="BY56" s="1230"/>
      <c r="BZ56" s="1230"/>
      <c r="CA56" s="1230"/>
      <c r="CB56" s="1230"/>
      <c r="CC56" s="1230"/>
      <c r="CD56" s="1230"/>
      <c r="CE56" s="1230"/>
      <c r="CF56" s="1230"/>
      <c r="CG56" s="1230"/>
      <c r="CH56" s="1230"/>
      <c r="CI56" s="1230"/>
      <c r="CJ56" s="1230"/>
      <c r="CK56" s="1230"/>
      <c r="CL56" s="1230"/>
      <c r="CM56" s="1230"/>
      <c r="CN56" s="1230"/>
      <c r="CO56" s="1230"/>
      <c r="CP56" s="1230"/>
      <c r="CQ56" s="1230"/>
      <c r="CR56" s="1230"/>
      <c r="CS56" s="1230"/>
      <c r="CT56" s="1230"/>
      <c r="CU56" s="1230"/>
      <c r="CV56" s="1230"/>
      <c r="CW56" s="1230"/>
      <c r="CX56" s="1230"/>
      <c r="CY56" s="1230"/>
      <c r="CZ56" s="1230"/>
      <c r="DA56" s="1230"/>
      <c r="DB56" s="1230"/>
      <c r="DC56" s="1230"/>
    </row>
    <row r="57" spans="1:109" s="1208" customFormat="1" x14ac:dyDescent="0.15">
      <c r="B57" s="1231"/>
      <c r="G57" s="1219"/>
      <c r="H57" s="1219"/>
      <c r="I57" s="1232"/>
      <c r="J57" s="1232"/>
      <c r="K57" s="1228"/>
      <c r="L57" s="1228"/>
      <c r="M57" s="1228"/>
      <c r="N57" s="1228"/>
      <c r="AM57" s="252"/>
      <c r="AN57" s="1225"/>
      <c r="AO57" s="1225"/>
      <c r="AP57" s="1225"/>
      <c r="AQ57" s="1225"/>
      <c r="AR57" s="1225"/>
      <c r="AS57" s="1225"/>
      <c r="AT57" s="1225"/>
      <c r="AU57" s="1225"/>
      <c r="AV57" s="1225"/>
      <c r="AW57" s="1225"/>
      <c r="AX57" s="1225"/>
      <c r="AY57" s="1225"/>
      <c r="AZ57" s="1225"/>
      <c r="BA57" s="1225"/>
      <c r="BB57" s="1229" t="s">
        <v>593</v>
      </c>
      <c r="BC57" s="1229"/>
      <c r="BD57" s="1229"/>
      <c r="BE57" s="1229"/>
      <c r="BF57" s="1229"/>
      <c r="BG57" s="1229"/>
      <c r="BH57" s="1229"/>
      <c r="BI57" s="1229"/>
      <c r="BJ57" s="1229"/>
      <c r="BK57" s="1229"/>
      <c r="BL57" s="1229"/>
      <c r="BM57" s="1229"/>
      <c r="BN57" s="1229"/>
      <c r="BO57" s="1229"/>
      <c r="BP57" s="1230">
        <v>58.4</v>
      </c>
      <c r="BQ57" s="1230"/>
      <c r="BR57" s="1230"/>
      <c r="BS57" s="1230"/>
      <c r="BT57" s="1230"/>
      <c r="BU57" s="1230"/>
      <c r="BV57" s="1230"/>
      <c r="BW57" s="1230"/>
      <c r="BX57" s="1230">
        <v>61.8</v>
      </c>
      <c r="BY57" s="1230"/>
      <c r="BZ57" s="1230"/>
      <c r="CA57" s="1230"/>
      <c r="CB57" s="1230"/>
      <c r="CC57" s="1230"/>
      <c r="CD57" s="1230"/>
      <c r="CE57" s="1230"/>
      <c r="CF57" s="1230">
        <v>63.1</v>
      </c>
      <c r="CG57" s="1230"/>
      <c r="CH57" s="1230"/>
      <c r="CI57" s="1230"/>
      <c r="CJ57" s="1230"/>
      <c r="CK57" s="1230"/>
      <c r="CL57" s="1230"/>
      <c r="CM57" s="1230"/>
      <c r="CN57" s="1230">
        <v>62.2</v>
      </c>
      <c r="CO57" s="1230"/>
      <c r="CP57" s="1230"/>
      <c r="CQ57" s="1230"/>
      <c r="CR57" s="1230"/>
      <c r="CS57" s="1230"/>
      <c r="CT57" s="1230"/>
      <c r="CU57" s="1230"/>
      <c r="CV57" s="1230">
        <v>61</v>
      </c>
      <c r="CW57" s="1230"/>
      <c r="CX57" s="1230"/>
      <c r="CY57" s="1230"/>
      <c r="CZ57" s="1230"/>
      <c r="DA57" s="1230"/>
      <c r="DB57" s="1230"/>
      <c r="DC57" s="1230"/>
      <c r="DD57" s="1233"/>
      <c r="DE57" s="1231"/>
    </row>
    <row r="58" spans="1:109" s="1208" customFormat="1" x14ac:dyDescent="0.15">
      <c r="A58" s="252"/>
      <c r="B58" s="1231"/>
      <c r="G58" s="1219"/>
      <c r="H58" s="1219"/>
      <c r="I58" s="1232"/>
      <c r="J58" s="1232"/>
      <c r="K58" s="1228"/>
      <c r="L58" s="1228"/>
      <c r="M58" s="1228"/>
      <c r="N58" s="1228"/>
      <c r="AM58" s="252"/>
      <c r="AN58" s="1225"/>
      <c r="AO58" s="1225"/>
      <c r="AP58" s="1225"/>
      <c r="AQ58" s="1225"/>
      <c r="AR58" s="1225"/>
      <c r="AS58" s="1225"/>
      <c r="AT58" s="1225"/>
      <c r="AU58" s="1225"/>
      <c r="AV58" s="1225"/>
      <c r="AW58" s="1225"/>
      <c r="AX58" s="1225"/>
      <c r="AY58" s="1225"/>
      <c r="AZ58" s="1225"/>
      <c r="BA58" s="1225"/>
      <c r="BB58" s="1229"/>
      <c r="BC58" s="1229"/>
      <c r="BD58" s="1229"/>
      <c r="BE58" s="1229"/>
      <c r="BF58" s="1229"/>
      <c r="BG58" s="1229"/>
      <c r="BH58" s="1229"/>
      <c r="BI58" s="1229"/>
      <c r="BJ58" s="1229"/>
      <c r="BK58" s="1229"/>
      <c r="BL58" s="1229"/>
      <c r="BM58" s="1229"/>
      <c r="BN58" s="1229"/>
      <c r="BO58" s="1229"/>
      <c r="BP58" s="1230"/>
      <c r="BQ58" s="1230"/>
      <c r="BR58" s="1230"/>
      <c r="BS58" s="1230"/>
      <c r="BT58" s="1230"/>
      <c r="BU58" s="1230"/>
      <c r="BV58" s="1230"/>
      <c r="BW58" s="1230"/>
      <c r="BX58" s="1230"/>
      <c r="BY58" s="1230"/>
      <c r="BZ58" s="1230"/>
      <c r="CA58" s="1230"/>
      <c r="CB58" s="1230"/>
      <c r="CC58" s="1230"/>
      <c r="CD58" s="1230"/>
      <c r="CE58" s="1230"/>
      <c r="CF58" s="1230"/>
      <c r="CG58" s="1230"/>
      <c r="CH58" s="1230"/>
      <c r="CI58" s="1230"/>
      <c r="CJ58" s="1230"/>
      <c r="CK58" s="1230"/>
      <c r="CL58" s="1230"/>
      <c r="CM58" s="1230"/>
      <c r="CN58" s="1230"/>
      <c r="CO58" s="1230"/>
      <c r="CP58" s="1230"/>
      <c r="CQ58" s="1230"/>
      <c r="CR58" s="1230"/>
      <c r="CS58" s="1230"/>
      <c r="CT58" s="1230"/>
      <c r="CU58" s="1230"/>
      <c r="CV58" s="1230"/>
      <c r="CW58" s="1230"/>
      <c r="CX58" s="1230"/>
      <c r="CY58" s="1230"/>
      <c r="CZ58" s="1230"/>
      <c r="DA58" s="1230"/>
      <c r="DB58" s="1230"/>
      <c r="DC58" s="1230"/>
      <c r="DD58" s="1233"/>
      <c r="DE58" s="1231"/>
    </row>
    <row r="59" spans="1:109" s="1208" customFormat="1" x14ac:dyDescent="0.15">
      <c r="A59" s="252"/>
      <c r="B59" s="1231"/>
      <c r="K59" s="1234"/>
      <c r="L59" s="1234"/>
      <c r="M59" s="1234"/>
      <c r="N59" s="1234"/>
      <c r="AQ59" s="1234"/>
      <c r="AR59" s="1234"/>
      <c r="AS59" s="1234"/>
      <c r="AT59" s="1234"/>
      <c r="BC59" s="1234"/>
      <c r="BD59" s="1234"/>
      <c r="BE59" s="1234"/>
      <c r="BF59" s="1234"/>
      <c r="BO59" s="1234"/>
      <c r="BP59" s="1234"/>
      <c r="BQ59" s="1234"/>
      <c r="BR59" s="1234"/>
      <c r="CA59" s="1234"/>
      <c r="CB59" s="1234"/>
      <c r="CC59" s="1234"/>
      <c r="CD59" s="1234"/>
      <c r="CM59" s="1234"/>
      <c r="CN59" s="1234"/>
      <c r="CO59" s="1234"/>
      <c r="CP59" s="1234"/>
      <c r="CY59" s="1234"/>
      <c r="CZ59" s="1234"/>
      <c r="DA59" s="1234"/>
      <c r="DB59" s="1234"/>
      <c r="DC59" s="1234"/>
      <c r="DD59" s="1233"/>
      <c r="DE59" s="1231"/>
    </row>
    <row r="60" spans="1:109" s="1208" customFormat="1" x14ac:dyDescent="0.15">
      <c r="A60" s="252"/>
      <c r="B60" s="1231"/>
      <c r="K60" s="1234"/>
      <c r="L60" s="1234"/>
      <c r="M60" s="1234"/>
      <c r="N60" s="1234"/>
      <c r="AQ60" s="1234"/>
      <c r="AR60" s="1234"/>
      <c r="AS60" s="1234"/>
      <c r="AT60" s="1234"/>
      <c r="BC60" s="1234"/>
      <c r="BD60" s="1234"/>
      <c r="BE60" s="1234"/>
      <c r="BF60" s="1234"/>
      <c r="BO60" s="1234"/>
      <c r="BP60" s="1234"/>
      <c r="BQ60" s="1234"/>
      <c r="BR60" s="1234"/>
      <c r="CA60" s="1234"/>
      <c r="CB60" s="1234"/>
      <c r="CC60" s="1234"/>
      <c r="CD60" s="1234"/>
      <c r="CM60" s="1234"/>
      <c r="CN60" s="1234"/>
      <c r="CO60" s="1234"/>
      <c r="CP60" s="1234"/>
      <c r="CY60" s="1234"/>
      <c r="CZ60" s="1234"/>
      <c r="DA60" s="1234"/>
      <c r="DB60" s="1234"/>
      <c r="DC60" s="1234"/>
      <c r="DD60" s="1233"/>
      <c r="DE60" s="1231"/>
    </row>
    <row r="61" spans="1:109" s="1208" customFormat="1" x14ac:dyDescent="0.15">
      <c r="A61" s="252"/>
      <c r="B61" s="1235"/>
      <c r="C61" s="1236"/>
      <c r="D61" s="1236"/>
      <c r="E61" s="1236"/>
      <c r="F61" s="1236"/>
      <c r="G61" s="1236"/>
      <c r="H61" s="1236"/>
      <c r="I61" s="1236"/>
      <c r="J61" s="1236"/>
      <c r="K61" s="1236"/>
      <c r="L61" s="1236"/>
      <c r="M61" s="1237"/>
      <c r="N61" s="1237"/>
      <c r="O61" s="1236"/>
      <c r="P61" s="1236"/>
      <c r="Q61" s="1236"/>
      <c r="R61" s="1236"/>
      <c r="S61" s="1236"/>
      <c r="T61" s="1236"/>
      <c r="U61" s="1236"/>
      <c r="V61" s="1236"/>
      <c r="W61" s="1236"/>
      <c r="X61" s="1236"/>
      <c r="Y61" s="1236"/>
      <c r="Z61" s="1236"/>
      <c r="AA61" s="1236"/>
      <c r="AB61" s="1236"/>
      <c r="AC61" s="1236"/>
      <c r="AD61" s="1236"/>
      <c r="AE61" s="1236"/>
      <c r="AF61" s="1236"/>
      <c r="AG61" s="1236"/>
      <c r="AH61" s="1236"/>
      <c r="AI61" s="1236"/>
      <c r="AJ61" s="1236"/>
      <c r="AK61" s="1236"/>
      <c r="AL61" s="1236"/>
      <c r="AM61" s="1236"/>
      <c r="AN61" s="1236"/>
      <c r="AO61" s="1236"/>
      <c r="AP61" s="1236"/>
      <c r="AQ61" s="1236"/>
      <c r="AR61" s="1236"/>
      <c r="AS61" s="1237"/>
      <c r="AT61" s="1237"/>
      <c r="AU61" s="1236"/>
      <c r="AV61" s="1236"/>
      <c r="AW61" s="1236"/>
      <c r="AX61" s="1236"/>
      <c r="AY61" s="1236"/>
      <c r="AZ61" s="1236"/>
      <c r="BA61" s="1236"/>
      <c r="BB61" s="1236"/>
      <c r="BC61" s="1236"/>
      <c r="BD61" s="1236"/>
      <c r="BE61" s="1237"/>
      <c r="BF61" s="1237"/>
      <c r="BG61" s="1236"/>
      <c r="BH61" s="1236"/>
      <c r="BI61" s="1236"/>
      <c r="BJ61" s="1236"/>
      <c r="BK61" s="1236"/>
      <c r="BL61" s="1236"/>
      <c r="BM61" s="1236"/>
      <c r="BN61" s="1236"/>
      <c r="BO61" s="1236"/>
      <c r="BP61" s="1236"/>
      <c r="BQ61" s="1237"/>
      <c r="BR61" s="1237"/>
      <c r="BS61" s="1236"/>
      <c r="BT61" s="1236"/>
      <c r="BU61" s="1236"/>
      <c r="BV61" s="1236"/>
      <c r="BW61" s="1236"/>
      <c r="BX61" s="1236"/>
      <c r="BY61" s="1236"/>
      <c r="BZ61" s="1236"/>
      <c r="CA61" s="1236"/>
      <c r="CB61" s="1236"/>
      <c r="CC61" s="1237"/>
      <c r="CD61" s="1237"/>
      <c r="CE61" s="1236"/>
      <c r="CF61" s="1236"/>
      <c r="CG61" s="1236"/>
      <c r="CH61" s="1236"/>
      <c r="CI61" s="1236"/>
      <c r="CJ61" s="1236"/>
      <c r="CK61" s="1236"/>
      <c r="CL61" s="1236"/>
      <c r="CM61" s="1236"/>
      <c r="CN61" s="1236"/>
      <c r="CO61" s="1237"/>
      <c r="CP61" s="1237"/>
      <c r="CQ61" s="1236"/>
      <c r="CR61" s="1236"/>
      <c r="CS61" s="1236"/>
      <c r="CT61" s="1236"/>
      <c r="CU61" s="1236"/>
      <c r="CV61" s="1236"/>
      <c r="CW61" s="1236"/>
      <c r="CX61" s="1236"/>
      <c r="CY61" s="1236"/>
      <c r="CZ61" s="1236"/>
      <c r="DA61" s="1237"/>
      <c r="DB61" s="1237"/>
      <c r="DC61" s="1237"/>
      <c r="DD61" s="1238"/>
      <c r="DE61" s="1231"/>
    </row>
    <row r="62" spans="1:109" x14ac:dyDescent="0.15">
      <c r="B62" s="1206"/>
      <c r="C62" s="1206"/>
      <c r="D62" s="1206"/>
      <c r="E62" s="1206"/>
      <c r="F62" s="1206"/>
      <c r="G62" s="1206"/>
      <c r="H62" s="1206"/>
      <c r="I62" s="1206"/>
      <c r="J62" s="1206"/>
      <c r="K62" s="1206"/>
      <c r="L62" s="1206"/>
      <c r="M62" s="1206"/>
      <c r="N62" s="1206"/>
      <c r="O62" s="1206"/>
      <c r="P62" s="1206"/>
      <c r="Q62" s="1206"/>
      <c r="R62" s="1206"/>
      <c r="S62" s="1206"/>
      <c r="T62" s="1206"/>
      <c r="U62" s="1206"/>
      <c r="V62" s="1206"/>
      <c r="W62" s="1206"/>
      <c r="X62" s="1206"/>
      <c r="Y62" s="1206"/>
      <c r="Z62" s="1206"/>
      <c r="AA62" s="1206"/>
      <c r="AB62" s="1206"/>
      <c r="AC62" s="1206"/>
      <c r="AD62" s="1206"/>
      <c r="AE62" s="1206"/>
      <c r="AF62" s="1206"/>
      <c r="AG62" s="1206"/>
      <c r="AH62" s="1206"/>
      <c r="AI62" s="1206"/>
      <c r="AJ62" s="1206"/>
      <c r="AK62" s="1206"/>
      <c r="AL62" s="1206"/>
      <c r="AM62" s="1206"/>
      <c r="AN62" s="1206"/>
      <c r="AO62" s="1206"/>
      <c r="AP62" s="1206"/>
      <c r="AQ62" s="1206"/>
      <c r="AR62" s="1206"/>
      <c r="AS62" s="1206"/>
      <c r="AT62" s="1206"/>
      <c r="AU62" s="1206"/>
      <c r="AV62" s="1206"/>
      <c r="AW62" s="1206"/>
      <c r="AX62" s="1206"/>
      <c r="AY62" s="1206"/>
      <c r="AZ62" s="1206"/>
      <c r="BA62" s="1206"/>
      <c r="BB62" s="1206"/>
      <c r="BC62" s="1206"/>
      <c r="BD62" s="1206"/>
      <c r="BE62" s="1206"/>
      <c r="BF62" s="1206"/>
      <c r="BG62" s="1206"/>
      <c r="BH62" s="1206"/>
      <c r="BI62" s="1206"/>
      <c r="BJ62" s="1206"/>
      <c r="BK62" s="1206"/>
      <c r="BL62" s="1206"/>
      <c r="BM62" s="1206"/>
      <c r="BN62" s="1206"/>
      <c r="BO62" s="1206"/>
      <c r="BP62" s="1206"/>
      <c r="BQ62" s="1206"/>
      <c r="BR62" s="1206"/>
      <c r="BS62" s="1206"/>
      <c r="BT62" s="1206"/>
      <c r="BU62" s="1206"/>
      <c r="BV62" s="1206"/>
      <c r="BW62" s="1206"/>
      <c r="BX62" s="1206"/>
      <c r="BY62" s="1206"/>
      <c r="BZ62" s="1206"/>
      <c r="CA62" s="1206"/>
      <c r="CB62" s="1206"/>
      <c r="CC62" s="1206"/>
      <c r="CD62" s="1206"/>
      <c r="CE62" s="1206"/>
      <c r="CF62" s="1206"/>
      <c r="CG62" s="1206"/>
      <c r="CH62" s="1206"/>
      <c r="CI62" s="1206"/>
      <c r="CJ62" s="1206"/>
      <c r="CK62" s="1206"/>
      <c r="CL62" s="1206"/>
      <c r="CM62" s="1206"/>
      <c r="CN62" s="1206"/>
      <c r="CO62" s="1206"/>
      <c r="CP62" s="1206"/>
      <c r="CQ62" s="1206"/>
      <c r="CR62" s="1206"/>
      <c r="CS62" s="1206"/>
      <c r="CT62" s="1206"/>
      <c r="CU62" s="1206"/>
      <c r="CV62" s="1206"/>
      <c r="CW62" s="1206"/>
      <c r="CX62" s="1206"/>
      <c r="CY62" s="1206"/>
      <c r="CZ62" s="1206"/>
      <c r="DA62" s="1206"/>
      <c r="DB62" s="1206"/>
      <c r="DC62" s="1206"/>
      <c r="DD62" s="1206"/>
      <c r="DE62" s="252"/>
    </row>
    <row r="63" spans="1:109" ht="17.25" x14ac:dyDescent="0.15">
      <c r="B63" s="309" t="s">
        <v>595</v>
      </c>
    </row>
    <row r="64" spans="1:109" x14ac:dyDescent="0.15">
      <c r="B64" s="256"/>
      <c r="G64" s="1207"/>
      <c r="I64" s="1239"/>
      <c r="J64" s="1239"/>
      <c r="K64" s="1239"/>
      <c r="L64" s="1239"/>
      <c r="M64" s="1239"/>
      <c r="N64" s="1240"/>
      <c r="AM64" s="1207"/>
      <c r="AN64" s="1207" t="s">
        <v>588</v>
      </c>
      <c r="AP64" s="1208"/>
      <c r="AQ64" s="1208"/>
      <c r="AR64" s="1208"/>
      <c r="AY64" s="1207"/>
      <c r="BA64" s="1208"/>
      <c r="BB64" s="1208"/>
      <c r="BC64" s="1208"/>
      <c r="BK64" s="1207"/>
      <c r="BM64" s="1208"/>
      <c r="BN64" s="1208"/>
      <c r="BO64" s="1208"/>
      <c r="BW64" s="1207"/>
      <c r="BY64" s="1208"/>
      <c r="BZ64" s="1208"/>
      <c r="CA64" s="1208"/>
      <c r="CI64" s="1207"/>
      <c r="CK64" s="1208"/>
      <c r="CL64" s="1208"/>
      <c r="CM64" s="1208"/>
      <c r="CU64" s="1207"/>
      <c r="CW64" s="1208"/>
      <c r="CX64" s="1208"/>
      <c r="CY64" s="1208"/>
    </row>
    <row r="65" spans="2:107" x14ac:dyDescent="0.15">
      <c r="B65" s="256"/>
      <c r="AN65" s="1209" t="s">
        <v>596</v>
      </c>
      <c r="AO65" s="1210"/>
      <c r="AP65" s="1210"/>
      <c r="AQ65" s="1210"/>
      <c r="AR65" s="1210"/>
      <c r="AS65" s="1210"/>
      <c r="AT65" s="1210"/>
      <c r="AU65" s="1210"/>
      <c r="AV65" s="1210"/>
      <c r="AW65" s="1210"/>
      <c r="AX65" s="1210"/>
      <c r="AY65" s="1210"/>
      <c r="AZ65" s="1210"/>
      <c r="BA65" s="1210"/>
      <c r="BB65" s="1210"/>
      <c r="BC65" s="1210"/>
      <c r="BD65" s="1210"/>
      <c r="BE65" s="1210"/>
      <c r="BF65" s="1210"/>
      <c r="BG65" s="1210"/>
      <c r="BH65" s="1210"/>
      <c r="BI65" s="1210"/>
      <c r="BJ65" s="1210"/>
      <c r="BK65" s="1210"/>
      <c r="BL65" s="1210"/>
      <c r="BM65" s="1210"/>
      <c r="BN65" s="1210"/>
      <c r="BO65" s="1210"/>
      <c r="BP65" s="1210"/>
      <c r="BQ65" s="1210"/>
      <c r="BR65" s="1210"/>
      <c r="BS65" s="1210"/>
      <c r="BT65" s="1210"/>
      <c r="BU65" s="1210"/>
      <c r="BV65" s="1210"/>
      <c r="BW65" s="1210"/>
      <c r="BX65" s="1210"/>
      <c r="BY65" s="1210"/>
      <c r="BZ65" s="1210"/>
      <c r="CA65" s="1210"/>
      <c r="CB65" s="1210"/>
      <c r="CC65" s="1210"/>
      <c r="CD65" s="1210"/>
      <c r="CE65" s="1210"/>
      <c r="CF65" s="1210"/>
      <c r="CG65" s="1210"/>
      <c r="CH65" s="1210"/>
      <c r="CI65" s="1210"/>
      <c r="CJ65" s="1210"/>
      <c r="CK65" s="1210"/>
      <c r="CL65" s="1210"/>
      <c r="CM65" s="1210"/>
      <c r="CN65" s="1210"/>
      <c r="CO65" s="1210"/>
      <c r="CP65" s="1210"/>
      <c r="CQ65" s="1210"/>
      <c r="CR65" s="1210"/>
      <c r="CS65" s="1210"/>
      <c r="CT65" s="1210"/>
      <c r="CU65" s="1210"/>
      <c r="CV65" s="1210"/>
      <c r="CW65" s="1210"/>
      <c r="CX65" s="1210"/>
      <c r="CY65" s="1210"/>
      <c r="CZ65" s="1210"/>
      <c r="DA65" s="1210"/>
      <c r="DB65" s="1210"/>
      <c r="DC65" s="1211"/>
    </row>
    <row r="66" spans="2:107" x14ac:dyDescent="0.15">
      <c r="B66" s="256"/>
      <c r="AN66" s="1212"/>
      <c r="AO66" s="1213"/>
      <c r="AP66" s="1213"/>
      <c r="AQ66" s="1213"/>
      <c r="AR66" s="1213"/>
      <c r="AS66" s="1213"/>
      <c r="AT66" s="1213"/>
      <c r="AU66" s="1213"/>
      <c r="AV66" s="1213"/>
      <c r="AW66" s="1213"/>
      <c r="AX66" s="1213"/>
      <c r="AY66" s="1213"/>
      <c r="AZ66" s="1213"/>
      <c r="BA66" s="1213"/>
      <c r="BB66" s="1213"/>
      <c r="BC66" s="1213"/>
      <c r="BD66" s="1213"/>
      <c r="BE66" s="1213"/>
      <c r="BF66" s="1213"/>
      <c r="BG66" s="1213"/>
      <c r="BH66" s="1213"/>
      <c r="BI66" s="1213"/>
      <c r="BJ66" s="1213"/>
      <c r="BK66" s="1213"/>
      <c r="BL66" s="1213"/>
      <c r="BM66" s="1213"/>
      <c r="BN66" s="1213"/>
      <c r="BO66" s="1213"/>
      <c r="BP66" s="1213"/>
      <c r="BQ66" s="1213"/>
      <c r="BR66" s="1213"/>
      <c r="BS66" s="1213"/>
      <c r="BT66" s="1213"/>
      <c r="BU66" s="1213"/>
      <c r="BV66" s="1213"/>
      <c r="BW66" s="1213"/>
      <c r="BX66" s="1213"/>
      <c r="BY66" s="1213"/>
      <c r="BZ66" s="1213"/>
      <c r="CA66" s="1213"/>
      <c r="CB66" s="1213"/>
      <c r="CC66" s="1213"/>
      <c r="CD66" s="1213"/>
      <c r="CE66" s="1213"/>
      <c r="CF66" s="1213"/>
      <c r="CG66" s="1213"/>
      <c r="CH66" s="1213"/>
      <c r="CI66" s="1213"/>
      <c r="CJ66" s="1213"/>
      <c r="CK66" s="1213"/>
      <c r="CL66" s="1213"/>
      <c r="CM66" s="1213"/>
      <c r="CN66" s="1213"/>
      <c r="CO66" s="1213"/>
      <c r="CP66" s="1213"/>
      <c r="CQ66" s="1213"/>
      <c r="CR66" s="1213"/>
      <c r="CS66" s="1213"/>
      <c r="CT66" s="1213"/>
      <c r="CU66" s="1213"/>
      <c r="CV66" s="1213"/>
      <c r="CW66" s="1213"/>
      <c r="CX66" s="1213"/>
      <c r="CY66" s="1213"/>
      <c r="CZ66" s="1213"/>
      <c r="DA66" s="1213"/>
      <c r="DB66" s="1213"/>
      <c r="DC66" s="1214"/>
    </row>
    <row r="67" spans="2:107" x14ac:dyDescent="0.15">
      <c r="B67" s="256"/>
      <c r="AN67" s="1212"/>
      <c r="AO67" s="1213"/>
      <c r="AP67" s="1213"/>
      <c r="AQ67" s="1213"/>
      <c r="AR67" s="1213"/>
      <c r="AS67" s="1213"/>
      <c r="AT67" s="1213"/>
      <c r="AU67" s="1213"/>
      <c r="AV67" s="1213"/>
      <c r="AW67" s="1213"/>
      <c r="AX67" s="1213"/>
      <c r="AY67" s="1213"/>
      <c r="AZ67" s="1213"/>
      <c r="BA67" s="1213"/>
      <c r="BB67" s="1213"/>
      <c r="BC67" s="1213"/>
      <c r="BD67" s="1213"/>
      <c r="BE67" s="1213"/>
      <c r="BF67" s="1213"/>
      <c r="BG67" s="1213"/>
      <c r="BH67" s="1213"/>
      <c r="BI67" s="1213"/>
      <c r="BJ67" s="1213"/>
      <c r="BK67" s="1213"/>
      <c r="BL67" s="1213"/>
      <c r="BM67" s="1213"/>
      <c r="BN67" s="1213"/>
      <c r="BO67" s="1213"/>
      <c r="BP67" s="1213"/>
      <c r="BQ67" s="1213"/>
      <c r="BR67" s="1213"/>
      <c r="BS67" s="1213"/>
      <c r="BT67" s="1213"/>
      <c r="BU67" s="1213"/>
      <c r="BV67" s="1213"/>
      <c r="BW67" s="1213"/>
      <c r="BX67" s="1213"/>
      <c r="BY67" s="1213"/>
      <c r="BZ67" s="1213"/>
      <c r="CA67" s="1213"/>
      <c r="CB67" s="1213"/>
      <c r="CC67" s="1213"/>
      <c r="CD67" s="1213"/>
      <c r="CE67" s="1213"/>
      <c r="CF67" s="1213"/>
      <c r="CG67" s="1213"/>
      <c r="CH67" s="1213"/>
      <c r="CI67" s="1213"/>
      <c r="CJ67" s="1213"/>
      <c r="CK67" s="1213"/>
      <c r="CL67" s="1213"/>
      <c r="CM67" s="1213"/>
      <c r="CN67" s="1213"/>
      <c r="CO67" s="1213"/>
      <c r="CP67" s="1213"/>
      <c r="CQ67" s="1213"/>
      <c r="CR67" s="1213"/>
      <c r="CS67" s="1213"/>
      <c r="CT67" s="1213"/>
      <c r="CU67" s="1213"/>
      <c r="CV67" s="1213"/>
      <c r="CW67" s="1213"/>
      <c r="CX67" s="1213"/>
      <c r="CY67" s="1213"/>
      <c r="CZ67" s="1213"/>
      <c r="DA67" s="1213"/>
      <c r="DB67" s="1213"/>
      <c r="DC67" s="1214"/>
    </row>
    <row r="68" spans="2:107" x14ac:dyDescent="0.15">
      <c r="B68" s="256"/>
      <c r="AN68" s="1212"/>
      <c r="AO68" s="1213"/>
      <c r="AP68" s="1213"/>
      <c r="AQ68" s="1213"/>
      <c r="AR68" s="1213"/>
      <c r="AS68" s="1213"/>
      <c r="AT68" s="1213"/>
      <c r="AU68" s="1213"/>
      <c r="AV68" s="1213"/>
      <c r="AW68" s="1213"/>
      <c r="AX68" s="1213"/>
      <c r="AY68" s="1213"/>
      <c r="AZ68" s="1213"/>
      <c r="BA68" s="1213"/>
      <c r="BB68" s="1213"/>
      <c r="BC68" s="1213"/>
      <c r="BD68" s="1213"/>
      <c r="BE68" s="1213"/>
      <c r="BF68" s="1213"/>
      <c r="BG68" s="1213"/>
      <c r="BH68" s="1213"/>
      <c r="BI68" s="1213"/>
      <c r="BJ68" s="1213"/>
      <c r="BK68" s="1213"/>
      <c r="BL68" s="1213"/>
      <c r="BM68" s="1213"/>
      <c r="BN68" s="1213"/>
      <c r="BO68" s="1213"/>
      <c r="BP68" s="1213"/>
      <c r="BQ68" s="1213"/>
      <c r="BR68" s="1213"/>
      <c r="BS68" s="1213"/>
      <c r="BT68" s="1213"/>
      <c r="BU68" s="1213"/>
      <c r="BV68" s="1213"/>
      <c r="BW68" s="1213"/>
      <c r="BX68" s="1213"/>
      <c r="BY68" s="1213"/>
      <c r="BZ68" s="1213"/>
      <c r="CA68" s="1213"/>
      <c r="CB68" s="1213"/>
      <c r="CC68" s="1213"/>
      <c r="CD68" s="1213"/>
      <c r="CE68" s="1213"/>
      <c r="CF68" s="1213"/>
      <c r="CG68" s="1213"/>
      <c r="CH68" s="1213"/>
      <c r="CI68" s="1213"/>
      <c r="CJ68" s="1213"/>
      <c r="CK68" s="1213"/>
      <c r="CL68" s="1213"/>
      <c r="CM68" s="1213"/>
      <c r="CN68" s="1213"/>
      <c r="CO68" s="1213"/>
      <c r="CP68" s="1213"/>
      <c r="CQ68" s="1213"/>
      <c r="CR68" s="1213"/>
      <c r="CS68" s="1213"/>
      <c r="CT68" s="1213"/>
      <c r="CU68" s="1213"/>
      <c r="CV68" s="1213"/>
      <c r="CW68" s="1213"/>
      <c r="CX68" s="1213"/>
      <c r="CY68" s="1213"/>
      <c r="CZ68" s="1213"/>
      <c r="DA68" s="1213"/>
      <c r="DB68" s="1213"/>
      <c r="DC68" s="1214"/>
    </row>
    <row r="69" spans="2:107" x14ac:dyDescent="0.15">
      <c r="B69" s="256"/>
      <c r="AN69" s="1215"/>
      <c r="AO69" s="1216"/>
      <c r="AP69" s="1216"/>
      <c r="AQ69" s="1216"/>
      <c r="AR69" s="1216"/>
      <c r="AS69" s="1216"/>
      <c r="AT69" s="1216"/>
      <c r="AU69" s="1216"/>
      <c r="AV69" s="1216"/>
      <c r="AW69" s="1216"/>
      <c r="AX69" s="1216"/>
      <c r="AY69" s="1216"/>
      <c r="AZ69" s="1216"/>
      <c r="BA69" s="1216"/>
      <c r="BB69" s="1216"/>
      <c r="BC69" s="1216"/>
      <c r="BD69" s="1216"/>
      <c r="BE69" s="1216"/>
      <c r="BF69" s="1216"/>
      <c r="BG69" s="1216"/>
      <c r="BH69" s="1216"/>
      <c r="BI69" s="1216"/>
      <c r="BJ69" s="1216"/>
      <c r="BK69" s="1216"/>
      <c r="BL69" s="1216"/>
      <c r="BM69" s="1216"/>
      <c r="BN69" s="1216"/>
      <c r="BO69" s="1216"/>
      <c r="BP69" s="1216"/>
      <c r="BQ69" s="1216"/>
      <c r="BR69" s="1216"/>
      <c r="BS69" s="1216"/>
      <c r="BT69" s="1216"/>
      <c r="BU69" s="1216"/>
      <c r="BV69" s="1216"/>
      <c r="BW69" s="1216"/>
      <c r="BX69" s="1216"/>
      <c r="BY69" s="1216"/>
      <c r="BZ69" s="1216"/>
      <c r="CA69" s="1216"/>
      <c r="CB69" s="1216"/>
      <c r="CC69" s="1216"/>
      <c r="CD69" s="1216"/>
      <c r="CE69" s="1216"/>
      <c r="CF69" s="1216"/>
      <c r="CG69" s="1216"/>
      <c r="CH69" s="1216"/>
      <c r="CI69" s="1216"/>
      <c r="CJ69" s="1216"/>
      <c r="CK69" s="1216"/>
      <c r="CL69" s="1216"/>
      <c r="CM69" s="1216"/>
      <c r="CN69" s="1216"/>
      <c r="CO69" s="1216"/>
      <c r="CP69" s="1216"/>
      <c r="CQ69" s="1216"/>
      <c r="CR69" s="1216"/>
      <c r="CS69" s="1216"/>
      <c r="CT69" s="1216"/>
      <c r="CU69" s="1216"/>
      <c r="CV69" s="1216"/>
      <c r="CW69" s="1216"/>
      <c r="CX69" s="1216"/>
      <c r="CY69" s="1216"/>
      <c r="CZ69" s="1216"/>
      <c r="DA69" s="1216"/>
      <c r="DB69" s="1216"/>
      <c r="DC69" s="1217"/>
    </row>
    <row r="70" spans="2:107" x14ac:dyDescent="0.15">
      <c r="B70" s="256"/>
      <c r="H70" s="1241"/>
      <c r="I70" s="1241"/>
      <c r="J70" s="1242"/>
      <c r="K70" s="1242"/>
      <c r="L70" s="1243"/>
      <c r="M70" s="1242"/>
      <c r="N70" s="1243"/>
      <c r="AN70" s="1218"/>
      <c r="AO70" s="1218"/>
      <c r="AP70" s="1218"/>
      <c r="AZ70" s="1218"/>
      <c r="BA70" s="1218"/>
      <c r="BB70" s="1218"/>
      <c r="BL70" s="1218"/>
      <c r="BM70" s="1218"/>
      <c r="BN70" s="1218"/>
      <c r="BX70" s="1218"/>
      <c r="BY70" s="1218"/>
      <c r="BZ70" s="1218"/>
      <c r="CJ70" s="1218"/>
      <c r="CK70" s="1218"/>
      <c r="CL70" s="1218"/>
      <c r="CV70" s="1218"/>
      <c r="CW70" s="1218"/>
      <c r="CX70" s="1218"/>
    </row>
    <row r="71" spans="2:107" x14ac:dyDescent="0.15">
      <c r="B71" s="256"/>
      <c r="G71" s="1244"/>
      <c r="I71" s="1245"/>
      <c r="J71" s="1242"/>
      <c r="K71" s="1242"/>
      <c r="L71" s="1243"/>
      <c r="M71" s="1242"/>
      <c r="N71" s="1243"/>
      <c r="AM71" s="1244"/>
      <c r="AN71" s="252" t="s">
        <v>590</v>
      </c>
    </row>
    <row r="72" spans="2:107" x14ac:dyDescent="0.15">
      <c r="B72" s="256"/>
      <c r="G72" s="1219"/>
      <c r="H72" s="1219"/>
      <c r="I72" s="1219"/>
      <c r="J72" s="1219"/>
      <c r="K72" s="1220"/>
      <c r="L72" s="1220"/>
      <c r="M72" s="1221"/>
      <c r="N72" s="1221"/>
      <c r="AN72" s="1222"/>
      <c r="AO72" s="1223"/>
      <c r="AP72" s="1223"/>
      <c r="AQ72" s="1223"/>
      <c r="AR72" s="1223"/>
      <c r="AS72" s="1223"/>
      <c r="AT72" s="1223"/>
      <c r="AU72" s="1223"/>
      <c r="AV72" s="1223"/>
      <c r="AW72" s="1223"/>
      <c r="AX72" s="1223"/>
      <c r="AY72" s="1223"/>
      <c r="AZ72" s="1223"/>
      <c r="BA72" s="1223"/>
      <c r="BB72" s="1223"/>
      <c r="BC72" s="1223"/>
      <c r="BD72" s="1223"/>
      <c r="BE72" s="1223"/>
      <c r="BF72" s="1223"/>
      <c r="BG72" s="1223"/>
      <c r="BH72" s="1223"/>
      <c r="BI72" s="1223"/>
      <c r="BJ72" s="1223"/>
      <c r="BK72" s="1223"/>
      <c r="BL72" s="1223"/>
      <c r="BM72" s="1223"/>
      <c r="BN72" s="1223"/>
      <c r="BO72" s="1224"/>
      <c r="BP72" s="1225" t="s">
        <v>556</v>
      </c>
      <c r="BQ72" s="1225"/>
      <c r="BR72" s="1225"/>
      <c r="BS72" s="1225"/>
      <c r="BT72" s="1225"/>
      <c r="BU72" s="1225"/>
      <c r="BV72" s="1225"/>
      <c r="BW72" s="1225"/>
      <c r="BX72" s="1225" t="s">
        <v>557</v>
      </c>
      <c r="BY72" s="1225"/>
      <c r="BZ72" s="1225"/>
      <c r="CA72" s="1225"/>
      <c r="CB72" s="1225"/>
      <c r="CC72" s="1225"/>
      <c r="CD72" s="1225"/>
      <c r="CE72" s="1225"/>
      <c r="CF72" s="1225" t="s">
        <v>558</v>
      </c>
      <c r="CG72" s="1225"/>
      <c r="CH72" s="1225"/>
      <c r="CI72" s="1225"/>
      <c r="CJ72" s="1225"/>
      <c r="CK72" s="1225"/>
      <c r="CL72" s="1225"/>
      <c r="CM72" s="1225"/>
      <c r="CN72" s="1225" t="s">
        <v>559</v>
      </c>
      <c r="CO72" s="1225"/>
      <c r="CP72" s="1225"/>
      <c r="CQ72" s="1225"/>
      <c r="CR72" s="1225"/>
      <c r="CS72" s="1225"/>
      <c r="CT72" s="1225"/>
      <c r="CU72" s="1225"/>
      <c r="CV72" s="1225" t="s">
        <v>560</v>
      </c>
      <c r="CW72" s="1225"/>
      <c r="CX72" s="1225"/>
      <c r="CY72" s="1225"/>
      <c r="CZ72" s="1225"/>
      <c r="DA72" s="1225"/>
      <c r="DB72" s="1225"/>
      <c r="DC72" s="1225"/>
    </row>
    <row r="73" spans="2:107" x14ac:dyDescent="0.15">
      <c r="B73" s="256"/>
      <c r="G73" s="1226"/>
      <c r="H73" s="1226"/>
      <c r="I73" s="1226"/>
      <c r="J73" s="1226"/>
      <c r="K73" s="1246"/>
      <c r="L73" s="1246"/>
      <c r="M73" s="1246"/>
      <c r="N73" s="1246"/>
      <c r="AM73" s="1218"/>
      <c r="AN73" s="1229" t="s">
        <v>591</v>
      </c>
      <c r="AO73" s="1229"/>
      <c r="AP73" s="1229"/>
      <c r="AQ73" s="1229"/>
      <c r="AR73" s="1229"/>
      <c r="AS73" s="1229"/>
      <c r="AT73" s="1229"/>
      <c r="AU73" s="1229"/>
      <c r="AV73" s="1229"/>
      <c r="AW73" s="1229"/>
      <c r="AX73" s="1229"/>
      <c r="AY73" s="1229"/>
      <c r="AZ73" s="1229"/>
      <c r="BA73" s="1229"/>
      <c r="BB73" s="1229" t="s">
        <v>592</v>
      </c>
      <c r="BC73" s="1229"/>
      <c r="BD73" s="1229"/>
      <c r="BE73" s="1229"/>
      <c r="BF73" s="1229"/>
      <c r="BG73" s="1229"/>
      <c r="BH73" s="1229"/>
      <c r="BI73" s="1229"/>
      <c r="BJ73" s="1229"/>
      <c r="BK73" s="1229"/>
      <c r="BL73" s="1229"/>
      <c r="BM73" s="1229"/>
      <c r="BN73" s="1229"/>
      <c r="BO73" s="1229"/>
      <c r="BP73" s="1230"/>
      <c r="BQ73" s="1230"/>
      <c r="BR73" s="1230"/>
      <c r="BS73" s="1230"/>
      <c r="BT73" s="1230"/>
      <c r="BU73" s="1230"/>
      <c r="BV73" s="1230"/>
      <c r="BW73" s="1230"/>
      <c r="BX73" s="1230"/>
      <c r="BY73" s="1230"/>
      <c r="BZ73" s="1230"/>
      <c r="CA73" s="1230"/>
      <c r="CB73" s="1230"/>
      <c r="CC73" s="1230"/>
      <c r="CD73" s="1230"/>
      <c r="CE73" s="1230"/>
      <c r="CF73" s="1230"/>
      <c r="CG73" s="1230"/>
      <c r="CH73" s="1230"/>
      <c r="CI73" s="1230"/>
      <c r="CJ73" s="1230"/>
      <c r="CK73" s="1230"/>
      <c r="CL73" s="1230"/>
      <c r="CM73" s="1230"/>
      <c r="CN73" s="1230"/>
      <c r="CO73" s="1230"/>
      <c r="CP73" s="1230"/>
      <c r="CQ73" s="1230"/>
      <c r="CR73" s="1230"/>
      <c r="CS73" s="1230"/>
      <c r="CT73" s="1230"/>
      <c r="CU73" s="1230"/>
      <c r="CV73" s="1230"/>
      <c r="CW73" s="1230"/>
      <c r="CX73" s="1230"/>
      <c r="CY73" s="1230"/>
      <c r="CZ73" s="1230"/>
      <c r="DA73" s="1230"/>
      <c r="DB73" s="1230"/>
      <c r="DC73" s="1230"/>
    </row>
    <row r="74" spans="2:107" x14ac:dyDescent="0.15">
      <c r="B74" s="256"/>
      <c r="G74" s="1226"/>
      <c r="H74" s="1226"/>
      <c r="I74" s="1226"/>
      <c r="J74" s="1226"/>
      <c r="K74" s="1246"/>
      <c r="L74" s="1246"/>
      <c r="M74" s="1246"/>
      <c r="N74" s="1246"/>
      <c r="AM74" s="1218"/>
      <c r="AN74" s="1229"/>
      <c r="AO74" s="1229"/>
      <c r="AP74" s="1229"/>
      <c r="AQ74" s="1229"/>
      <c r="AR74" s="1229"/>
      <c r="AS74" s="1229"/>
      <c r="AT74" s="1229"/>
      <c r="AU74" s="1229"/>
      <c r="AV74" s="1229"/>
      <c r="AW74" s="1229"/>
      <c r="AX74" s="1229"/>
      <c r="AY74" s="1229"/>
      <c r="AZ74" s="1229"/>
      <c r="BA74" s="1229"/>
      <c r="BB74" s="1229"/>
      <c r="BC74" s="1229"/>
      <c r="BD74" s="1229"/>
      <c r="BE74" s="1229"/>
      <c r="BF74" s="1229"/>
      <c r="BG74" s="1229"/>
      <c r="BH74" s="1229"/>
      <c r="BI74" s="1229"/>
      <c r="BJ74" s="1229"/>
      <c r="BK74" s="1229"/>
      <c r="BL74" s="1229"/>
      <c r="BM74" s="1229"/>
      <c r="BN74" s="1229"/>
      <c r="BO74" s="1229"/>
      <c r="BP74" s="1230"/>
      <c r="BQ74" s="1230"/>
      <c r="BR74" s="1230"/>
      <c r="BS74" s="1230"/>
      <c r="BT74" s="1230"/>
      <c r="BU74" s="1230"/>
      <c r="BV74" s="1230"/>
      <c r="BW74" s="1230"/>
      <c r="BX74" s="1230"/>
      <c r="BY74" s="1230"/>
      <c r="BZ74" s="1230"/>
      <c r="CA74" s="1230"/>
      <c r="CB74" s="1230"/>
      <c r="CC74" s="1230"/>
      <c r="CD74" s="1230"/>
      <c r="CE74" s="1230"/>
      <c r="CF74" s="1230"/>
      <c r="CG74" s="1230"/>
      <c r="CH74" s="1230"/>
      <c r="CI74" s="1230"/>
      <c r="CJ74" s="1230"/>
      <c r="CK74" s="1230"/>
      <c r="CL74" s="1230"/>
      <c r="CM74" s="1230"/>
      <c r="CN74" s="1230"/>
      <c r="CO74" s="1230"/>
      <c r="CP74" s="1230"/>
      <c r="CQ74" s="1230"/>
      <c r="CR74" s="1230"/>
      <c r="CS74" s="1230"/>
      <c r="CT74" s="1230"/>
      <c r="CU74" s="1230"/>
      <c r="CV74" s="1230"/>
      <c r="CW74" s="1230"/>
      <c r="CX74" s="1230"/>
      <c r="CY74" s="1230"/>
      <c r="CZ74" s="1230"/>
      <c r="DA74" s="1230"/>
      <c r="DB74" s="1230"/>
      <c r="DC74" s="1230"/>
    </row>
    <row r="75" spans="2:107" x14ac:dyDescent="0.15">
      <c r="B75" s="256"/>
      <c r="G75" s="1226"/>
      <c r="H75" s="1226"/>
      <c r="I75" s="1219"/>
      <c r="J75" s="1219"/>
      <c r="K75" s="1228"/>
      <c r="L75" s="1228"/>
      <c r="M75" s="1228"/>
      <c r="N75" s="1228"/>
      <c r="AM75" s="1218"/>
      <c r="AN75" s="1229"/>
      <c r="AO75" s="1229"/>
      <c r="AP75" s="1229"/>
      <c r="AQ75" s="1229"/>
      <c r="AR75" s="1229"/>
      <c r="AS75" s="1229"/>
      <c r="AT75" s="1229"/>
      <c r="AU75" s="1229"/>
      <c r="AV75" s="1229"/>
      <c r="AW75" s="1229"/>
      <c r="AX75" s="1229"/>
      <c r="AY75" s="1229"/>
      <c r="AZ75" s="1229"/>
      <c r="BA75" s="1229"/>
      <c r="BB75" s="1229" t="s">
        <v>597</v>
      </c>
      <c r="BC75" s="1229"/>
      <c r="BD75" s="1229"/>
      <c r="BE75" s="1229"/>
      <c r="BF75" s="1229"/>
      <c r="BG75" s="1229"/>
      <c r="BH75" s="1229"/>
      <c r="BI75" s="1229"/>
      <c r="BJ75" s="1229"/>
      <c r="BK75" s="1229"/>
      <c r="BL75" s="1229"/>
      <c r="BM75" s="1229"/>
      <c r="BN75" s="1229"/>
      <c r="BO75" s="1229"/>
      <c r="BP75" s="1230">
        <v>9.5</v>
      </c>
      <c r="BQ75" s="1230"/>
      <c r="BR75" s="1230"/>
      <c r="BS75" s="1230"/>
      <c r="BT75" s="1230"/>
      <c r="BU75" s="1230"/>
      <c r="BV75" s="1230"/>
      <c r="BW75" s="1230"/>
      <c r="BX75" s="1230">
        <v>9.5</v>
      </c>
      <c r="BY75" s="1230"/>
      <c r="BZ75" s="1230"/>
      <c r="CA75" s="1230"/>
      <c r="CB75" s="1230"/>
      <c r="CC75" s="1230"/>
      <c r="CD75" s="1230"/>
      <c r="CE75" s="1230"/>
      <c r="CF75" s="1230">
        <v>7.9</v>
      </c>
      <c r="CG75" s="1230"/>
      <c r="CH75" s="1230"/>
      <c r="CI75" s="1230"/>
      <c r="CJ75" s="1230"/>
      <c r="CK75" s="1230"/>
      <c r="CL75" s="1230"/>
      <c r="CM75" s="1230"/>
      <c r="CN75" s="1230">
        <v>6.9</v>
      </c>
      <c r="CO75" s="1230"/>
      <c r="CP75" s="1230"/>
      <c r="CQ75" s="1230"/>
      <c r="CR75" s="1230"/>
      <c r="CS75" s="1230"/>
      <c r="CT75" s="1230"/>
      <c r="CU75" s="1230"/>
      <c r="CV75" s="1230">
        <v>6.3</v>
      </c>
      <c r="CW75" s="1230"/>
      <c r="CX75" s="1230"/>
      <c r="CY75" s="1230"/>
      <c r="CZ75" s="1230"/>
      <c r="DA75" s="1230"/>
      <c r="DB75" s="1230"/>
      <c r="DC75" s="1230"/>
    </row>
    <row r="76" spans="2:107" x14ac:dyDescent="0.15">
      <c r="B76" s="256"/>
      <c r="G76" s="1226"/>
      <c r="H76" s="1226"/>
      <c r="I76" s="1219"/>
      <c r="J76" s="1219"/>
      <c r="K76" s="1228"/>
      <c r="L76" s="1228"/>
      <c r="M76" s="1228"/>
      <c r="N76" s="1228"/>
      <c r="AM76" s="1218"/>
      <c r="AN76" s="1229"/>
      <c r="AO76" s="1229"/>
      <c r="AP76" s="1229"/>
      <c r="AQ76" s="1229"/>
      <c r="AR76" s="1229"/>
      <c r="AS76" s="1229"/>
      <c r="AT76" s="1229"/>
      <c r="AU76" s="1229"/>
      <c r="AV76" s="1229"/>
      <c r="AW76" s="1229"/>
      <c r="AX76" s="1229"/>
      <c r="AY76" s="1229"/>
      <c r="AZ76" s="1229"/>
      <c r="BA76" s="1229"/>
      <c r="BB76" s="1229"/>
      <c r="BC76" s="1229"/>
      <c r="BD76" s="1229"/>
      <c r="BE76" s="1229"/>
      <c r="BF76" s="1229"/>
      <c r="BG76" s="1229"/>
      <c r="BH76" s="1229"/>
      <c r="BI76" s="1229"/>
      <c r="BJ76" s="1229"/>
      <c r="BK76" s="1229"/>
      <c r="BL76" s="1229"/>
      <c r="BM76" s="1229"/>
      <c r="BN76" s="1229"/>
      <c r="BO76" s="1229"/>
      <c r="BP76" s="1230"/>
      <c r="BQ76" s="1230"/>
      <c r="BR76" s="1230"/>
      <c r="BS76" s="1230"/>
      <c r="BT76" s="1230"/>
      <c r="BU76" s="1230"/>
      <c r="BV76" s="1230"/>
      <c r="BW76" s="1230"/>
      <c r="BX76" s="1230"/>
      <c r="BY76" s="1230"/>
      <c r="BZ76" s="1230"/>
      <c r="CA76" s="1230"/>
      <c r="CB76" s="1230"/>
      <c r="CC76" s="1230"/>
      <c r="CD76" s="1230"/>
      <c r="CE76" s="1230"/>
      <c r="CF76" s="1230"/>
      <c r="CG76" s="1230"/>
      <c r="CH76" s="1230"/>
      <c r="CI76" s="1230"/>
      <c r="CJ76" s="1230"/>
      <c r="CK76" s="1230"/>
      <c r="CL76" s="1230"/>
      <c r="CM76" s="1230"/>
      <c r="CN76" s="1230"/>
      <c r="CO76" s="1230"/>
      <c r="CP76" s="1230"/>
      <c r="CQ76" s="1230"/>
      <c r="CR76" s="1230"/>
      <c r="CS76" s="1230"/>
      <c r="CT76" s="1230"/>
      <c r="CU76" s="1230"/>
      <c r="CV76" s="1230"/>
      <c r="CW76" s="1230"/>
      <c r="CX76" s="1230"/>
      <c r="CY76" s="1230"/>
      <c r="CZ76" s="1230"/>
      <c r="DA76" s="1230"/>
      <c r="DB76" s="1230"/>
      <c r="DC76" s="1230"/>
    </row>
    <row r="77" spans="2:107" x14ac:dyDescent="0.15">
      <c r="B77" s="256"/>
      <c r="G77" s="1219"/>
      <c r="H77" s="1219"/>
      <c r="I77" s="1219"/>
      <c r="J77" s="1219"/>
      <c r="K77" s="1246"/>
      <c r="L77" s="1246"/>
      <c r="M77" s="1246"/>
      <c r="N77" s="1246"/>
      <c r="AN77" s="1225" t="s">
        <v>594</v>
      </c>
      <c r="AO77" s="1225"/>
      <c r="AP77" s="1225"/>
      <c r="AQ77" s="1225"/>
      <c r="AR77" s="1225"/>
      <c r="AS77" s="1225"/>
      <c r="AT77" s="1225"/>
      <c r="AU77" s="1225"/>
      <c r="AV77" s="1225"/>
      <c r="AW77" s="1225"/>
      <c r="AX77" s="1225"/>
      <c r="AY77" s="1225"/>
      <c r="AZ77" s="1225"/>
      <c r="BA77" s="1225"/>
      <c r="BB77" s="1229" t="s">
        <v>592</v>
      </c>
      <c r="BC77" s="1229"/>
      <c r="BD77" s="1229"/>
      <c r="BE77" s="1229"/>
      <c r="BF77" s="1229"/>
      <c r="BG77" s="1229"/>
      <c r="BH77" s="1229"/>
      <c r="BI77" s="1229"/>
      <c r="BJ77" s="1229"/>
      <c r="BK77" s="1229"/>
      <c r="BL77" s="1229"/>
      <c r="BM77" s="1229"/>
      <c r="BN77" s="1229"/>
      <c r="BO77" s="1229"/>
      <c r="BP77" s="1230">
        <v>0</v>
      </c>
      <c r="BQ77" s="1230"/>
      <c r="BR77" s="1230"/>
      <c r="BS77" s="1230"/>
      <c r="BT77" s="1230"/>
      <c r="BU77" s="1230"/>
      <c r="BV77" s="1230"/>
      <c r="BW77" s="1230"/>
      <c r="BX77" s="1230">
        <v>0</v>
      </c>
      <c r="BY77" s="1230"/>
      <c r="BZ77" s="1230"/>
      <c r="CA77" s="1230"/>
      <c r="CB77" s="1230"/>
      <c r="CC77" s="1230"/>
      <c r="CD77" s="1230"/>
      <c r="CE77" s="1230"/>
      <c r="CF77" s="1230">
        <v>0</v>
      </c>
      <c r="CG77" s="1230"/>
      <c r="CH77" s="1230"/>
      <c r="CI77" s="1230"/>
      <c r="CJ77" s="1230"/>
      <c r="CK77" s="1230"/>
      <c r="CL77" s="1230"/>
      <c r="CM77" s="1230"/>
      <c r="CN77" s="1230">
        <v>0</v>
      </c>
      <c r="CO77" s="1230"/>
      <c r="CP77" s="1230"/>
      <c r="CQ77" s="1230"/>
      <c r="CR77" s="1230"/>
      <c r="CS77" s="1230"/>
      <c r="CT77" s="1230"/>
      <c r="CU77" s="1230"/>
      <c r="CV77" s="1230">
        <v>0</v>
      </c>
      <c r="CW77" s="1230"/>
      <c r="CX77" s="1230"/>
      <c r="CY77" s="1230"/>
      <c r="CZ77" s="1230"/>
      <c r="DA77" s="1230"/>
      <c r="DB77" s="1230"/>
      <c r="DC77" s="1230"/>
    </row>
    <row r="78" spans="2:107" x14ac:dyDescent="0.15">
      <c r="B78" s="256"/>
      <c r="G78" s="1219"/>
      <c r="H78" s="1219"/>
      <c r="I78" s="1219"/>
      <c r="J78" s="1219"/>
      <c r="K78" s="1246"/>
      <c r="L78" s="1246"/>
      <c r="M78" s="1246"/>
      <c r="N78" s="1246"/>
      <c r="AN78" s="1225"/>
      <c r="AO78" s="1225"/>
      <c r="AP78" s="1225"/>
      <c r="AQ78" s="1225"/>
      <c r="AR78" s="1225"/>
      <c r="AS78" s="1225"/>
      <c r="AT78" s="1225"/>
      <c r="AU78" s="1225"/>
      <c r="AV78" s="1225"/>
      <c r="AW78" s="1225"/>
      <c r="AX78" s="1225"/>
      <c r="AY78" s="1225"/>
      <c r="AZ78" s="1225"/>
      <c r="BA78" s="1225"/>
      <c r="BB78" s="1229"/>
      <c r="BC78" s="1229"/>
      <c r="BD78" s="1229"/>
      <c r="BE78" s="1229"/>
      <c r="BF78" s="1229"/>
      <c r="BG78" s="1229"/>
      <c r="BH78" s="1229"/>
      <c r="BI78" s="1229"/>
      <c r="BJ78" s="1229"/>
      <c r="BK78" s="1229"/>
      <c r="BL78" s="1229"/>
      <c r="BM78" s="1229"/>
      <c r="BN78" s="1229"/>
      <c r="BO78" s="1229"/>
      <c r="BP78" s="1230"/>
      <c r="BQ78" s="1230"/>
      <c r="BR78" s="1230"/>
      <c r="BS78" s="1230"/>
      <c r="BT78" s="1230"/>
      <c r="BU78" s="1230"/>
      <c r="BV78" s="1230"/>
      <c r="BW78" s="1230"/>
      <c r="BX78" s="1230"/>
      <c r="BY78" s="1230"/>
      <c r="BZ78" s="1230"/>
      <c r="CA78" s="1230"/>
      <c r="CB78" s="1230"/>
      <c r="CC78" s="1230"/>
      <c r="CD78" s="1230"/>
      <c r="CE78" s="1230"/>
      <c r="CF78" s="1230"/>
      <c r="CG78" s="1230"/>
      <c r="CH78" s="1230"/>
      <c r="CI78" s="1230"/>
      <c r="CJ78" s="1230"/>
      <c r="CK78" s="1230"/>
      <c r="CL78" s="1230"/>
      <c r="CM78" s="1230"/>
      <c r="CN78" s="1230"/>
      <c r="CO78" s="1230"/>
      <c r="CP78" s="1230"/>
      <c r="CQ78" s="1230"/>
      <c r="CR78" s="1230"/>
      <c r="CS78" s="1230"/>
      <c r="CT78" s="1230"/>
      <c r="CU78" s="1230"/>
      <c r="CV78" s="1230"/>
      <c r="CW78" s="1230"/>
      <c r="CX78" s="1230"/>
      <c r="CY78" s="1230"/>
      <c r="CZ78" s="1230"/>
      <c r="DA78" s="1230"/>
      <c r="DB78" s="1230"/>
      <c r="DC78" s="1230"/>
    </row>
    <row r="79" spans="2:107" x14ac:dyDescent="0.15">
      <c r="B79" s="256"/>
      <c r="G79" s="1219"/>
      <c r="H79" s="1219"/>
      <c r="I79" s="1232"/>
      <c r="J79" s="1232"/>
      <c r="K79" s="1247"/>
      <c r="L79" s="1247"/>
      <c r="M79" s="1247"/>
      <c r="N79" s="1247"/>
      <c r="AN79" s="1225"/>
      <c r="AO79" s="1225"/>
      <c r="AP79" s="1225"/>
      <c r="AQ79" s="1225"/>
      <c r="AR79" s="1225"/>
      <c r="AS79" s="1225"/>
      <c r="AT79" s="1225"/>
      <c r="AU79" s="1225"/>
      <c r="AV79" s="1225"/>
      <c r="AW79" s="1225"/>
      <c r="AX79" s="1225"/>
      <c r="AY79" s="1225"/>
      <c r="AZ79" s="1225"/>
      <c r="BA79" s="1225"/>
      <c r="BB79" s="1229" t="s">
        <v>597</v>
      </c>
      <c r="BC79" s="1229"/>
      <c r="BD79" s="1229"/>
      <c r="BE79" s="1229"/>
      <c r="BF79" s="1229"/>
      <c r="BG79" s="1229"/>
      <c r="BH79" s="1229"/>
      <c r="BI79" s="1229"/>
      <c r="BJ79" s="1229"/>
      <c r="BK79" s="1229"/>
      <c r="BL79" s="1229"/>
      <c r="BM79" s="1229"/>
      <c r="BN79" s="1229"/>
      <c r="BO79" s="1229"/>
      <c r="BP79" s="1230">
        <v>5.6</v>
      </c>
      <c r="BQ79" s="1230"/>
      <c r="BR79" s="1230"/>
      <c r="BS79" s="1230"/>
      <c r="BT79" s="1230"/>
      <c r="BU79" s="1230"/>
      <c r="BV79" s="1230"/>
      <c r="BW79" s="1230"/>
      <c r="BX79" s="1230">
        <v>5.3</v>
      </c>
      <c r="BY79" s="1230"/>
      <c r="BZ79" s="1230"/>
      <c r="CA79" s="1230"/>
      <c r="CB79" s="1230"/>
      <c r="CC79" s="1230"/>
      <c r="CD79" s="1230"/>
      <c r="CE79" s="1230"/>
      <c r="CF79" s="1230">
        <v>5.8</v>
      </c>
      <c r="CG79" s="1230"/>
      <c r="CH79" s="1230"/>
      <c r="CI79" s="1230"/>
      <c r="CJ79" s="1230"/>
      <c r="CK79" s="1230"/>
      <c r="CL79" s="1230"/>
      <c r="CM79" s="1230"/>
      <c r="CN79" s="1230">
        <v>5.8</v>
      </c>
      <c r="CO79" s="1230"/>
      <c r="CP79" s="1230"/>
      <c r="CQ79" s="1230"/>
      <c r="CR79" s="1230"/>
      <c r="CS79" s="1230"/>
      <c r="CT79" s="1230"/>
      <c r="CU79" s="1230"/>
      <c r="CV79" s="1230">
        <v>6.6</v>
      </c>
      <c r="CW79" s="1230"/>
      <c r="CX79" s="1230"/>
      <c r="CY79" s="1230"/>
      <c r="CZ79" s="1230"/>
      <c r="DA79" s="1230"/>
      <c r="DB79" s="1230"/>
      <c r="DC79" s="1230"/>
    </row>
    <row r="80" spans="2:107" x14ac:dyDescent="0.15">
      <c r="B80" s="256"/>
      <c r="G80" s="1219"/>
      <c r="H80" s="1219"/>
      <c r="I80" s="1232"/>
      <c r="J80" s="1232"/>
      <c r="K80" s="1247"/>
      <c r="L80" s="1247"/>
      <c r="M80" s="1247"/>
      <c r="N80" s="1247"/>
      <c r="AN80" s="1225"/>
      <c r="AO80" s="1225"/>
      <c r="AP80" s="1225"/>
      <c r="AQ80" s="1225"/>
      <c r="AR80" s="1225"/>
      <c r="AS80" s="1225"/>
      <c r="AT80" s="1225"/>
      <c r="AU80" s="1225"/>
      <c r="AV80" s="1225"/>
      <c r="AW80" s="1225"/>
      <c r="AX80" s="1225"/>
      <c r="AY80" s="1225"/>
      <c r="AZ80" s="1225"/>
      <c r="BA80" s="1225"/>
      <c r="BB80" s="1229"/>
      <c r="BC80" s="1229"/>
      <c r="BD80" s="1229"/>
      <c r="BE80" s="1229"/>
      <c r="BF80" s="1229"/>
      <c r="BG80" s="1229"/>
      <c r="BH80" s="1229"/>
      <c r="BI80" s="1229"/>
      <c r="BJ80" s="1229"/>
      <c r="BK80" s="1229"/>
      <c r="BL80" s="1229"/>
      <c r="BM80" s="1229"/>
      <c r="BN80" s="1229"/>
      <c r="BO80" s="1229"/>
      <c r="BP80" s="1230"/>
      <c r="BQ80" s="1230"/>
      <c r="BR80" s="1230"/>
      <c r="BS80" s="1230"/>
      <c r="BT80" s="1230"/>
      <c r="BU80" s="1230"/>
      <c r="BV80" s="1230"/>
      <c r="BW80" s="1230"/>
      <c r="BX80" s="1230"/>
      <c r="BY80" s="1230"/>
      <c r="BZ80" s="1230"/>
      <c r="CA80" s="1230"/>
      <c r="CB80" s="1230"/>
      <c r="CC80" s="1230"/>
      <c r="CD80" s="1230"/>
      <c r="CE80" s="1230"/>
      <c r="CF80" s="1230"/>
      <c r="CG80" s="1230"/>
      <c r="CH80" s="1230"/>
      <c r="CI80" s="1230"/>
      <c r="CJ80" s="1230"/>
      <c r="CK80" s="1230"/>
      <c r="CL80" s="1230"/>
      <c r="CM80" s="1230"/>
      <c r="CN80" s="1230"/>
      <c r="CO80" s="1230"/>
      <c r="CP80" s="1230"/>
      <c r="CQ80" s="1230"/>
      <c r="CR80" s="1230"/>
      <c r="CS80" s="1230"/>
      <c r="CT80" s="1230"/>
      <c r="CU80" s="1230"/>
      <c r="CV80" s="1230"/>
      <c r="CW80" s="1230"/>
      <c r="CX80" s="1230"/>
      <c r="CY80" s="1230"/>
      <c r="CZ80" s="1230"/>
      <c r="DA80" s="1230"/>
      <c r="DB80" s="1230"/>
      <c r="DC80" s="1230"/>
    </row>
    <row r="81" spans="2:109" x14ac:dyDescent="0.15">
      <c r="B81" s="256"/>
    </row>
    <row r="82" spans="2:109" ht="17.25" x14ac:dyDescent="0.15">
      <c r="B82" s="256"/>
      <c r="K82" s="1248"/>
      <c r="L82" s="1248"/>
      <c r="M82" s="1248"/>
      <c r="N82" s="1248"/>
      <c r="AQ82" s="1248"/>
      <c r="AR82" s="1248"/>
      <c r="AS82" s="1248"/>
      <c r="AT82" s="1248"/>
      <c r="BC82" s="1248"/>
      <c r="BD82" s="1248"/>
      <c r="BE82" s="1248"/>
      <c r="BF82" s="1248"/>
      <c r="BO82" s="1248"/>
      <c r="BP82" s="1248"/>
      <c r="BQ82" s="1248"/>
      <c r="BR82" s="1248"/>
      <c r="CA82" s="1248"/>
      <c r="CB82" s="1248"/>
      <c r="CC82" s="1248"/>
      <c r="CD82" s="1248"/>
      <c r="CM82" s="1248"/>
      <c r="CN82" s="1248"/>
      <c r="CO82" s="1248"/>
      <c r="CP82" s="1248"/>
      <c r="CY82" s="1248"/>
      <c r="CZ82" s="1248"/>
      <c r="DA82" s="1248"/>
      <c r="DB82" s="1248"/>
      <c r="DC82" s="1248"/>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ocfkIqZodBw26+Ax4djcDYaRp3yGJ17GhU4DmP60irEYZnV+bcc94hEpUqvxkYYeZrOk19xN+RAI6L2p/d4zFg==" saltValue="POcIuuuO1tfT5ahA6Suje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04B46-C03A-47A5-B8C3-3945C2A5725F}">
  <sheetPr>
    <pageSetUpPr fitToPage="1"/>
  </sheetPr>
  <dimension ref="A1:DR125"/>
  <sheetViews>
    <sheetView showGridLines="0" topLeftCell="A91" zoomScale="70" zoomScaleNormal="7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jAY1tDaYHexNhlLoU/Gl1QJgdh5mk2tCRxZ8PvV/eiltJh6AZNQJlws6mnwvVE49ZRa2HOp64S84dTZGTCADrA==" saltValue="QpMxnMClRc2bx3xHUxhm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BD753-E380-497A-8F35-C4D33E2884C8}">
  <sheetPr>
    <pageSetUpPr fitToPage="1"/>
  </sheetPr>
  <dimension ref="A1:DR125"/>
  <sheetViews>
    <sheetView showGridLines="0" topLeftCell="BA97"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Mju9k4H5Q7PxOZqpazExdeKemC3lreRx/x/LZjaTR2REShN/zQ07DBuT9a06udIK2BUj22emOUVPsG0dLMvQvA==" saltValue="+uzYfgfgdkazh7EJmYXHM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55</v>
      </c>
      <c r="E2" s="144"/>
      <c r="F2" s="145" t="s">
        <v>553</v>
      </c>
      <c r="G2" s="146"/>
      <c r="H2" s="147"/>
    </row>
    <row r="3" spans="1:8" x14ac:dyDescent="0.15">
      <c r="A3" s="143" t="s">
        <v>546</v>
      </c>
      <c r="B3" s="148"/>
      <c r="C3" s="149"/>
      <c r="D3" s="150">
        <v>1463825</v>
      </c>
      <c r="E3" s="151"/>
      <c r="F3" s="152">
        <v>267911</v>
      </c>
      <c r="G3" s="153"/>
      <c r="H3" s="154"/>
    </row>
    <row r="4" spans="1:8" x14ac:dyDescent="0.15">
      <c r="A4" s="155"/>
      <c r="B4" s="156"/>
      <c r="C4" s="157"/>
      <c r="D4" s="158">
        <v>1854</v>
      </c>
      <c r="E4" s="159"/>
      <c r="F4" s="160">
        <v>106425</v>
      </c>
      <c r="G4" s="161"/>
      <c r="H4" s="162"/>
    </row>
    <row r="5" spans="1:8" x14ac:dyDescent="0.15">
      <c r="A5" s="143" t="s">
        <v>548</v>
      </c>
      <c r="B5" s="148"/>
      <c r="C5" s="149"/>
      <c r="D5" s="150">
        <v>599640</v>
      </c>
      <c r="E5" s="151"/>
      <c r="F5" s="152">
        <v>228215</v>
      </c>
      <c r="G5" s="153"/>
      <c r="H5" s="154"/>
    </row>
    <row r="6" spans="1:8" x14ac:dyDescent="0.15">
      <c r="A6" s="155"/>
      <c r="B6" s="156"/>
      <c r="C6" s="157"/>
      <c r="D6" s="158">
        <v>8601</v>
      </c>
      <c r="E6" s="159"/>
      <c r="F6" s="160">
        <v>117571</v>
      </c>
      <c r="G6" s="161"/>
      <c r="H6" s="162"/>
    </row>
    <row r="7" spans="1:8" x14ac:dyDescent="0.15">
      <c r="A7" s="143" t="s">
        <v>549</v>
      </c>
      <c r="B7" s="148"/>
      <c r="C7" s="149"/>
      <c r="D7" s="150">
        <v>1427688</v>
      </c>
      <c r="E7" s="151"/>
      <c r="F7" s="152">
        <v>264232</v>
      </c>
      <c r="G7" s="153"/>
      <c r="H7" s="154"/>
    </row>
    <row r="8" spans="1:8" x14ac:dyDescent="0.15">
      <c r="A8" s="155"/>
      <c r="B8" s="156"/>
      <c r="C8" s="157"/>
      <c r="D8" s="158">
        <v>18267</v>
      </c>
      <c r="E8" s="159"/>
      <c r="F8" s="160">
        <v>133959</v>
      </c>
      <c r="G8" s="161"/>
      <c r="H8" s="162"/>
    </row>
    <row r="9" spans="1:8" x14ac:dyDescent="0.15">
      <c r="A9" s="143" t="s">
        <v>550</v>
      </c>
      <c r="B9" s="148"/>
      <c r="C9" s="149"/>
      <c r="D9" s="150">
        <v>1387687</v>
      </c>
      <c r="E9" s="151"/>
      <c r="F9" s="152">
        <v>263613</v>
      </c>
      <c r="G9" s="153"/>
      <c r="H9" s="154"/>
    </row>
    <row r="10" spans="1:8" x14ac:dyDescent="0.15">
      <c r="A10" s="155"/>
      <c r="B10" s="156"/>
      <c r="C10" s="157"/>
      <c r="D10" s="158">
        <v>31928</v>
      </c>
      <c r="E10" s="159"/>
      <c r="F10" s="160">
        <v>128823</v>
      </c>
      <c r="G10" s="161"/>
      <c r="H10" s="162"/>
    </row>
    <row r="11" spans="1:8" x14ac:dyDescent="0.15">
      <c r="A11" s="143" t="s">
        <v>551</v>
      </c>
      <c r="B11" s="148"/>
      <c r="C11" s="149"/>
      <c r="D11" s="150">
        <v>997038</v>
      </c>
      <c r="E11" s="151"/>
      <c r="F11" s="152">
        <v>362690</v>
      </c>
      <c r="G11" s="153"/>
      <c r="H11" s="154"/>
    </row>
    <row r="12" spans="1:8" x14ac:dyDescent="0.15">
      <c r="A12" s="155"/>
      <c r="B12" s="156"/>
      <c r="C12" s="163"/>
      <c r="D12" s="158">
        <v>31258</v>
      </c>
      <c r="E12" s="159"/>
      <c r="F12" s="160">
        <v>172580</v>
      </c>
      <c r="G12" s="161"/>
      <c r="H12" s="162"/>
    </row>
    <row r="13" spans="1:8" x14ac:dyDescent="0.15">
      <c r="A13" s="143"/>
      <c r="B13" s="148"/>
      <c r="C13" s="149"/>
      <c r="D13" s="150">
        <v>1175176</v>
      </c>
      <c r="E13" s="151"/>
      <c r="F13" s="152">
        <v>277332</v>
      </c>
      <c r="G13" s="164"/>
      <c r="H13" s="154"/>
    </row>
    <row r="14" spans="1:8" x14ac:dyDescent="0.15">
      <c r="A14" s="155"/>
      <c r="B14" s="156"/>
      <c r="C14" s="157"/>
      <c r="D14" s="158">
        <v>18382</v>
      </c>
      <c r="E14" s="159"/>
      <c r="F14" s="160">
        <v>131872</v>
      </c>
      <c r="G14" s="161"/>
      <c r="H14" s="162"/>
    </row>
    <row r="17" spans="1:11" x14ac:dyDescent="0.15">
      <c r="A17" s="139" t="s">
        <v>56</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57</v>
      </c>
      <c r="B19" s="165">
        <f>ROUND(VALUE(SUBSTITUTE(実質収支比率等に係る経年分析!F$48,"▲","-")),2)</f>
        <v>18.96</v>
      </c>
      <c r="C19" s="165">
        <f>ROUND(VALUE(SUBSTITUTE(実質収支比率等に係る経年分析!G$48,"▲","-")),2)</f>
        <v>40.01</v>
      </c>
      <c r="D19" s="165">
        <f>ROUND(VALUE(SUBSTITUTE(実質収支比率等に係る経年分析!H$48,"▲","-")),2)</f>
        <v>13.04</v>
      </c>
      <c r="E19" s="165">
        <f>ROUND(VALUE(SUBSTITUTE(実質収支比率等に係る経年分析!I$48,"▲","-")),2)</f>
        <v>16.54</v>
      </c>
      <c r="F19" s="165">
        <f>ROUND(VALUE(SUBSTITUTE(実質収支比率等に係る経年分析!J$48,"▲","-")),2)</f>
        <v>17.239999999999998</v>
      </c>
    </row>
    <row r="20" spans="1:11" x14ac:dyDescent="0.15">
      <c r="A20" s="165" t="s">
        <v>58</v>
      </c>
      <c r="B20" s="165">
        <f>ROUND(VALUE(SUBSTITUTE(実質収支比率等に係る経年分析!F$47,"▲","-")),2)</f>
        <v>91.2</v>
      </c>
      <c r="C20" s="165">
        <f>ROUND(VALUE(SUBSTITUTE(実質収支比率等に係る経年分析!G$47,"▲","-")),2)</f>
        <v>99.53</v>
      </c>
      <c r="D20" s="165">
        <f>ROUND(VALUE(SUBSTITUTE(実質収支比率等に係る経年分析!H$47,"▲","-")),2)</f>
        <v>100.36</v>
      </c>
      <c r="E20" s="165">
        <f>ROUND(VALUE(SUBSTITUTE(実質収支比率等に係る経年分析!I$47,"▲","-")),2)</f>
        <v>86.7</v>
      </c>
      <c r="F20" s="165">
        <f>ROUND(VALUE(SUBSTITUTE(実質収支比率等に係る経年分析!J$47,"▲","-")),2)</f>
        <v>82.23</v>
      </c>
    </row>
    <row r="21" spans="1:11" x14ac:dyDescent="0.15">
      <c r="A21" s="165" t="s">
        <v>59</v>
      </c>
      <c r="B21" s="165">
        <f>IF(ISNUMBER(VALUE(SUBSTITUTE(実質収支比率等に係る経年分析!F$49,"▲","-"))),ROUND(VALUE(SUBSTITUTE(実質収支比率等に係る経年分析!F$49,"▲","-")),2),NA())</f>
        <v>9.77</v>
      </c>
      <c r="C21" s="165">
        <f>IF(ISNUMBER(VALUE(SUBSTITUTE(実質収支比率等に係る経年分析!G$49,"▲","-"))),ROUND(VALUE(SUBSTITUTE(実質収支比率等に係る経年分析!G$49,"▲","-")),2),NA())</f>
        <v>25.69</v>
      </c>
      <c r="D21" s="165">
        <f>IF(ISNUMBER(VALUE(SUBSTITUTE(実質収支比率等に係る経年分析!H$49,"▲","-"))),ROUND(VALUE(SUBSTITUTE(実質収支比率等に係る経年分析!H$49,"▲","-")),2),NA())</f>
        <v>-26.37</v>
      </c>
      <c r="E21" s="165">
        <f>IF(ISNUMBER(VALUE(SUBSTITUTE(実質収支比率等に係る経年分析!I$49,"▲","-"))),ROUND(VALUE(SUBSTITUTE(実質収支比率等に係る経年分析!I$49,"▲","-")),2),NA())</f>
        <v>-6.86</v>
      </c>
      <c r="F21" s="165">
        <f>IF(ISNUMBER(VALUE(SUBSTITUTE(実質収支比率等に係る経年分析!J$49,"▲","-"))),ROUND(VALUE(SUBSTITUTE(実質収支比率等に係る経年分析!J$49,"▲","-")),2),NA())</f>
        <v>9.2799999999999994</v>
      </c>
    </row>
    <row r="24" spans="1:11" x14ac:dyDescent="0.15">
      <c r="A24" s="139" t="s">
        <v>60</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61</v>
      </c>
      <c r="C26" s="166" t="s">
        <v>62</v>
      </c>
      <c r="D26" s="166" t="s">
        <v>61</v>
      </c>
      <c r="E26" s="166" t="s">
        <v>62</v>
      </c>
      <c r="F26" s="166" t="s">
        <v>61</v>
      </c>
      <c r="G26" s="166" t="s">
        <v>62</v>
      </c>
      <c r="H26" s="166" t="s">
        <v>61</v>
      </c>
      <c r="I26" s="166" t="s">
        <v>62</v>
      </c>
      <c r="J26" s="166" t="s">
        <v>61</v>
      </c>
      <c r="K26" s="166" t="s">
        <v>62</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15">
      <c r="A32" s="166" t="str">
        <f>IF(連結実質赤字比率に係る赤字・黒字の構成分析!C$38="",NA(),連結実質赤字比率に係る赤字・黒字の構成分析!C$38)</f>
        <v>後期高齢者医療事業特別会計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0.21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0.23</v>
      </c>
    </row>
    <row r="33" spans="1:16" x14ac:dyDescent="0.15">
      <c r="A33" s="166" t="str">
        <f>IF(連結実質赤字比率に係る赤字・黒字の構成分析!C$37="",NA(),連結実質赤字比率に係る赤字・黒字の構成分析!C$37)</f>
        <v>農業集落排水事業特別会計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0.44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0.4</v>
      </c>
    </row>
    <row r="34" spans="1:16" x14ac:dyDescent="0.15">
      <c r="A34" s="166" t="str">
        <f>IF(連結実質赤字比率に係る赤字・黒字の構成分析!C$36="",NA(),連結実質赤字比率に係る赤字・黒字の構成分析!C$36)</f>
        <v>簡易水道事業特別会計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0.89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5.0999999999999996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6.96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7.48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0.48</v>
      </c>
    </row>
    <row r="35" spans="1:16" x14ac:dyDescent="0.15">
      <c r="A35" s="166" t="str">
        <f>IF(連結実質赤字比率に係る赤字・黒字の構成分析!C$35="",NA(),連結実質赤字比率に係る赤字・黒字の構成分析!C$35)</f>
        <v>国民健康保険事業特別会計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2.87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3.21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4.87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5.58</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18.3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40.01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13.03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16.54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17.239999999999998</v>
      </c>
    </row>
    <row r="39" spans="1:16" x14ac:dyDescent="0.15">
      <c r="A39" s="139" t="s">
        <v>63</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64</v>
      </c>
      <c r="C41" s="167"/>
      <c r="D41" s="167" t="s">
        <v>65</v>
      </c>
      <c r="E41" s="167" t="s">
        <v>64</v>
      </c>
      <c r="F41" s="167"/>
      <c r="G41" s="167" t="s">
        <v>65</v>
      </c>
      <c r="H41" s="167" t="s">
        <v>64</v>
      </c>
      <c r="I41" s="167"/>
      <c r="J41" s="167" t="s">
        <v>65</v>
      </c>
      <c r="K41" s="167" t="s">
        <v>64</v>
      </c>
      <c r="L41" s="167"/>
      <c r="M41" s="167" t="s">
        <v>65</v>
      </c>
      <c r="N41" s="167" t="s">
        <v>64</v>
      </c>
      <c r="O41" s="167"/>
      <c r="P41" s="167" t="s">
        <v>65</v>
      </c>
    </row>
    <row r="42" spans="1:16" x14ac:dyDescent="0.15">
      <c r="A42" s="167" t="s">
        <v>66</v>
      </c>
      <c r="B42" s="167"/>
      <c r="C42" s="167"/>
      <c r="D42" s="167">
        <f>'実質公債費比率（分子）の構造'!K$52</f>
        <v>63</v>
      </c>
      <c r="E42" s="167"/>
      <c r="F42" s="167"/>
      <c r="G42" s="167">
        <f>'実質公債費比率（分子）の構造'!L$52</f>
        <v>62</v>
      </c>
      <c r="H42" s="167"/>
      <c r="I42" s="167"/>
      <c r="J42" s="167">
        <f>'実質公債費比率（分子）の構造'!M$52</f>
        <v>62</v>
      </c>
      <c r="K42" s="167"/>
      <c r="L42" s="167"/>
      <c r="M42" s="167">
        <f>'実質公債費比率（分子）の構造'!N$52</f>
        <v>57</v>
      </c>
      <c r="N42" s="167"/>
      <c r="O42" s="167"/>
      <c r="P42" s="167">
        <f>'実質公債費比率（分子）の構造'!O$52</f>
        <v>58</v>
      </c>
    </row>
    <row r="43" spans="1:16" x14ac:dyDescent="0.15">
      <c r="A43" s="167" t="s">
        <v>67</v>
      </c>
      <c r="B43" s="167">
        <f>'実質公債費比率（分子）の構造'!K$51</f>
        <v>1</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68</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69</v>
      </c>
      <c r="B45" s="167">
        <f>'実質公債費比率（分子）の構造'!K$49</f>
        <v>0</v>
      </c>
      <c r="C45" s="167"/>
      <c r="D45" s="167"/>
      <c r="E45" s="167">
        <f>'実質公債費比率（分子）の構造'!L$49</f>
        <v>0</v>
      </c>
      <c r="F45" s="167"/>
      <c r="G45" s="167"/>
      <c r="H45" s="167">
        <f>'実質公債費比率（分子）の構造'!M$49</f>
        <v>0</v>
      </c>
      <c r="I45" s="167"/>
      <c r="J45" s="167"/>
      <c r="K45" s="167">
        <f>'実質公債費比率（分子）の構造'!N$49</f>
        <v>0</v>
      </c>
      <c r="L45" s="167"/>
      <c r="M45" s="167"/>
      <c r="N45" s="167">
        <f>'実質公債費比率（分子）の構造'!O$49</f>
        <v>1</v>
      </c>
      <c r="O45" s="167"/>
      <c r="P45" s="167"/>
    </row>
    <row r="46" spans="1:16" x14ac:dyDescent="0.15">
      <c r="A46" s="167" t="s">
        <v>70</v>
      </c>
      <c r="B46" s="167">
        <f>'実質公債費比率（分子）の構造'!K$48</f>
        <v>10</v>
      </c>
      <c r="C46" s="167"/>
      <c r="D46" s="167"/>
      <c r="E46" s="167">
        <f>'実質公債費比率（分子）の構造'!L$48</f>
        <v>6</v>
      </c>
      <c r="F46" s="167"/>
      <c r="G46" s="167"/>
      <c r="H46" s="167">
        <f>'実質公債費比率（分子）の構造'!M$48</f>
        <v>8</v>
      </c>
      <c r="I46" s="167"/>
      <c r="J46" s="167"/>
      <c r="K46" s="167">
        <f>'実質公債費比率（分子）の構造'!N$48</f>
        <v>8</v>
      </c>
      <c r="L46" s="167"/>
      <c r="M46" s="167"/>
      <c r="N46" s="167">
        <f>'実質公債費比率（分子）の構造'!O$48</f>
        <v>10</v>
      </c>
      <c r="O46" s="167"/>
      <c r="P46" s="167"/>
    </row>
    <row r="47" spans="1:16" x14ac:dyDescent="0.15">
      <c r="A47" s="167" t="s">
        <v>71</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72</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73</v>
      </c>
      <c r="B49" s="167">
        <f>'実質公債費比率（分子）の構造'!K$45</f>
        <v>91</v>
      </c>
      <c r="C49" s="167"/>
      <c r="D49" s="167"/>
      <c r="E49" s="167">
        <f>'実質公債費比率（分子）の構造'!L$45</f>
        <v>86</v>
      </c>
      <c r="F49" s="167"/>
      <c r="G49" s="167"/>
      <c r="H49" s="167">
        <f>'実質公債費比率（分子）の構造'!M$45</f>
        <v>64</v>
      </c>
      <c r="I49" s="167"/>
      <c r="J49" s="167"/>
      <c r="K49" s="167">
        <f>'実質公債費比率（分子）の構造'!N$45</f>
        <v>78</v>
      </c>
      <c r="L49" s="167"/>
      <c r="M49" s="167"/>
      <c r="N49" s="167">
        <f>'実質公債費比率（分子）の構造'!O$45</f>
        <v>79</v>
      </c>
      <c r="O49" s="167"/>
      <c r="P49" s="167"/>
    </row>
    <row r="50" spans="1:16" x14ac:dyDescent="0.15">
      <c r="A50" s="167" t="s">
        <v>74</v>
      </c>
      <c r="B50" s="167" t="e">
        <f>NA()</f>
        <v>#N/A</v>
      </c>
      <c r="C50" s="167">
        <f>IF(ISNUMBER('実質公債費比率（分子）の構造'!K$53),'実質公債費比率（分子）の構造'!K$53,NA())</f>
        <v>39</v>
      </c>
      <c r="D50" s="167" t="e">
        <f>NA()</f>
        <v>#N/A</v>
      </c>
      <c r="E50" s="167" t="e">
        <f>NA()</f>
        <v>#N/A</v>
      </c>
      <c r="F50" s="167">
        <f>IF(ISNUMBER('実質公債費比率（分子）の構造'!L$53),'実質公債費比率（分子）の構造'!L$53,NA())</f>
        <v>30</v>
      </c>
      <c r="G50" s="167" t="e">
        <f>NA()</f>
        <v>#N/A</v>
      </c>
      <c r="H50" s="167" t="e">
        <f>NA()</f>
        <v>#N/A</v>
      </c>
      <c r="I50" s="167">
        <f>IF(ISNUMBER('実質公債費比率（分子）の構造'!M$53),'実質公債費比率（分子）の構造'!M$53,NA())</f>
        <v>10</v>
      </c>
      <c r="J50" s="167" t="e">
        <f>NA()</f>
        <v>#N/A</v>
      </c>
      <c r="K50" s="167" t="e">
        <f>NA()</f>
        <v>#N/A</v>
      </c>
      <c r="L50" s="167">
        <f>IF(ISNUMBER('実質公債費比率（分子）の構造'!N$53),'実質公債費比率（分子）の構造'!N$53,NA())</f>
        <v>29</v>
      </c>
      <c r="M50" s="167" t="e">
        <f>NA()</f>
        <v>#N/A</v>
      </c>
      <c r="N50" s="167" t="e">
        <f>NA()</f>
        <v>#N/A</v>
      </c>
      <c r="O50" s="167">
        <f>IF(ISNUMBER('実質公債費比率（分子）の構造'!O$53),'実質公債費比率（分子）の構造'!O$53,NA())</f>
        <v>32</v>
      </c>
      <c r="P50" s="167" t="e">
        <f>NA()</f>
        <v>#N/A</v>
      </c>
    </row>
    <row r="53" spans="1:16" x14ac:dyDescent="0.15">
      <c r="A53" s="139" t="s">
        <v>75</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76</v>
      </c>
      <c r="C55" s="166"/>
      <c r="D55" s="166" t="s">
        <v>77</v>
      </c>
      <c r="E55" s="166" t="s">
        <v>76</v>
      </c>
      <c r="F55" s="166"/>
      <c r="G55" s="166" t="s">
        <v>77</v>
      </c>
      <c r="H55" s="166" t="s">
        <v>76</v>
      </c>
      <c r="I55" s="166"/>
      <c r="J55" s="166" t="s">
        <v>77</v>
      </c>
      <c r="K55" s="166" t="s">
        <v>76</v>
      </c>
      <c r="L55" s="166"/>
      <c r="M55" s="166" t="s">
        <v>77</v>
      </c>
      <c r="N55" s="166" t="s">
        <v>76</v>
      </c>
      <c r="O55" s="166"/>
      <c r="P55" s="166" t="s">
        <v>77</v>
      </c>
    </row>
    <row r="56" spans="1:16" x14ac:dyDescent="0.15">
      <c r="A56" s="166" t="s">
        <v>43</v>
      </c>
      <c r="B56" s="166"/>
      <c r="C56" s="166"/>
      <c r="D56" s="166">
        <f>'将来負担比率（分子）の構造'!I$52</f>
        <v>578</v>
      </c>
      <c r="E56" s="166"/>
      <c r="F56" s="166"/>
      <c r="G56" s="166">
        <f>'将来負担比率（分子）の構造'!J$52</f>
        <v>541</v>
      </c>
      <c r="H56" s="166"/>
      <c r="I56" s="166"/>
      <c r="J56" s="166">
        <f>'将来負担比率（分子）の構造'!K$52</f>
        <v>660</v>
      </c>
      <c r="K56" s="166"/>
      <c r="L56" s="166"/>
      <c r="M56" s="166">
        <f>'将来負担比率（分子）の構造'!L$52</f>
        <v>703</v>
      </c>
      <c r="N56" s="166"/>
      <c r="O56" s="166"/>
      <c r="P56" s="166">
        <f>'将来負担比率（分子）の構造'!M$52</f>
        <v>671</v>
      </c>
    </row>
    <row r="57" spans="1:16" x14ac:dyDescent="0.15">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41</v>
      </c>
      <c r="B58" s="166"/>
      <c r="C58" s="166"/>
      <c r="D58" s="166">
        <f>'将来負担比率（分子）の構造'!I$50</f>
        <v>445</v>
      </c>
      <c r="E58" s="166"/>
      <c r="F58" s="166"/>
      <c r="G58" s="166">
        <f>'将来負担比率（分子）の構造'!J$50</f>
        <v>469</v>
      </c>
      <c r="H58" s="166"/>
      <c r="I58" s="166"/>
      <c r="J58" s="166">
        <f>'将来負担比率（分子）の構造'!K$50</f>
        <v>474</v>
      </c>
      <c r="K58" s="166"/>
      <c r="L58" s="166"/>
      <c r="M58" s="166">
        <f>'将来負担比率（分子）の構造'!L$50</f>
        <v>428</v>
      </c>
      <c r="N58" s="166"/>
      <c r="O58" s="166"/>
      <c r="P58" s="166">
        <f>'将来負担比率（分子）の構造'!M$50</f>
        <v>33782</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61</v>
      </c>
      <c r="C62" s="166"/>
      <c r="D62" s="166"/>
      <c r="E62" s="166">
        <f>'将来負担比率（分子）の構造'!J$45</f>
        <v>57</v>
      </c>
      <c r="F62" s="166"/>
      <c r="G62" s="166"/>
      <c r="H62" s="166">
        <f>'将来負担比率（分子）の構造'!K$45</f>
        <v>51</v>
      </c>
      <c r="I62" s="166"/>
      <c r="J62" s="166"/>
      <c r="K62" s="166">
        <f>'将来負担比率（分子）の構造'!L$45</f>
        <v>41</v>
      </c>
      <c r="L62" s="166"/>
      <c r="M62" s="166"/>
      <c r="N62" s="166" t="str">
        <f>'将来負担比率（分子）の構造'!M$45</f>
        <v>-</v>
      </c>
      <c r="O62" s="166"/>
      <c r="P62" s="166"/>
    </row>
    <row r="63" spans="1:16" x14ac:dyDescent="0.1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33</v>
      </c>
      <c r="B64" s="166">
        <f>'将来負担比率（分子）の構造'!I$43</f>
        <v>105</v>
      </c>
      <c r="C64" s="166"/>
      <c r="D64" s="166"/>
      <c r="E64" s="166">
        <f>'将来負担比率（分子）の構造'!J$43</f>
        <v>108</v>
      </c>
      <c r="F64" s="166"/>
      <c r="G64" s="166"/>
      <c r="H64" s="166">
        <f>'将来負担比率（分子）の構造'!K$43</f>
        <v>113</v>
      </c>
      <c r="I64" s="166"/>
      <c r="J64" s="166"/>
      <c r="K64" s="166">
        <f>'将来負担比率（分子）の構造'!L$43</f>
        <v>109</v>
      </c>
      <c r="L64" s="166"/>
      <c r="M64" s="166"/>
      <c r="N64" s="166">
        <f>'将来負担比率（分子）の構造'!M$43</f>
        <v>128</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698</v>
      </c>
      <c r="C66" s="166"/>
      <c r="D66" s="166"/>
      <c r="E66" s="166">
        <f>'将来負担比率（分子）の構造'!J$41</f>
        <v>836</v>
      </c>
      <c r="F66" s="166"/>
      <c r="G66" s="166"/>
      <c r="H66" s="166">
        <f>'将来負担比率（分子）の構造'!K$41</f>
        <v>879</v>
      </c>
      <c r="I66" s="166"/>
      <c r="J66" s="166"/>
      <c r="K66" s="166">
        <f>'将来負担比率（分子）の構造'!L$41</f>
        <v>908</v>
      </c>
      <c r="L66" s="166"/>
      <c r="M66" s="166"/>
      <c r="N66" s="166">
        <f>'将来負担比率（分子）の構造'!M$41</f>
        <v>902</v>
      </c>
      <c r="O66" s="166"/>
      <c r="P66" s="166"/>
    </row>
    <row r="67" spans="1:16" x14ac:dyDescent="0.15">
      <c r="A67" s="166" t="s">
        <v>78</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79</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80</v>
      </c>
      <c r="B72" s="170">
        <f>基金残高に係る経年分析!F55</f>
        <v>399</v>
      </c>
      <c r="C72" s="170">
        <f>基金残高に係る経年分析!G55</f>
        <v>355</v>
      </c>
      <c r="D72" s="170">
        <f>基金残高に係る経年分析!H55</f>
        <v>386</v>
      </c>
    </row>
    <row r="73" spans="1:16" x14ac:dyDescent="0.15">
      <c r="A73" s="169" t="s">
        <v>81</v>
      </c>
      <c r="B73" s="170">
        <f>基金残高に係る経年分析!F56</f>
        <v>2</v>
      </c>
      <c r="C73" s="170">
        <f>基金残高に係る経年分析!G56</f>
        <v>2</v>
      </c>
      <c r="D73" s="170">
        <f>基金残高に係る経年分析!H56</f>
        <v>5</v>
      </c>
    </row>
    <row r="74" spans="1:16" x14ac:dyDescent="0.15">
      <c r="A74" s="169" t="s">
        <v>82</v>
      </c>
      <c r="B74" s="170">
        <f>基金残高に係る経年分析!F57</f>
        <v>125</v>
      </c>
      <c r="C74" s="170">
        <f>基金残高に係る経年分析!G57</f>
        <v>35</v>
      </c>
      <c r="D74" s="170">
        <f>基金残高に係る経年分析!H57</f>
        <v>126</v>
      </c>
    </row>
  </sheetData>
  <sheetProtection algorithmName="SHA-512" hashValue="BHojLb8lMstA2nZwodeMfUTSR+zgGKjFuQybGmPOuTXa49O7bHiTJra9CsZwRcDdBwRVgvaQBQBlbCscl88yhw==" saltValue="kIjDFOXIRly7g28qxBgpt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217</v>
      </c>
      <c r="DI1" s="701"/>
      <c r="DJ1" s="701"/>
      <c r="DK1" s="701"/>
      <c r="DL1" s="701"/>
      <c r="DM1" s="701"/>
      <c r="DN1" s="702"/>
      <c r="DO1" s="205"/>
      <c r="DP1" s="700" t="s">
        <v>218</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222</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703" t="s">
        <v>226</v>
      </c>
      <c r="AQ4" s="703"/>
      <c r="AR4" s="703"/>
      <c r="AS4" s="703"/>
      <c r="AT4" s="703"/>
      <c r="AU4" s="703"/>
      <c r="AV4" s="703"/>
      <c r="AW4" s="703"/>
      <c r="AX4" s="703"/>
      <c r="AY4" s="703"/>
      <c r="AZ4" s="703"/>
      <c r="BA4" s="703"/>
      <c r="BB4" s="703"/>
      <c r="BC4" s="703"/>
      <c r="BD4" s="703"/>
      <c r="BE4" s="703"/>
      <c r="BF4" s="703"/>
      <c r="BG4" s="703" t="s">
        <v>227</v>
      </c>
      <c r="BH4" s="703"/>
      <c r="BI4" s="703"/>
      <c r="BJ4" s="703"/>
      <c r="BK4" s="703"/>
      <c r="BL4" s="703"/>
      <c r="BM4" s="703"/>
      <c r="BN4" s="703"/>
      <c r="BO4" s="703" t="s">
        <v>224</v>
      </c>
      <c r="BP4" s="703"/>
      <c r="BQ4" s="703"/>
      <c r="BR4" s="703"/>
      <c r="BS4" s="703" t="s">
        <v>228</v>
      </c>
      <c r="BT4" s="703"/>
      <c r="BU4" s="703"/>
      <c r="BV4" s="703"/>
      <c r="BW4" s="703"/>
      <c r="BX4" s="703"/>
      <c r="BY4" s="703"/>
      <c r="BZ4" s="703"/>
      <c r="CA4" s="703"/>
      <c r="CB4" s="703"/>
      <c r="CD4" s="662" t="s">
        <v>229</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230</v>
      </c>
      <c r="C5" s="660"/>
      <c r="D5" s="660"/>
      <c r="E5" s="660"/>
      <c r="F5" s="660"/>
      <c r="G5" s="660"/>
      <c r="H5" s="660"/>
      <c r="I5" s="660"/>
      <c r="J5" s="660"/>
      <c r="K5" s="660"/>
      <c r="L5" s="660"/>
      <c r="M5" s="660"/>
      <c r="N5" s="660"/>
      <c r="O5" s="660"/>
      <c r="P5" s="660"/>
      <c r="Q5" s="661"/>
      <c r="R5" s="656">
        <v>28312</v>
      </c>
      <c r="S5" s="657"/>
      <c r="T5" s="657"/>
      <c r="U5" s="657"/>
      <c r="V5" s="657"/>
      <c r="W5" s="657"/>
      <c r="X5" s="657"/>
      <c r="Y5" s="685"/>
      <c r="Z5" s="698">
        <v>2.1</v>
      </c>
      <c r="AA5" s="698"/>
      <c r="AB5" s="698"/>
      <c r="AC5" s="698"/>
      <c r="AD5" s="699">
        <v>28312</v>
      </c>
      <c r="AE5" s="699"/>
      <c r="AF5" s="699"/>
      <c r="AG5" s="699"/>
      <c r="AH5" s="699"/>
      <c r="AI5" s="699"/>
      <c r="AJ5" s="699"/>
      <c r="AK5" s="699"/>
      <c r="AL5" s="686">
        <v>5.9</v>
      </c>
      <c r="AM5" s="672"/>
      <c r="AN5" s="672"/>
      <c r="AO5" s="687"/>
      <c r="AP5" s="659" t="s">
        <v>231</v>
      </c>
      <c r="AQ5" s="660"/>
      <c r="AR5" s="660"/>
      <c r="AS5" s="660"/>
      <c r="AT5" s="660"/>
      <c r="AU5" s="660"/>
      <c r="AV5" s="660"/>
      <c r="AW5" s="660"/>
      <c r="AX5" s="660"/>
      <c r="AY5" s="660"/>
      <c r="AZ5" s="660"/>
      <c r="BA5" s="660"/>
      <c r="BB5" s="660"/>
      <c r="BC5" s="660"/>
      <c r="BD5" s="660"/>
      <c r="BE5" s="660"/>
      <c r="BF5" s="661"/>
      <c r="BG5" s="609">
        <v>28312</v>
      </c>
      <c r="BH5" s="610"/>
      <c r="BI5" s="610"/>
      <c r="BJ5" s="610"/>
      <c r="BK5" s="610"/>
      <c r="BL5" s="610"/>
      <c r="BM5" s="610"/>
      <c r="BN5" s="611"/>
      <c r="BO5" s="635">
        <v>100</v>
      </c>
      <c r="BP5" s="635"/>
      <c r="BQ5" s="635"/>
      <c r="BR5" s="635"/>
      <c r="BS5" s="636" t="s">
        <v>141</v>
      </c>
      <c r="BT5" s="636"/>
      <c r="BU5" s="636"/>
      <c r="BV5" s="636"/>
      <c r="BW5" s="636"/>
      <c r="BX5" s="636"/>
      <c r="BY5" s="636"/>
      <c r="BZ5" s="636"/>
      <c r="CA5" s="636"/>
      <c r="CB5" s="681"/>
      <c r="CD5" s="662" t="s">
        <v>226</v>
      </c>
      <c r="CE5" s="663"/>
      <c r="CF5" s="663"/>
      <c r="CG5" s="663"/>
      <c r="CH5" s="663"/>
      <c r="CI5" s="663"/>
      <c r="CJ5" s="663"/>
      <c r="CK5" s="663"/>
      <c r="CL5" s="663"/>
      <c r="CM5" s="663"/>
      <c r="CN5" s="663"/>
      <c r="CO5" s="663"/>
      <c r="CP5" s="663"/>
      <c r="CQ5" s="664"/>
      <c r="CR5" s="662" t="s">
        <v>232</v>
      </c>
      <c r="CS5" s="663"/>
      <c r="CT5" s="663"/>
      <c r="CU5" s="663"/>
      <c r="CV5" s="663"/>
      <c r="CW5" s="663"/>
      <c r="CX5" s="663"/>
      <c r="CY5" s="664"/>
      <c r="CZ5" s="662" t="s">
        <v>224</v>
      </c>
      <c r="DA5" s="663"/>
      <c r="DB5" s="663"/>
      <c r="DC5" s="664"/>
      <c r="DD5" s="662" t="s">
        <v>233</v>
      </c>
      <c r="DE5" s="663"/>
      <c r="DF5" s="663"/>
      <c r="DG5" s="663"/>
      <c r="DH5" s="663"/>
      <c r="DI5" s="663"/>
      <c r="DJ5" s="663"/>
      <c r="DK5" s="663"/>
      <c r="DL5" s="663"/>
      <c r="DM5" s="663"/>
      <c r="DN5" s="663"/>
      <c r="DO5" s="663"/>
      <c r="DP5" s="664"/>
      <c r="DQ5" s="662" t="s">
        <v>234</v>
      </c>
      <c r="DR5" s="663"/>
      <c r="DS5" s="663"/>
      <c r="DT5" s="663"/>
      <c r="DU5" s="663"/>
      <c r="DV5" s="663"/>
      <c r="DW5" s="663"/>
      <c r="DX5" s="663"/>
      <c r="DY5" s="663"/>
      <c r="DZ5" s="663"/>
      <c r="EA5" s="663"/>
      <c r="EB5" s="663"/>
      <c r="EC5" s="664"/>
    </row>
    <row r="6" spans="2:143" ht="11.25" customHeight="1" x14ac:dyDescent="0.15">
      <c r="B6" s="606" t="s">
        <v>235</v>
      </c>
      <c r="C6" s="607"/>
      <c r="D6" s="607"/>
      <c r="E6" s="607"/>
      <c r="F6" s="607"/>
      <c r="G6" s="607"/>
      <c r="H6" s="607"/>
      <c r="I6" s="607"/>
      <c r="J6" s="607"/>
      <c r="K6" s="607"/>
      <c r="L6" s="607"/>
      <c r="M6" s="607"/>
      <c r="N6" s="607"/>
      <c r="O6" s="607"/>
      <c r="P6" s="607"/>
      <c r="Q6" s="608"/>
      <c r="R6" s="609">
        <v>2325</v>
      </c>
      <c r="S6" s="610"/>
      <c r="T6" s="610"/>
      <c r="U6" s="610"/>
      <c r="V6" s="610"/>
      <c r="W6" s="610"/>
      <c r="X6" s="610"/>
      <c r="Y6" s="611"/>
      <c r="Z6" s="635">
        <v>0.2</v>
      </c>
      <c r="AA6" s="635"/>
      <c r="AB6" s="635"/>
      <c r="AC6" s="635"/>
      <c r="AD6" s="636">
        <v>2325</v>
      </c>
      <c r="AE6" s="636"/>
      <c r="AF6" s="636"/>
      <c r="AG6" s="636"/>
      <c r="AH6" s="636"/>
      <c r="AI6" s="636"/>
      <c r="AJ6" s="636"/>
      <c r="AK6" s="636"/>
      <c r="AL6" s="612">
        <v>0.5</v>
      </c>
      <c r="AM6" s="613"/>
      <c r="AN6" s="613"/>
      <c r="AO6" s="637"/>
      <c r="AP6" s="606" t="s">
        <v>236</v>
      </c>
      <c r="AQ6" s="607"/>
      <c r="AR6" s="607"/>
      <c r="AS6" s="607"/>
      <c r="AT6" s="607"/>
      <c r="AU6" s="607"/>
      <c r="AV6" s="607"/>
      <c r="AW6" s="607"/>
      <c r="AX6" s="607"/>
      <c r="AY6" s="607"/>
      <c r="AZ6" s="607"/>
      <c r="BA6" s="607"/>
      <c r="BB6" s="607"/>
      <c r="BC6" s="607"/>
      <c r="BD6" s="607"/>
      <c r="BE6" s="607"/>
      <c r="BF6" s="608"/>
      <c r="BG6" s="609">
        <v>28312</v>
      </c>
      <c r="BH6" s="610"/>
      <c r="BI6" s="610"/>
      <c r="BJ6" s="610"/>
      <c r="BK6" s="610"/>
      <c r="BL6" s="610"/>
      <c r="BM6" s="610"/>
      <c r="BN6" s="611"/>
      <c r="BO6" s="635">
        <v>100</v>
      </c>
      <c r="BP6" s="635"/>
      <c r="BQ6" s="635"/>
      <c r="BR6" s="635"/>
      <c r="BS6" s="636" t="s">
        <v>142</v>
      </c>
      <c r="BT6" s="636"/>
      <c r="BU6" s="636"/>
      <c r="BV6" s="636"/>
      <c r="BW6" s="636"/>
      <c r="BX6" s="636"/>
      <c r="BY6" s="636"/>
      <c r="BZ6" s="636"/>
      <c r="CA6" s="636"/>
      <c r="CB6" s="681"/>
      <c r="CD6" s="659" t="s">
        <v>237</v>
      </c>
      <c r="CE6" s="660"/>
      <c r="CF6" s="660"/>
      <c r="CG6" s="660"/>
      <c r="CH6" s="660"/>
      <c r="CI6" s="660"/>
      <c r="CJ6" s="660"/>
      <c r="CK6" s="660"/>
      <c r="CL6" s="660"/>
      <c r="CM6" s="660"/>
      <c r="CN6" s="660"/>
      <c r="CO6" s="660"/>
      <c r="CP6" s="660"/>
      <c r="CQ6" s="661"/>
      <c r="CR6" s="609">
        <v>29788</v>
      </c>
      <c r="CS6" s="610"/>
      <c r="CT6" s="610"/>
      <c r="CU6" s="610"/>
      <c r="CV6" s="610"/>
      <c r="CW6" s="610"/>
      <c r="CX6" s="610"/>
      <c r="CY6" s="611"/>
      <c r="CZ6" s="686">
        <v>2.4</v>
      </c>
      <c r="DA6" s="672"/>
      <c r="DB6" s="672"/>
      <c r="DC6" s="688"/>
      <c r="DD6" s="615" t="s">
        <v>238</v>
      </c>
      <c r="DE6" s="610"/>
      <c r="DF6" s="610"/>
      <c r="DG6" s="610"/>
      <c r="DH6" s="610"/>
      <c r="DI6" s="610"/>
      <c r="DJ6" s="610"/>
      <c r="DK6" s="610"/>
      <c r="DL6" s="610"/>
      <c r="DM6" s="610"/>
      <c r="DN6" s="610"/>
      <c r="DO6" s="610"/>
      <c r="DP6" s="611"/>
      <c r="DQ6" s="615">
        <v>29788</v>
      </c>
      <c r="DR6" s="610"/>
      <c r="DS6" s="610"/>
      <c r="DT6" s="610"/>
      <c r="DU6" s="610"/>
      <c r="DV6" s="610"/>
      <c r="DW6" s="610"/>
      <c r="DX6" s="610"/>
      <c r="DY6" s="610"/>
      <c r="DZ6" s="610"/>
      <c r="EA6" s="610"/>
      <c r="EB6" s="610"/>
      <c r="EC6" s="647"/>
    </row>
    <row r="7" spans="2:143" ht="11.25" customHeight="1" x14ac:dyDescent="0.15">
      <c r="B7" s="606" t="s">
        <v>239</v>
      </c>
      <c r="C7" s="607"/>
      <c r="D7" s="607"/>
      <c r="E7" s="607"/>
      <c r="F7" s="607"/>
      <c r="G7" s="607"/>
      <c r="H7" s="607"/>
      <c r="I7" s="607"/>
      <c r="J7" s="607"/>
      <c r="K7" s="607"/>
      <c r="L7" s="607"/>
      <c r="M7" s="607"/>
      <c r="N7" s="607"/>
      <c r="O7" s="607"/>
      <c r="P7" s="607"/>
      <c r="Q7" s="608"/>
      <c r="R7" s="609">
        <v>12</v>
      </c>
      <c r="S7" s="610"/>
      <c r="T7" s="610"/>
      <c r="U7" s="610"/>
      <c r="V7" s="610"/>
      <c r="W7" s="610"/>
      <c r="X7" s="610"/>
      <c r="Y7" s="611"/>
      <c r="Z7" s="635">
        <v>0</v>
      </c>
      <c r="AA7" s="635"/>
      <c r="AB7" s="635"/>
      <c r="AC7" s="635"/>
      <c r="AD7" s="636">
        <v>12</v>
      </c>
      <c r="AE7" s="636"/>
      <c r="AF7" s="636"/>
      <c r="AG7" s="636"/>
      <c r="AH7" s="636"/>
      <c r="AI7" s="636"/>
      <c r="AJ7" s="636"/>
      <c r="AK7" s="636"/>
      <c r="AL7" s="612">
        <v>0</v>
      </c>
      <c r="AM7" s="613"/>
      <c r="AN7" s="613"/>
      <c r="AO7" s="637"/>
      <c r="AP7" s="606" t="s">
        <v>240</v>
      </c>
      <c r="AQ7" s="607"/>
      <c r="AR7" s="607"/>
      <c r="AS7" s="607"/>
      <c r="AT7" s="607"/>
      <c r="AU7" s="607"/>
      <c r="AV7" s="607"/>
      <c r="AW7" s="607"/>
      <c r="AX7" s="607"/>
      <c r="AY7" s="607"/>
      <c r="AZ7" s="607"/>
      <c r="BA7" s="607"/>
      <c r="BB7" s="607"/>
      <c r="BC7" s="607"/>
      <c r="BD7" s="607"/>
      <c r="BE7" s="607"/>
      <c r="BF7" s="608"/>
      <c r="BG7" s="609">
        <v>14398</v>
      </c>
      <c r="BH7" s="610"/>
      <c r="BI7" s="610"/>
      <c r="BJ7" s="610"/>
      <c r="BK7" s="610"/>
      <c r="BL7" s="610"/>
      <c r="BM7" s="610"/>
      <c r="BN7" s="611"/>
      <c r="BO7" s="635">
        <v>50.9</v>
      </c>
      <c r="BP7" s="635"/>
      <c r="BQ7" s="635"/>
      <c r="BR7" s="635"/>
      <c r="BS7" s="636" t="s">
        <v>141</v>
      </c>
      <c r="BT7" s="636"/>
      <c r="BU7" s="636"/>
      <c r="BV7" s="636"/>
      <c r="BW7" s="636"/>
      <c r="BX7" s="636"/>
      <c r="BY7" s="636"/>
      <c r="BZ7" s="636"/>
      <c r="CA7" s="636"/>
      <c r="CB7" s="681"/>
      <c r="CD7" s="606" t="s">
        <v>241</v>
      </c>
      <c r="CE7" s="607"/>
      <c r="CF7" s="607"/>
      <c r="CG7" s="607"/>
      <c r="CH7" s="607"/>
      <c r="CI7" s="607"/>
      <c r="CJ7" s="607"/>
      <c r="CK7" s="607"/>
      <c r="CL7" s="607"/>
      <c r="CM7" s="607"/>
      <c r="CN7" s="607"/>
      <c r="CO7" s="607"/>
      <c r="CP7" s="607"/>
      <c r="CQ7" s="608"/>
      <c r="CR7" s="609">
        <v>490244</v>
      </c>
      <c r="CS7" s="610"/>
      <c r="CT7" s="610"/>
      <c r="CU7" s="610"/>
      <c r="CV7" s="610"/>
      <c r="CW7" s="610"/>
      <c r="CX7" s="610"/>
      <c r="CY7" s="611"/>
      <c r="CZ7" s="635">
        <v>39.799999999999997</v>
      </c>
      <c r="DA7" s="635"/>
      <c r="DB7" s="635"/>
      <c r="DC7" s="635"/>
      <c r="DD7" s="615">
        <v>149511</v>
      </c>
      <c r="DE7" s="610"/>
      <c r="DF7" s="610"/>
      <c r="DG7" s="610"/>
      <c r="DH7" s="610"/>
      <c r="DI7" s="610"/>
      <c r="DJ7" s="610"/>
      <c r="DK7" s="610"/>
      <c r="DL7" s="610"/>
      <c r="DM7" s="610"/>
      <c r="DN7" s="610"/>
      <c r="DO7" s="610"/>
      <c r="DP7" s="611"/>
      <c r="DQ7" s="615">
        <v>237853</v>
      </c>
      <c r="DR7" s="610"/>
      <c r="DS7" s="610"/>
      <c r="DT7" s="610"/>
      <c r="DU7" s="610"/>
      <c r="DV7" s="610"/>
      <c r="DW7" s="610"/>
      <c r="DX7" s="610"/>
      <c r="DY7" s="610"/>
      <c r="DZ7" s="610"/>
      <c r="EA7" s="610"/>
      <c r="EB7" s="610"/>
      <c r="EC7" s="647"/>
    </row>
    <row r="8" spans="2:143" ht="11.25" customHeight="1" x14ac:dyDescent="0.15">
      <c r="B8" s="606" t="s">
        <v>242</v>
      </c>
      <c r="C8" s="607"/>
      <c r="D8" s="607"/>
      <c r="E8" s="607"/>
      <c r="F8" s="607"/>
      <c r="G8" s="607"/>
      <c r="H8" s="607"/>
      <c r="I8" s="607"/>
      <c r="J8" s="607"/>
      <c r="K8" s="607"/>
      <c r="L8" s="607"/>
      <c r="M8" s="607"/>
      <c r="N8" s="607"/>
      <c r="O8" s="607"/>
      <c r="P8" s="607"/>
      <c r="Q8" s="608"/>
      <c r="R8" s="609">
        <v>69</v>
      </c>
      <c r="S8" s="610"/>
      <c r="T8" s="610"/>
      <c r="U8" s="610"/>
      <c r="V8" s="610"/>
      <c r="W8" s="610"/>
      <c r="X8" s="610"/>
      <c r="Y8" s="611"/>
      <c r="Z8" s="635">
        <v>0</v>
      </c>
      <c r="AA8" s="635"/>
      <c r="AB8" s="635"/>
      <c r="AC8" s="635"/>
      <c r="AD8" s="636">
        <v>69</v>
      </c>
      <c r="AE8" s="636"/>
      <c r="AF8" s="636"/>
      <c r="AG8" s="636"/>
      <c r="AH8" s="636"/>
      <c r="AI8" s="636"/>
      <c r="AJ8" s="636"/>
      <c r="AK8" s="636"/>
      <c r="AL8" s="612">
        <v>0</v>
      </c>
      <c r="AM8" s="613"/>
      <c r="AN8" s="613"/>
      <c r="AO8" s="637"/>
      <c r="AP8" s="606" t="s">
        <v>243</v>
      </c>
      <c r="AQ8" s="607"/>
      <c r="AR8" s="607"/>
      <c r="AS8" s="607"/>
      <c r="AT8" s="607"/>
      <c r="AU8" s="607"/>
      <c r="AV8" s="607"/>
      <c r="AW8" s="607"/>
      <c r="AX8" s="607"/>
      <c r="AY8" s="607"/>
      <c r="AZ8" s="607"/>
      <c r="BA8" s="607"/>
      <c r="BB8" s="607"/>
      <c r="BC8" s="607"/>
      <c r="BD8" s="607"/>
      <c r="BE8" s="607"/>
      <c r="BF8" s="608"/>
      <c r="BG8" s="609">
        <v>597</v>
      </c>
      <c r="BH8" s="610"/>
      <c r="BI8" s="610"/>
      <c r="BJ8" s="610"/>
      <c r="BK8" s="610"/>
      <c r="BL8" s="610"/>
      <c r="BM8" s="610"/>
      <c r="BN8" s="611"/>
      <c r="BO8" s="635">
        <v>2.1</v>
      </c>
      <c r="BP8" s="635"/>
      <c r="BQ8" s="635"/>
      <c r="BR8" s="635"/>
      <c r="BS8" s="636" t="s">
        <v>141</v>
      </c>
      <c r="BT8" s="636"/>
      <c r="BU8" s="636"/>
      <c r="BV8" s="636"/>
      <c r="BW8" s="636"/>
      <c r="BX8" s="636"/>
      <c r="BY8" s="636"/>
      <c r="BZ8" s="636"/>
      <c r="CA8" s="636"/>
      <c r="CB8" s="681"/>
      <c r="CD8" s="606" t="s">
        <v>244</v>
      </c>
      <c r="CE8" s="607"/>
      <c r="CF8" s="607"/>
      <c r="CG8" s="607"/>
      <c r="CH8" s="607"/>
      <c r="CI8" s="607"/>
      <c r="CJ8" s="607"/>
      <c r="CK8" s="607"/>
      <c r="CL8" s="607"/>
      <c r="CM8" s="607"/>
      <c r="CN8" s="607"/>
      <c r="CO8" s="607"/>
      <c r="CP8" s="607"/>
      <c r="CQ8" s="608"/>
      <c r="CR8" s="609">
        <v>98495</v>
      </c>
      <c r="CS8" s="610"/>
      <c r="CT8" s="610"/>
      <c r="CU8" s="610"/>
      <c r="CV8" s="610"/>
      <c r="CW8" s="610"/>
      <c r="CX8" s="610"/>
      <c r="CY8" s="611"/>
      <c r="CZ8" s="635">
        <v>8</v>
      </c>
      <c r="DA8" s="635"/>
      <c r="DB8" s="635"/>
      <c r="DC8" s="635"/>
      <c r="DD8" s="615">
        <v>1056</v>
      </c>
      <c r="DE8" s="610"/>
      <c r="DF8" s="610"/>
      <c r="DG8" s="610"/>
      <c r="DH8" s="610"/>
      <c r="DI8" s="610"/>
      <c r="DJ8" s="610"/>
      <c r="DK8" s="610"/>
      <c r="DL8" s="610"/>
      <c r="DM8" s="610"/>
      <c r="DN8" s="610"/>
      <c r="DO8" s="610"/>
      <c r="DP8" s="611"/>
      <c r="DQ8" s="615">
        <v>72948</v>
      </c>
      <c r="DR8" s="610"/>
      <c r="DS8" s="610"/>
      <c r="DT8" s="610"/>
      <c r="DU8" s="610"/>
      <c r="DV8" s="610"/>
      <c r="DW8" s="610"/>
      <c r="DX8" s="610"/>
      <c r="DY8" s="610"/>
      <c r="DZ8" s="610"/>
      <c r="EA8" s="610"/>
      <c r="EB8" s="610"/>
      <c r="EC8" s="647"/>
    </row>
    <row r="9" spans="2:143" ht="11.25" customHeight="1" x14ac:dyDescent="0.15">
      <c r="B9" s="606" t="s">
        <v>245</v>
      </c>
      <c r="C9" s="607"/>
      <c r="D9" s="607"/>
      <c r="E9" s="607"/>
      <c r="F9" s="607"/>
      <c r="G9" s="607"/>
      <c r="H9" s="607"/>
      <c r="I9" s="607"/>
      <c r="J9" s="607"/>
      <c r="K9" s="607"/>
      <c r="L9" s="607"/>
      <c r="M9" s="607"/>
      <c r="N9" s="607"/>
      <c r="O9" s="607"/>
      <c r="P9" s="607"/>
      <c r="Q9" s="608"/>
      <c r="R9" s="609">
        <v>86</v>
      </c>
      <c r="S9" s="610"/>
      <c r="T9" s="610"/>
      <c r="U9" s="610"/>
      <c r="V9" s="610"/>
      <c r="W9" s="610"/>
      <c r="X9" s="610"/>
      <c r="Y9" s="611"/>
      <c r="Z9" s="635">
        <v>0</v>
      </c>
      <c r="AA9" s="635"/>
      <c r="AB9" s="635"/>
      <c r="AC9" s="635"/>
      <c r="AD9" s="636">
        <v>86</v>
      </c>
      <c r="AE9" s="636"/>
      <c r="AF9" s="636"/>
      <c r="AG9" s="636"/>
      <c r="AH9" s="636"/>
      <c r="AI9" s="636"/>
      <c r="AJ9" s="636"/>
      <c r="AK9" s="636"/>
      <c r="AL9" s="612">
        <v>0</v>
      </c>
      <c r="AM9" s="613"/>
      <c r="AN9" s="613"/>
      <c r="AO9" s="637"/>
      <c r="AP9" s="606" t="s">
        <v>246</v>
      </c>
      <c r="AQ9" s="607"/>
      <c r="AR9" s="607"/>
      <c r="AS9" s="607"/>
      <c r="AT9" s="607"/>
      <c r="AU9" s="607"/>
      <c r="AV9" s="607"/>
      <c r="AW9" s="607"/>
      <c r="AX9" s="607"/>
      <c r="AY9" s="607"/>
      <c r="AZ9" s="607"/>
      <c r="BA9" s="607"/>
      <c r="BB9" s="607"/>
      <c r="BC9" s="607"/>
      <c r="BD9" s="607"/>
      <c r="BE9" s="607"/>
      <c r="BF9" s="608"/>
      <c r="BG9" s="609">
        <v>12249</v>
      </c>
      <c r="BH9" s="610"/>
      <c r="BI9" s="610"/>
      <c r="BJ9" s="610"/>
      <c r="BK9" s="610"/>
      <c r="BL9" s="610"/>
      <c r="BM9" s="610"/>
      <c r="BN9" s="611"/>
      <c r="BO9" s="635">
        <v>43.3</v>
      </c>
      <c r="BP9" s="635"/>
      <c r="BQ9" s="635"/>
      <c r="BR9" s="635"/>
      <c r="BS9" s="636" t="s">
        <v>142</v>
      </c>
      <c r="BT9" s="636"/>
      <c r="BU9" s="636"/>
      <c r="BV9" s="636"/>
      <c r="BW9" s="636"/>
      <c r="BX9" s="636"/>
      <c r="BY9" s="636"/>
      <c r="BZ9" s="636"/>
      <c r="CA9" s="636"/>
      <c r="CB9" s="681"/>
      <c r="CD9" s="606" t="s">
        <v>247</v>
      </c>
      <c r="CE9" s="607"/>
      <c r="CF9" s="607"/>
      <c r="CG9" s="607"/>
      <c r="CH9" s="607"/>
      <c r="CI9" s="607"/>
      <c r="CJ9" s="607"/>
      <c r="CK9" s="607"/>
      <c r="CL9" s="607"/>
      <c r="CM9" s="607"/>
      <c r="CN9" s="607"/>
      <c r="CO9" s="607"/>
      <c r="CP9" s="607"/>
      <c r="CQ9" s="608"/>
      <c r="CR9" s="609">
        <v>114821</v>
      </c>
      <c r="CS9" s="610"/>
      <c r="CT9" s="610"/>
      <c r="CU9" s="610"/>
      <c r="CV9" s="610"/>
      <c r="CW9" s="610"/>
      <c r="CX9" s="610"/>
      <c r="CY9" s="611"/>
      <c r="CZ9" s="635">
        <v>9.3000000000000007</v>
      </c>
      <c r="DA9" s="635"/>
      <c r="DB9" s="635"/>
      <c r="DC9" s="635"/>
      <c r="DD9" s="615" t="s">
        <v>238</v>
      </c>
      <c r="DE9" s="610"/>
      <c r="DF9" s="610"/>
      <c r="DG9" s="610"/>
      <c r="DH9" s="610"/>
      <c r="DI9" s="610"/>
      <c r="DJ9" s="610"/>
      <c r="DK9" s="610"/>
      <c r="DL9" s="610"/>
      <c r="DM9" s="610"/>
      <c r="DN9" s="610"/>
      <c r="DO9" s="610"/>
      <c r="DP9" s="611"/>
      <c r="DQ9" s="615">
        <v>90173</v>
      </c>
      <c r="DR9" s="610"/>
      <c r="DS9" s="610"/>
      <c r="DT9" s="610"/>
      <c r="DU9" s="610"/>
      <c r="DV9" s="610"/>
      <c r="DW9" s="610"/>
      <c r="DX9" s="610"/>
      <c r="DY9" s="610"/>
      <c r="DZ9" s="610"/>
      <c r="EA9" s="610"/>
      <c r="EB9" s="610"/>
      <c r="EC9" s="647"/>
    </row>
    <row r="10" spans="2:143" ht="11.25" customHeight="1" x14ac:dyDescent="0.15">
      <c r="B10" s="606" t="s">
        <v>248</v>
      </c>
      <c r="C10" s="607"/>
      <c r="D10" s="607"/>
      <c r="E10" s="607"/>
      <c r="F10" s="607"/>
      <c r="G10" s="607"/>
      <c r="H10" s="607"/>
      <c r="I10" s="607"/>
      <c r="J10" s="607"/>
      <c r="K10" s="607"/>
      <c r="L10" s="607"/>
      <c r="M10" s="607"/>
      <c r="N10" s="607"/>
      <c r="O10" s="607"/>
      <c r="P10" s="607"/>
      <c r="Q10" s="608"/>
      <c r="R10" s="609" t="s">
        <v>142</v>
      </c>
      <c r="S10" s="610"/>
      <c r="T10" s="610"/>
      <c r="U10" s="610"/>
      <c r="V10" s="610"/>
      <c r="W10" s="610"/>
      <c r="X10" s="610"/>
      <c r="Y10" s="611"/>
      <c r="Z10" s="635" t="s">
        <v>141</v>
      </c>
      <c r="AA10" s="635"/>
      <c r="AB10" s="635"/>
      <c r="AC10" s="635"/>
      <c r="AD10" s="636" t="s">
        <v>238</v>
      </c>
      <c r="AE10" s="636"/>
      <c r="AF10" s="636"/>
      <c r="AG10" s="636"/>
      <c r="AH10" s="636"/>
      <c r="AI10" s="636"/>
      <c r="AJ10" s="636"/>
      <c r="AK10" s="636"/>
      <c r="AL10" s="612" t="s">
        <v>141</v>
      </c>
      <c r="AM10" s="613"/>
      <c r="AN10" s="613"/>
      <c r="AO10" s="637"/>
      <c r="AP10" s="606" t="s">
        <v>249</v>
      </c>
      <c r="AQ10" s="607"/>
      <c r="AR10" s="607"/>
      <c r="AS10" s="607"/>
      <c r="AT10" s="607"/>
      <c r="AU10" s="607"/>
      <c r="AV10" s="607"/>
      <c r="AW10" s="607"/>
      <c r="AX10" s="607"/>
      <c r="AY10" s="607"/>
      <c r="AZ10" s="607"/>
      <c r="BA10" s="607"/>
      <c r="BB10" s="607"/>
      <c r="BC10" s="607"/>
      <c r="BD10" s="607"/>
      <c r="BE10" s="607"/>
      <c r="BF10" s="608"/>
      <c r="BG10" s="609">
        <v>1381</v>
      </c>
      <c r="BH10" s="610"/>
      <c r="BI10" s="610"/>
      <c r="BJ10" s="610"/>
      <c r="BK10" s="610"/>
      <c r="BL10" s="610"/>
      <c r="BM10" s="610"/>
      <c r="BN10" s="611"/>
      <c r="BO10" s="635">
        <v>4.9000000000000004</v>
      </c>
      <c r="BP10" s="635"/>
      <c r="BQ10" s="635"/>
      <c r="BR10" s="635"/>
      <c r="BS10" s="636" t="s">
        <v>142</v>
      </c>
      <c r="BT10" s="636"/>
      <c r="BU10" s="636"/>
      <c r="BV10" s="636"/>
      <c r="BW10" s="636"/>
      <c r="BX10" s="636"/>
      <c r="BY10" s="636"/>
      <c r="BZ10" s="636"/>
      <c r="CA10" s="636"/>
      <c r="CB10" s="681"/>
      <c r="CD10" s="606" t="s">
        <v>250</v>
      </c>
      <c r="CE10" s="607"/>
      <c r="CF10" s="607"/>
      <c r="CG10" s="607"/>
      <c r="CH10" s="607"/>
      <c r="CI10" s="607"/>
      <c r="CJ10" s="607"/>
      <c r="CK10" s="607"/>
      <c r="CL10" s="607"/>
      <c r="CM10" s="607"/>
      <c r="CN10" s="607"/>
      <c r="CO10" s="607"/>
      <c r="CP10" s="607"/>
      <c r="CQ10" s="608"/>
      <c r="CR10" s="609" t="s">
        <v>238</v>
      </c>
      <c r="CS10" s="610"/>
      <c r="CT10" s="610"/>
      <c r="CU10" s="610"/>
      <c r="CV10" s="610"/>
      <c r="CW10" s="610"/>
      <c r="CX10" s="610"/>
      <c r="CY10" s="611"/>
      <c r="CZ10" s="635" t="s">
        <v>141</v>
      </c>
      <c r="DA10" s="635"/>
      <c r="DB10" s="635"/>
      <c r="DC10" s="635"/>
      <c r="DD10" s="615" t="s">
        <v>141</v>
      </c>
      <c r="DE10" s="610"/>
      <c r="DF10" s="610"/>
      <c r="DG10" s="610"/>
      <c r="DH10" s="610"/>
      <c r="DI10" s="610"/>
      <c r="DJ10" s="610"/>
      <c r="DK10" s="610"/>
      <c r="DL10" s="610"/>
      <c r="DM10" s="610"/>
      <c r="DN10" s="610"/>
      <c r="DO10" s="610"/>
      <c r="DP10" s="611"/>
      <c r="DQ10" s="615" t="s">
        <v>238</v>
      </c>
      <c r="DR10" s="610"/>
      <c r="DS10" s="610"/>
      <c r="DT10" s="610"/>
      <c r="DU10" s="610"/>
      <c r="DV10" s="610"/>
      <c r="DW10" s="610"/>
      <c r="DX10" s="610"/>
      <c r="DY10" s="610"/>
      <c r="DZ10" s="610"/>
      <c r="EA10" s="610"/>
      <c r="EB10" s="610"/>
      <c r="EC10" s="647"/>
    </row>
    <row r="11" spans="2:143" ht="11.25" customHeight="1" x14ac:dyDescent="0.15">
      <c r="B11" s="606" t="s">
        <v>251</v>
      </c>
      <c r="C11" s="607"/>
      <c r="D11" s="607"/>
      <c r="E11" s="607"/>
      <c r="F11" s="607"/>
      <c r="G11" s="607"/>
      <c r="H11" s="607"/>
      <c r="I11" s="607"/>
      <c r="J11" s="607"/>
      <c r="K11" s="607"/>
      <c r="L11" s="607"/>
      <c r="M11" s="607"/>
      <c r="N11" s="607"/>
      <c r="O11" s="607"/>
      <c r="P11" s="607"/>
      <c r="Q11" s="608"/>
      <c r="R11" s="609">
        <v>8399</v>
      </c>
      <c r="S11" s="610"/>
      <c r="T11" s="610"/>
      <c r="U11" s="610"/>
      <c r="V11" s="610"/>
      <c r="W11" s="610"/>
      <c r="X11" s="610"/>
      <c r="Y11" s="611"/>
      <c r="Z11" s="612">
        <v>0.6</v>
      </c>
      <c r="AA11" s="613"/>
      <c r="AB11" s="613"/>
      <c r="AC11" s="614"/>
      <c r="AD11" s="615">
        <v>8399</v>
      </c>
      <c r="AE11" s="610"/>
      <c r="AF11" s="610"/>
      <c r="AG11" s="610"/>
      <c r="AH11" s="610"/>
      <c r="AI11" s="610"/>
      <c r="AJ11" s="610"/>
      <c r="AK11" s="611"/>
      <c r="AL11" s="612">
        <v>1.8</v>
      </c>
      <c r="AM11" s="613"/>
      <c r="AN11" s="613"/>
      <c r="AO11" s="637"/>
      <c r="AP11" s="606" t="s">
        <v>252</v>
      </c>
      <c r="AQ11" s="607"/>
      <c r="AR11" s="607"/>
      <c r="AS11" s="607"/>
      <c r="AT11" s="607"/>
      <c r="AU11" s="607"/>
      <c r="AV11" s="607"/>
      <c r="AW11" s="607"/>
      <c r="AX11" s="607"/>
      <c r="AY11" s="607"/>
      <c r="AZ11" s="607"/>
      <c r="BA11" s="607"/>
      <c r="BB11" s="607"/>
      <c r="BC11" s="607"/>
      <c r="BD11" s="607"/>
      <c r="BE11" s="607"/>
      <c r="BF11" s="608"/>
      <c r="BG11" s="609">
        <v>171</v>
      </c>
      <c r="BH11" s="610"/>
      <c r="BI11" s="610"/>
      <c r="BJ11" s="610"/>
      <c r="BK11" s="610"/>
      <c r="BL11" s="610"/>
      <c r="BM11" s="610"/>
      <c r="BN11" s="611"/>
      <c r="BO11" s="635">
        <v>0.6</v>
      </c>
      <c r="BP11" s="635"/>
      <c r="BQ11" s="635"/>
      <c r="BR11" s="635"/>
      <c r="BS11" s="636" t="s">
        <v>238</v>
      </c>
      <c r="BT11" s="636"/>
      <c r="BU11" s="636"/>
      <c r="BV11" s="636"/>
      <c r="BW11" s="636"/>
      <c r="BX11" s="636"/>
      <c r="BY11" s="636"/>
      <c r="BZ11" s="636"/>
      <c r="CA11" s="636"/>
      <c r="CB11" s="681"/>
      <c r="CD11" s="606" t="s">
        <v>253</v>
      </c>
      <c r="CE11" s="607"/>
      <c r="CF11" s="607"/>
      <c r="CG11" s="607"/>
      <c r="CH11" s="607"/>
      <c r="CI11" s="607"/>
      <c r="CJ11" s="607"/>
      <c r="CK11" s="607"/>
      <c r="CL11" s="607"/>
      <c r="CM11" s="607"/>
      <c r="CN11" s="607"/>
      <c r="CO11" s="607"/>
      <c r="CP11" s="607"/>
      <c r="CQ11" s="608"/>
      <c r="CR11" s="609">
        <v>60556</v>
      </c>
      <c r="CS11" s="610"/>
      <c r="CT11" s="610"/>
      <c r="CU11" s="610"/>
      <c r="CV11" s="610"/>
      <c r="CW11" s="610"/>
      <c r="CX11" s="610"/>
      <c r="CY11" s="611"/>
      <c r="CZ11" s="635">
        <v>4.9000000000000004</v>
      </c>
      <c r="DA11" s="635"/>
      <c r="DB11" s="635"/>
      <c r="DC11" s="635"/>
      <c r="DD11" s="615">
        <v>2365</v>
      </c>
      <c r="DE11" s="610"/>
      <c r="DF11" s="610"/>
      <c r="DG11" s="610"/>
      <c r="DH11" s="610"/>
      <c r="DI11" s="610"/>
      <c r="DJ11" s="610"/>
      <c r="DK11" s="610"/>
      <c r="DL11" s="610"/>
      <c r="DM11" s="610"/>
      <c r="DN11" s="610"/>
      <c r="DO11" s="610"/>
      <c r="DP11" s="611"/>
      <c r="DQ11" s="615">
        <v>52596</v>
      </c>
      <c r="DR11" s="610"/>
      <c r="DS11" s="610"/>
      <c r="DT11" s="610"/>
      <c r="DU11" s="610"/>
      <c r="DV11" s="610"/>
      <c r="DW11" s="610"/>
      <c r="DX11" s="610"/>
      <c r="DY11" s="610"/>
      <c r="DZ11" s="610"/>
      <c r="EA11" s="610"/>
      <c r="EB11" s="610"/>
      <c r="EC11" s="647"/>
    </row>
    <row r="12" spans="2:143" ht="11.25" customHeight="1" x14ac:dyDescent="0.15">
      <c r="B12" s="606" t="s">
        <v>254</v>
      </c>
      <c r="C12" s="607"/>
      <c r="D12" s="607"/>
      <c r="E12" s="607"/>
      <c r="F12" s="607"/>
      <c r="G12" s="607"/>
      <c r="H12" s="607"/>
      <c r="I12" s="607"/>
      <c r="J12" s="607"/>
      <c r="K12" s="607"/>
      <c r="L12" s="607"/>
      <c r="M12" s="607"/>
      <c r="N12" s="607"/>
      <c r="O12" s="607"/>
      <c r="P12" s="607"/>
      <c r="Q12" s="608"/>
      <c r="R12" s="609" t="s">
        <v>238</v>
      </c>
      <c r="S12" s="610"/>
      <c r="T12" s="610"/>
      <c r="U12" s="610"/>
      <c r="V12" s="610"/>
      <c r="W12" s="610"/>
      <c r="X12" s="610"/>
      <c r="Y12" s="611"/>
      <c r="Z12" s="635" t="s">
        <v>142</v>
      </c>
      <c r="AA12" s="635"/>
      <c r="AB12" s="635"/>
      <c r="AC12" s="635"/>
      <c r="AD12" s="636" t="s">
        <v>141</v>
      </c>
      <c r="AE12" s="636"/>
      <c r="AF12" s="636"/>
      <c r="AG12" s="636"/>
      <c r="AH12" s="636"/>
      <c r="AI12" s="636"/>
      <c r="AJ12" s="636"/>
      <c r="AK12" s="636"/>
      <c r="AL12" s="612" t="s">
        <v>141</v>
      </c>
      <c r="AM12" s="613"/>
      <c r="AN12" s="613"/>
      <c r="AO12" s="637"/>
      <c r="AP12" s="606" t="s">
        <v>255</v>
      </c>
      <c r="AQ12" s="607"/>
      <c r="AR12" s="607"/>
      <c r="AS12" s="607"/>
      <c r="AT12" s="607"/>
      <c r="AU12" s="607"/>
      <c r="AV12" s="607"/>
      <c r="AW12" s="607"/>
      <c r="AX12" s="607"/>
      <c r="AY12" s="607"/>
      <c r="AZ12" s="607"/>
      <c r="BA12" s="607"/>
      <c r="BB12" s="607"/>
      <c r="BC12" s="607"/>
      <c r="BD12" s="607"/>
      <c r="BE12" s="607"/>
      <c r="BF12" s="608"/>
      <c r="BG12" s="609">
        <v>11135</v>
      </c>
      <c r="BH12" s="610"/>
      <c r="BI12" s="610"/>
      <c r="BJ12" s="610"/>
      <c r="BK12" s="610"/>
      <c r="BL12" s="610"/>
      <c r="BM12" s="610"/>
      <c r="BN12" s="611"/>
      <c r="BO12" s="635">
        <v>39.299999999999997</v>
      </c>
      <c r="BP12" s="635"/>
      <c r="BQ12" s="635"/>
      <c r="BR12" s="635"/>
      <c r="BS12" s="636" t="s">
        <v>141</v>
      </c>
      <c r="BT12" s="636"/>
      <c r="BU12" s="636"/>
      <c r="BV12" s="636"/>
      <c r="BW12" s="636"/>
      <c r="BX12" s="636"/>
      <c r="BY12" s="636"/>
      <c r="BZ12" s="636"/>
      <c r="CA12" s="636"/>
      <c r="CB12" s="681"/>
      <c r="CD12" s="606" t="s">
        <v>256</v>
      </c>
      <c r="CE12" s="607"/>
      <c r="CF12" s="607"/>
      <c r="CG12" s="607"/>
      <c r="CH12" s="607"/>
      <c r="CI12" s="607"/>
      <c r="CJ12" s="607"/>
      <c r="CK12" s="607"/>
      <c r="CL12" s="607"/>
      <c r="CM12" s="607"/>
      <c r="CN12" s="607"/>
      <c r="CO12" s="607"/>
      <c r="CP12" s="607"/>
      <c r="CQ12" s="608"/>
      <c r="CR12" s="609">
        <v>124767</v>
      </c>
      <c r="CS12" s="610"/>
      <c r="CT12" s="610"/>
      <c r="CU12" s="610"/>
      <c r="CV12" s="610"/>
      <c r="CW12" s="610"/>
      <c r="CX12" s="610"/>
      <c r="CY12" s="611"/>
      <c r="CZ12" s="635">
        <v>10.1</v>
      </c>
      <c r="DA12" s="635"/>
      <c r="DB12" s="635"/>
      <c r="DC12" s="635"/>
      <c r="DD12" s="615">
        <v>79860</v>
      </c>
      <c r="DE12" s="610"/>
      <c r="DF12" s="610"/>
      <c r="DG12" s="610"/>
      <c r="DH12" s="610"/>
      <c r="DI12" s="610"/>
      <c r="DJ12" s="610"/>
      <c r="DK12" s="610"/>
      <c r="DL12" s="610"/>
      <c r="DM12" s="610"/>
      <c r="DN12" s="610"/>
      <c r="DO12" s="610"/>
      <c r="DP12" s="611"/>
      <c r="DQ12" s="615">
        <v>17923</v>
      </c>
      <c r="DR12" s="610"/>
      <c r="DS12" s="610"/>
      <c r="DT12" s="610"/>
      <c r="DU12" s="610"/>
      <c r="DV12" s="610"/>
      <c r="DW12" s="610"/>
      <c r="DX12" s="610"/>
      <c r="DY12" s="610"/>
      <c r="DZ12" s="610"/>
      <c r="EA12" s="610"/>
      <c r="EB12" s="610"/>
      <c r="EC12" s="647"/>
    </row>
    <row r="13" spans="2:143" ht="11.25" customHeight="1" x14ac:dyDescent="0.15">
      <c r="B13" s="606" t="s">
        <v>257</v>
      </c>
      <c r="C13" s="607"/>
      <c r="D13" s="607"/>
      <c r="E13" s="607"/>
      <c r="F13" s="607"/>
      <c r="G13" s="607"/>
      <c r="H13" s="607"/>
      <c r="I13" s="607"/>
      <c r="J13" s="607"/>
      <c r="K13" s="607"/>
      <c r="L13" s="607"/>
      <c r="M13" s="607"/>
      <c r="N13" s="607"/>
      <c r="O13" s="607"/>
      <c r="P13" s="607"/>
      <c r="Q13" s="608"/>
      <c r="R13" s="609" t="s">
        <v>238</v>
      </c>
      <c r="S13" s="610"/>
      <c r="T13" s="610"/>
      <c r="U13" s="610"/>
      <c r="V13" s="610"/>
      <c r="W13" s="610"/>
      <c r="X13" s="610"/>
      <c r="Y13" s="611"/>
      <c r="Z13" s="635" t="s">
        <v>142</v>
      </c>
      <c r="AA13" s="635"/>
      <c r="AB13" s="635"/>
      <c r="AC13" s="635"/>
      <c r="AD13" s="636" t="s">
        <v>142</v>
      </c>
      <c r="AE13" s="636"/>
      <c r="AF13" s="636"/>
      <c r="AG13" s="636"/>
      <c r="AH13" s="636"/>
      <c r="AI13" s="636"/>
      <c r="AJ13" s="636"/>
      <c r="AK13" s="636"/>
      <c r="AL13" s="612" t="s">
        <v>142</v>
      </c>
      <c r="AM13" s="613"/>
      <c r="AN13" s="613"/>
      <c r="AO13" s="637"/>
      <c r="AP13" s="606" t="s">
        <v>258</v>
      </c>
      <c r="AQ13" s="607"/>
      <c r="AR13" s="607"/>
      <c r="AS13" s="607"/>
      <c r="AT13" s="607"/>
      <c r="AU13" s="607"/>
      <c r="AV13" s="607"/>
      <c r="AW13" s="607"/>
      <c r="AX13" s="607"/>
      <c r="AY13" s="607"/>
      <c r="AZ13" s="607"/>
      <c r="BA13" s="607"/>
      <c r="BB13" s="607"/>
      <c r="BC13" s="607"/>
      <c r="BD13" s="607"/>
      <c r="BE13" s="607"/>
      <c r="BF13" s="608"/>
      <c r="BG13" s="609">
        <v>11135</v>
      </c>
      <c r="BH13" s="610"/>
      <c r="BI13" s="610"/>
      <c r="BJ13" s="610"/>
      <c r="BK13" s="610"/>
      <c r="BL13" s="610"/>
      <c r="BM13" s="610"/>
      <c r="BN13" s="611"/>
      <c r="BO13" s="635">
        <v>39.299999999999997</v>
      </c>
      <c r="BP13" s="635"/>
      <c r="BQ13" s="635"/>
      <c r="BR13" s="635"/>
      <c r="BS13" s="636" t="s">
        <v>141</v>
      </c>
      <c r="BT13" s="636"/>
      <c r="BU13" s="636"/>
      <c r="BV13" s="636"/>
      <c r="BW13" s="636"/>
      <c r="BX13" s="636"/>
      <c r="BY13" s="636"/>
      <c r="BZ13" s="636"/>
      <c r="CA13" s="636"/>
      <c r="CB13" s="681"/>
      <c r="CD13" s="606" t="s">
        <v>259</v>
      </c>
      <c r="CE13" s="607"/>
      <c r="CF13" s="607"/>
      <c r="CG13" s="607"/>
      <c r="CH13" s="607"/>
      <c r="CI13" s="607"/>
      <c r="CJ13" s="607"/>
      <c r="CK13" s="607"/>
      <c r="CL13" s="607"/>
      <c r="CM13" s="607"/>
      <c r="CN13" s="607"/>
      <c r="CO13" s="607"/>
      <c r="CP13" s="607"/>
      <c r="CQ13" s="608"/>
      <c r="CR13" s="609">
        <v>4565</v>
      </c>
      <c r="CS13" s="610"/>
      <c r="CT13" s="610"/>
      <c r="CU13" s="610"/>
      <c r="CV13" s="610"/>
      <c r="CW13" s="610"/>
      <c r="CX13" s="610"/>
      <c r="CY13" s="611"/>
      <c r="CZ13" s="635">
        <v>0.4</v>
      </c>
      <c r="DA13" s="635"/>
      <c r="DB13" s="635"/>
      <c r="DC13" s="635"/>
      <c r="DD13" s="615" t="s">
        <v>238</v>
      </c>
      <c r="DE13" s="610"/>
      <c r="DF13" s="610"/>
      <c r="DG13" s="610"/>
      <c r="DH13" s="610"/>
      <c r="DI13" s="610"/>
      <c r="DJ13" s="610"/>
      <c r="DK13" s="610"/>
      <c r="DL13" s="610"/>
      <c r="DM13" s="610"/>
      <c r="DN13" s="610"/>
      <c r="DO13" s="610"/>
      <c r="DP13" s="611"/>
      <c r="DQ13" s="615">
        <v>3517</v>
      </c>
      <c r="DR13" s="610"/>
      <c r="DS13" s="610"/>
      <c r="DT13" s="610"/>
      <c r="DU13" s="610"/>
      <c r="DV13" s="610"/>
      <c r="DW13" s="610"/>
      <c r="DX13" s="610"/>
      <c r="DY13" s="610"/>
      <c r="DZ13" s="610"/>
      <c r="EA13" s="610"/>
      <c r="EB13" s="610"/>
      <c r="EC13" s="647"/>
    </row>
    <row r="14" spans="2:143" ht="11.25" customHeight="1" x14ac:dyDescent="0.15">
      <c r="B14" s="606" t="s">
        <v>260</v>
      </c>
      <c r="C14" s="607"/>
      <c r="D14" s="607"/>
      <c r="E14" s="607"/>
      <c r="F14" s="607"/>
      <c r="G14" s="607"/>
      <c r="H14" s="607"/>
      <c r="I14" s="607"/>
      <c r="J14" s="607"/>
      <c r="K14" s="607"/>
      <c r="L14" s="607"/>
      <c r="M14" s="607"/>
      <c r="N14" s="607"/>
      <c r="O14" s="607"/>
      <c r="P14" s="607"/>
      <c r="Q14" s="608"/>
      <c r="R14" s="609" t="s">
        <v>238</v>
      </c>
      <c r="S14" s="610"/>
      <c r="T14" s="610"/>
      <c r="U14" s="610"/>
      <c r="V14" s="610"/>
      <c r="W14" s="610"/>
      <c r="X14" s="610"/>
      <c r="Y14" s="611"/>
      <c r="Z14" s="635" t="s">
        <v>141</v>
      </c>
      <c r="AA14" s="635"/>
      <c r="AB14" s="635"/>
      <c r="AC14" s="635"/>
      <c r="AD14" s="636" t="s">
        <v>141</v>
      </c>
      <c r="AE14" s="636"/>
      <c r="AF14" s="636"/>
      <c r="AG14" s="636"/>
      <c r="AH14" s="636"/>
      <c r="AI14" s="636"/>
      <c r="AJ14" s="636"/>
      <c r="AK14" s="636"/>
      <c r="AL14" s="612" t="s">
        <v>238</v>
      </c>
      <c r="AM14" s="613"/>
      <c r="AN14" s="613"/>
      <c r="AO14" s="637"/>
      <c r="AP14" s="606" t="s">
        <v>261</v>
      </c>
      <c r="AQ14" s="607"/>
      <c r="AR14" s="607"/>
      <c r="AS14" s="607"/>
      <c r="AT14" s="607"/>
      <c r="AU14" s="607"/>
      <c r="AV14" s="607"/>
      <c r="AW14" s="607"/>
      <c r="AX14" s="607"/>
      <c r="AY14" s="607"/>
      <c r="AZ14" s="607"/>
      <c r="BA14" s="607"/>
      <c r="BB14" s="607"/>
      <c r="BC14" s="607"/>
      <c r="BD14" s="607"/>
      <c r="BE14" s="607"/>
      <c r="BF14" s="608"/>
      <c r="BG14" s="609">
        <v>915</v>
      </c>
      <c r="BH14" s="610"/>
      <c r="BI14" s="610"/>
      <c r="BJ14" s="610"/>
      <c r="BK14" s="610"/>
      <c r="BL14" s="610"/>
      <c r="BM14" s="610"/>
      <c r="BN14" s="611"/>
      <c r="BO14" s="635">
        <v>3.2</v>
      </c>
      <c r="BP14" s="635"/>
      <c r="BQ14" s="635"/>
      <c r="BR14" s="635"/>
      <c r="BS14" s="636" t="s">
        <v>238</v>
      </c>
      <c r="BT14" s="636"/>
      <c r="BU14" s="636"/>
      <c r="BV14" s="636"/>
      <c r="BW14" s="636"/>
      <c r="BX14" s="636"/>
      <c r="BY14" s="636"/>
      <c r="BZ14" s="636"/>
      <c r="CA14" s="636"/>
      <c r="CB14" s="681"/>
      <c r="CD14" s="606" t="s">
        <v>262</v>
      </c>
      <c r="CE14" s="607"/>
      <c r="CF14" s="607"/>
      <c r="CG14" s="607"/>
      <c r="CH14" s="607"/>
      <c r="CI14" s="607"/>
      <c r="CJ14" s="607"/>
      <c r="CK14" s="607"/>
      <c r="CL14" s="607"/>
      <c r="CM14" s="607"/>
      <c r="CN14" s="607"/>
      <c r="CO14" s="607"/>
      <c r="CP14" s="607"/>
      <c r="CQ14" s="608"/>
      <c r="CR14" s="609">
        <v>67518</v>
      </c>
      <c r="CS14" s="610"/>
      <c r="CT14" s="610"/>
      <c r="CU14" s="610"/>
      <c r="CV14" s="610"/>
      <c r="CW14" s="610"/>
      <c r="CX14" s="610"/>
      <c r="CY14" s="611"/>
      <c r="CZ14" s="635">
        <v>5.5</v>
      </c>
      <c r="DA14" s="635"/>
      <c r="DB14" s="635"/>
      <c r="DC14" s="635"/>
      <c r="DD14" s="615">
        <v>58612</v>
      </c>
      <c r="DE14" s="610"/>
      <c r="DF14" s="610"/>
      <c r="DG14" s="610"/>
      <c r="DH14" s="610"/>
      <c r="DI14" s="610"/>
      <c r="DJ14" s="610"/>
      <c r="DK14" s="610"/>
      <c r="DL14" s="610"/>
      <c r="DM14" s="610"/>
      <c r="DN14" s="610"/>
      <c r="DO14" s="610"/>
      <c r="DP14" s="611"/>
      <c r="DQ14" s="615">
        <v>11399</v>
      </c>
      <c r="DR14" s="610"/>
      <c r="DS14" s="610"/>
      <c r="DT14" s="610"/>
      <c r="DU14" s="610"/>
      <c r="DV14" s="610"/>
      <c r="DW14" s="610"/>
      <c r="DX14" s="610"/>
      <c r="DY14" s="610"/>
      <c r="DZ14" s="610"/>
      <c r="EA14" s="610"/>
      <c r="EB14" s="610"/>
      <c r="EC14" s="647"/>
    </row>
    <row r="15" spans="2:143" ht="11.25" customHeight="1" x14ac:dyDescent="0.15">
      <c r="B15" s="606" t="s">
        <v>263</v>
      </c>
      <c r="C15" s="607"/>
      <c r="D15" s="607"/>
      <c r="E15" s="607"/>
      <c r="F15" s="607"/>
      <c r="G15" s="607"/>
      <c r="H15" s="607"/>
      <c r="I15" s="607"/>
      <c r="J15" s="607"/>
      <c r="K15" s="607"/>
      <c r="L15" s="607"/>
      <c r="M15" s="607"/>
      <c r="N15" s="607"/>
      <c r="O15" s="607"/>
      <c r="P15" s="607"/>
      <c r="Q15" s="608"/>
      <c r="R15" s="609" t="s">
        <v>238</v>
      </c>
      <c r="S15" s="610"/>
      <c r="T15" s="610"/>
      <c r="U15" s="610"/>
      <c r="V15" s="610"/>
      <c r="W15" s="610"/>
      <c r="X15" s="610"/>
      <c r="Y15" s="611"/>
      <c r="Z15" s="635" t="s">
        <v>142</v>
      </c>
      <c r="AA15" s="635"/>
      <c r="AB15" s="635"/>
      <c r="AC15" s="635"/>
      <c r="AD15" s="636" t="s">
        <v>238</v>
      </c>
      <c r="AE15" s="636"/>
      <c r="AF15" s="636"/>
      <c r="AG15" s="636"/>
      <c r="AH15" s="636"/>
      <c r="AI15" s="636"/>
      <c r="AJ15" s="636"/>
      <c r="AK15" s="636"/>
      <c r="AL15" s="612" t="s">
        <v>238</v>
      </c>
      <c r="AM15" s="613"/>
      <c r="AN15" s="613"/>
      <c r="AO15" s="637"/>
      <c r="AP15" s="606" t="s">
        <v>264</v>
      </c>
      <c r="AQ15" s="607"/>
      <c r="AR15" s="607"/>
      <c r="AS15" s="607"/>
      <c r="AT15" s="607"/>
      <c r="AU15" s="607"/>
      <c r="AV15" s="607"/>
      <c r="AW15" s="607"/>
      <c r="AX15" s="607"/>
      <c r="AY15" s="607"/>
      <c r="AZ15" s="607"/>
      <c r="BA15" s="607"/>
      <c r="BB15" s="607"/>
      <c r="BC15" s="607"/>
      <c r="BD15" s="607"/>
      <c r="BE15" s="607"/>
      <c r="BF15" s="608"/>
      <c r="BG15" s="609">
        <v>1864</v>
      </c>
      <c r="BH15" s="610"/>
      <c r="BI15" s="610"/>
      <c r="BJ15" s="610"/>
      <c r="BK15" s="610"/>
      <c r="BL15" s="610"/>
      <c r="BM15" s="610"/>
      <c r="BN15" s="611"/>
      <c r="BO15" s="635">
        <v>6.6</v>
      </c>
      <c r="BP15" s="635"/>
      <c r="BQ15" s="635"/>
      <c r="BR15" s="635"/>
      <c r="BS15" s="636" t="s">
        <v>142</v>
      </c>
      <c r="BT15" s="636"/>
      <c r="BU15" s="636"/>
      <c r="BV15" s="636"/>
      <c r="BW15" s="636"/>
      <c r="BX15" s="636"/>
      <c r="BY15" s="636"/>
      <c r="BZ15" s="636"/>
      <c r="CA15" s="636"/>
      <c r="CB15" s="681"/>
      <c r="CD15" s="606" t="s">
        <v>265</v>
      </c>
      <c r="CE15" s="607"/>
      <c r="CF15" s="607"/>
      <c r="CG15" s="607"/>
      <c r="CH15" s="607"/>
      <c r="CI15" s="607"/>
      <c r="CJ15" s="607"/>
      <c r="CK15" s="607"/>
      <c r="CL15" s="607"/>
      <c r="CM15" s="607"/>
      <c r="CN15" s="607"/>
      <c r="CO15" s="607"/>
      <c r="CP15" s="607"/>
      <c r="CQ15" s="608"/>
      <c r="CR15" s="609">
        <v>162215</v>
      </c>
      <c r="CS15" s="610"/>
      <c r="CT15" s="610"/>
      <c r="CU15" s="610"/>
      <c r="CV15" s="610"/>
      <c r="CW15" s="610"/>
      <c r="CX15" s="610"/>
      <c r="CY15" s="611"/>
      <c r="CZ15" s="635">
        <v>13.2</v>
      </c>
      <c r="DA15" s="635"/>
      <c r="DB15" s="635"/>
      <c r="DC15" s="635"/>
      <c r="DD15" s="615">
        <v>48586</v>
      </c>
      <c r="DE15" s="610"/>
      <c r="DF15" s="610"/>
      <c r="DG15" s="610"/>
      <c r="DH15" s="610"/>
      <c r="DI15" s="610"/>
      <c r="DJ15" s="610"/>
      <c r="DK15" s="610"/>
      <c r="DL15" s="610"/>
      <c r="DM15" s="610"/>
      <c r="DN15" s="610"/>
      <c r="DO15" s="610"/>
      <c r="DP15" s="611"/>
      <c r="DQ15" s="615">
        <v>75367</v>
      </c>
      <c r="DR15" s="610"/>
      <c r="DS15" s="610"/>
      <c r="DT15" s="610"/>
      <c r="DU15" s="610"/>
      <c r="DV15" s="610"/>
      <c r="DW15" s="610"/>
      <c r="DX15" s="610"/>
      <c r="DY15" s="610"/>
      <c r="DZ15" s="610"/>
      <c r="EA15" s="610"/>
      <c r="EB15" s="610"/>
      <c r="EC15" s="647"/>
    </row>
    <row r="16" spans="2:143" ht="11.25" customHeight="1" x14ac:dyDescent="0.15">
      <c r="B16" s="606" t="s">
        <v>266</v>
      </c>
      <c r="C16" s="607"/>
      <c r="D16" s="607"/>
      <c r="E16" s="607"/>
      <c r="F16" s="607"/>
      <c r="G16" s="607"/>
      <c r="H16" s="607"/>
      <c r="I16" s="607"/>
      <c r="J16" s="607"/>
      <c r="K16" s="607"/>
      <c r="L16" s="607"/>
      <c r="M16" s="607"/>
      <c r="N16" s="607"/>
      <c r="O16" s="607"/>
      <c r="P16" s="607"/>
      <c r="Q16" s="608"/>
      <c r="R16" s="609">
        <v>136</v>
      </c>
      <c r="S16" s="610"/>
      <c r="T16" s="610"/>
      <c r="U16" s="610"/>
      <c r="V16" s="610"/>
      <c r="W16" s="610"/>
      <c r="X16" s="610"/>
      <c r="Y16" s="611"/>
      <c r="Z16" s="635">
        <v>0</v>
      </c>
      <c r="AA16" s="635"/>
      <c r="AB16" s="635"/>
      <c r="AC16" s="635"/>
      <c r="AD16" s="636">
        <v>136</v>
      </c>
      <c r="AE16" s="636"/>
      <c r="AF16" s="636"/>
      <c r="AG16" s="636"/>
      <c r="AH16" s="636"/>
      <c r="AI16" s="636"/>
      <c r="AJ16" s="636"/>
      <c r="AK16" s="636"/>
      <c r="AL16" s="612">
        <v>0</v>
      </c>
      <c r="AM16" s="613"/>
      <c r="AN16" s="613"/>
      <c r="AO16" s="637"/>
      <c r="AP16" s="606" t="s">
        <v>267</v>
      </c>
      <c r="AQ16" s="607"/>
      <c r="AR16" s="607"/>
      <c r="AS16" s="607"/>
      <c r="AT16" s="607"/>
      <c r="AU16" s="607"/>
      <c r="AV16" s="607"/>
      <c r="AW16" s="607"/>
      <c r="AX16" s="607"/>
      <c r="AY16" s="607"/>
      <c r="AZ16" s="607"/>
      <c r="BA16" s="607"/>
      <c r="BB16" s="607"/>
      <c r="BC16" s="607"/>
      <c r="BD16" s="607"/>
      <c r="BE16" s="607"/>
      <c r="BF16" s="608"/>
      <c r="BG16" s="609" t="s">
        <v>142</v>
      </c>
      <c r="BH16" s="610"/>
      <c r="BI16" s="610"/>
      <c r="BJ16" s="610"/>
      <c r="BK16" s="610"/>
      <c r="BL16" s="610"/>
      <c r="BM16" s="610"/>
      <c r="BN16" s="611"/>
      <c r="BO16" s="635" t="s">
        <v>238</v>
      </c>
      <c r="BP16" s="635"/>
      <c r="BQ16" s="635"/>
      <c r="BR16" s="635"/>
      <c r="BS16" s="636" t="s">
        <v>238</v>
      </c>
      <c r="BT16" s="636"/>
      <c r="BU16" s="636"/>
      <c r="BV16" s="636"/>
      <c r="BW16" s="636"/>
      <c r="BX16" s="636"/>
      <c r="BY16" s="636"/>
      <c r="BZ16" s="636"/>
      <c r="CA16" s="636"/>
      <c r="CB16" s="681"/>
      <c r="CD16" s="606" t="s">
        <v>268</v>
      </c>
      <c r="CE16" s="607"/>
      <c r="CF16" s="607"/>
      <c r="CG16" s="607"/>
      <c r="CH16" s="607"/>
      <c r="CI16" s="607"/>
      <c r="CJ16" s="607"/>
      <c r="CK16" s="607"/>
      <c r="CL16" s="607"/>
      <c r="CM16" s="607"/>
      <c r="CN16" s="607"/>
      <c r="CO16" s="607"/>
      <c r="CP16" s="607"/>
      <c r="CQ16" s="608"/>
      <c r="CR16" s="609" t="s">
        <v>142</v>
      </c>
      <c r="CS16" s="610"/>
      <c r="CT16" s="610"/>
      <c r="CU16" s="610"/>
      <c r="CV16" s="610"/>
      <c r="CW16" s="610"/>
      <c r="CX16" s="610"/>
      <c r="CY16" s="611"/>
      <c r="CZ16" s="635" t="s">
        <v>141</v>
      </c>
      <c r="DA16" s="635"/>
      <c r="DB16" s="635"/>
      <c r="DC16" s="635"/>
      <c r="DD16" s="615" t="s">
        <v>142</v>
      </c>
      <c r="DE16" s="610"/>
      <c r="DF16" s="610"/>
      <c r="DG16" s="610"/>
      <c r="DH16" s="610"/>
      <c r="DI16" s="610"/>
      <c r="DJ16" s="610"/>
      <c r="DK16" s="610"/>
      <c r="DL16" s="610"/>
      <c r="DM16" s="610"/>
      <c r="DN16" s="610"/>
      <c r="DO16" s="610"/>
      <c r="DP16" s="611"/>
      <c r="DQ16" s="615" t="s">
        <v>142</v>
      </c>
      <c r="DR16" s="610"/>
      <c r="DS16" s="610"/>
      <c r="DT16" s="610"/>
      <c r="DU16" s="610"/>
      <c r="DV16" s="610"/>
      <c r="DW16" s="610"/>
      <c r="DX16" s="610"/>
      <c r="DY16" s="610"/>
      <c r="DZ16" s="610"/>
      <c r="EA16" s="610"/>
      <c r="EB16" s="610"/>
      <c r="EC16" s="647"/>
    </row>
    <row r="17" spans="2:133" ht="11.25" customHeight="1" x14ac:dyDescent="0.15">
      <c r="B17" s="606" t="s">
        <v>269</v>
      </c>
      <c r="C17" s="607"/>
      <c r="D17" s="607"/>
      <c r="E17" s="607"/>
      <c r="F17" s="607"/>
      <c r="G17" s="607"/>
      <c r="H17" s="607"/>
      <c r="I17" s="607"/>
      <c r="J17" s="607"/>
      <c r="K17" s="607"/>
      <c r="L17" s="607"/>
      <c r="M17" s="607"/>
      <c r="N17" s="607"/>
      <c r="O17" s="607"/>
      <c r="P17" s="607"/>
      <c r="Q17" s="608"/>
      <c r="R17" s="609">
        <v>106</v>
      </c>
      <c r="S17" s="610"/>
      <c r="T17" s="610"/>
      <c r="U17" s="610"/>
      <c r="V17" s="610"/>
      <c r="W17" s="610"/>
      <c r="X17" s="610"/>
      <c r="Y17" s="611"/>
      <c r="Z17" s="635">
        <v>0</v>
      </c>
      <c r="AA17" s="635"/>
      <c r="AB17" s="635"/>
      <c r="AC17" s="635"/>
      <c r="AD17" s="636">
        <v>106</v>
      </c>
      <c r="AE17" s="636"/>
      <c r="AF17" s="636"/>
      <c r="AG17" s="636"/>
      <c r="AH17" s="636"/>
      <c r="AI17" s="636"/>
      <c r="AJ17" s="636"/>
      <c r="AK17" s="636"/>
      <c r="AL17" s="612">
        <v>0</v>
      </c>
      <c r="AM17" s="613"/>
      <c r="AN17" s="613"/>
      <c r="AO17" s="637"/>
      <c r="AP17" s="606" t="s">
        <v>270</v>
      </c>
      <c r="AQ17" s="607"/>
      <c r="AR17" s="607"/>
      <c r="AS17" s="607"/>
      <c r="AT17" s="607"/>
      <c r="AU17" s="607"/>
      <c r="AV17" s="607"/>
      <c r="AW17" s="607"/>
      <c r="AX17" s="607"/>
      <c r="AY17" s="607"/>
      <c r="AZ17" s="607"/>
      <c r="BA17" s="607"/>
      <c r="BB17" s="607"/>
      <c r="BC17" s="607"/>
      <c r="BD17" s="607"/>
      <c r="BE17" s="607"/>
      <c r="BF17" s="608"/>
      <c r="BG17" s="609" t="s">
        <v>238</v>
      </c>
      <c r="BH17" s="610"/>
      <c r="BI17" s="610"/>
      <c r="BJ17" s="610"/>
      <c r="BK17" s="610"/>
      <c r="BL17" s="610"/>
      <c r="BM17" s="610"/>
      <c r="BN17" s="611"/>
      <c r="BO17" s="635" t="s">
        <v>141</v>
      </c>
      <c r="BP17" s="635"/>
      <c r="BQ17" s="635"/>
      <c r="BR17" s="635"/>
      <c r="BS17" s="636" t="s">
        <v>142</v>
      </c>
      <c r="BT17" s="636"/>
      <c r="BU17" s="636"/>
      <c r="BV17" s="636"/>
      <c r="BW17" s="636"/>
      <c r="BX17" s="636"/>
      <c r="BY17" s="636"/>
      <c r="BZ17" s="636"/>
      <c r="CA17" s="636"/>
      <c r="CB17" s="681"/>
      <c r="CD17" s="606" t="s">
        <v>271</v>
      </c>
      <c r="CE17" s="607"/>
      <c r="CF17" s="607"/>
      <c r="CG17" s="607"/>
      <c r="CH17" s="607"/>
      <c r="CI17" s="607"/>
      <c r="CJ17" s="607"/>
      <c r="CK17" s="607"/>
      <c r="CL17" s="607"/>
      <c r="CM17" s="607"/>
      <c r="CN17" s="607"/>
      <c r="CO17" s="607"/>
      <c r="CP17" s="607"/>
      <c r="CQ17" s="608"/>
      <c r="CR17" s="609">
        <v>79439</v>
      </c>
      <c r="CS17" s="610"/>
      <c r="CT17" s="610"/>
      <c r="CU17" s="610"/>
      <c r="CV17" s="610"/>
      <c r="CW17" s="610"/>
      <c r="CX17" s="610"/>
      <c r="CY17" s="611"/>
      <c r="CZ17" s="635">
        <v>6.4</v>
      </c>
      <c r="DA17" s="635"/>
      <c r="DB17" s="635"/>
      <c r="DC17" s="635"/>
      <c r="DD17" s="615" t="s">
        <v>238</v>
      </c>
      <c r="DE17" s="610"/>
      <c r="DF17" s="610"/>
      <c r="DG17" s="610"/>
      <c r="DH17" s="610"/>
      <c r="DI17" s="610"/>
      <c r="DJ17" s="610"/>
      <c r="DK17" s="610"/>
      <c r="DL17" s="610"/>
      <c r="DM17" s="610"/>
      <c r="DN17" s="610"/>
      <c r="DO17" s="610"/>
      <c r="DP17" s="611"/>
      <c r="DQ17" s="615">
        <v>79439</v>
      </c>
      <c r="DR17" s="610"/>
      <c r="DS17" s="610"/>
      <c r="DT17" s="610"/>
      <c r="DU17" s="610"/>
      <c r="DV17" s="610"/>
      <c r="DW17" s="610"/>
      <c r="DX17" s="610"/>
      <c r="DY17" s="610"/>
      <c r="DZ17" s="610"/>
      <c r="EA17" s="610"/>
      <c r="EB17" s="610"/>
      <c r="EC17" s="647"/>
    </row>
    <row r="18" spans="2:133" ht="11.25" customHeight="1" x14ac:dyDescent="0.15">
      <c r="B18" s="606" t="s">
        <v>272</v>
      </c>
      <c r="C18" s="607"/>
      <c r="D18" s="607"/>
      <c r="E18" s="607"/>
      <c r="F18" s="607"/>
      <c r="G18" s="607"/>
      <c r="H18" s="607"/>
      <c r="I18" s="607"/>
      <c r="J18" s="607"/>
      <c r="K18" s="607"/>
      <c r="L18" s="607"/>
      <c r="M18" s="607"/>
      <c r="N18" s="607"/>
      <c r="O18" s="607"/>
      <c r="P18" s="607"/>
      <c r="Q18" s="608"/>
      <c r="R18" s="609">
        <v>53</v>
      </c>
      <c r="S18" s="610"/>
      <c r="T18" s="610"/>
      <c r="U18" s="610"/>
      <c r="V18" s="610"/>
      <c r="W18" s="610"/>
      <c r="X18" s="610"/>
      <c r="Y18" s="611"/>
      <c r="Z18" s="635">
        <v>0</v>
      </c>
      <c r="AA18" s="635"/>
      <c r="AB18" s="635"/>
      <c r="AC18" s="635"/>
      <c r="AD18" s="636">
        <v>53</v>
      </c>
      <c r="AE18" s="636"/>
      <c r="AF18" s="636"/>
      <c r="AG18" s="636"/>
      <c r="AH18" s="636"/>
      <c r="AI18" s="636"/>
      <c r="AJ18" s="636"/>
      <c r="AK18" s="636"/>
      <c r="AL18" s="612">
        <v>0</v>
      </c>
      <c r="AM18" s="613"/>
      <c r="AN18" s="613"/>
      <c r="AO18" s="637"/>
      <c r="AP18" s="606" t="s">
        <v>273</v>
      </c>
      <c r="AQ18" s="607"/>
      <c r="AR18" s="607"/>
      <c r="AS18" s="607"/>
      <c r="AT18" s="607"/>
      <c r="AU18" s="607"/>
      <c r="AV18" s="607"/>
      <c r="AW18" s="607"/>
      <c r="AX18" s="607"/>
      <c r="AY18" s="607"/>
      <c r="AZ18" s="607"/>
      <c r="BA18" s="607"/>
      <c r="BB18" s="607"/>
      <c r="BC18" s="607"/>
      <c r="BD18" s="607"/>
      <c r="BE18" s="607"/>
      <c r="BF18" s="608"/>
      <c r="BG18" s="609" t="s">
        <v>141</v>
      </c>
      <c r="BH18" s="610"/>
      <c r="BI18" s="610"/>
      <c r="BJ18" s="610"/>
      <c r="BK18" s="610"/>
      <c r="BL18" s="610"/>
      <c r="BM18" s="610"/>
      <c r="BN18" s="611"/>
      <c r="BO18" s="635" t="s">
        <v>142</v>
      </c>
      <c r="BP18" s="635"/>
      <c r="BQ18" s="635"/>
      <c r="BR18" s="635"/>
      <c r="BS18" s="636" t="s">
        <v>238</v>
      </c>
      <c r="BT18" s="636"/>
      <c r="BU18" s="636"/>
      <c r="BV18" s="636"/>
      <c r="BW18" s="636"/>
      <c r="BX18" s="636"/>
      <c r="BY18" s="636"/>
      <c r="BZ18" s="636"/>
      <c r="CA18" s="636"/>
      <c r="CB18" s="681"/>
      <c r="CD18" s="606" t="s">
        <v>274</v>
      </c>
      <c r="CE18" s="607"/>
      <c r="CF18" s="607"/>
      <c r="CG18" s="607"/>
      <c r="CH18" s="607"/>
      <c r="CI18" s="607"/>
      <c r="CJ18" s="607"/>
      <c r="CK18" s="607"/>
      <c r="CL18" s="607"/>
      <c r="CM18" s="607"/>
      <c r="CN18" s="607"/>
      <c r="CO18" s="607"/>
      <c r="CP18" s="607"/>
      <c r="CQ18" s="608"/>
      <c r="CR18" s="609" t="s">
        <v>238</v>
      </c>
      <c r="CS18" s="610"/>
      <c r="CT18" s="610"/>
      <c r="CU18" s="610"/>
      <c r="CV18" s="610"/>
      <c r="CW18" s="610"/>
      <c r="CX18" s="610"/>
      <c r="CY18" s="611"/>
      <c r="CZ18" s="635" t="s">
        <v>238</v>
      </c>
      <c r="DA18" s="635"/>
      <c r="DB18" s="635"/>
      <c r="DC18" s="635"/>
      <c r="DD18" s="615" t="s">
        <v>142</v>
      </c>
      <c r="DE18" s="610"/>
      <c r="DF18" s="610"/>
      <c r="DG18" s="610"/>
      <c r="DH18" s="610"/>
      <c r="DI18" s="610"/>
      <c r="DJ18" s="610"/>
      <c r="DK18" s="610"/>
      <c r="DL18" s="610"/>
      <c r="DM18" s="610"/>
      <c r="DN18" s="610"/>
      <c r="DO18" s="610"/>
      <c r="DP18" s="611"/>
      <c r="DQ18" s="615" t="s">
        <v>238</v>
      </c>
      <c r="DR18" s="610"/>
      <c r="DS18" s="610"/>
      <c r="DT18" s="610"/>
      <c r="DU18" s="610"/>
      <c r="DV18" s="610"/>
      <c r="DW18" s="610"/>
      <c r="DX18" s="610"/>
      <c r="DY18" s="610"/>
      <c r="DZ18" s="610"/>
      <c r="EA18" s="610"/>
      <c r="EB18" s="610"/>
      <c r="EC18" s="647"/>
    </row>
    <row r="19" spans="2:133" ht="11.25" customHeight="1" x14ac:dyDescent="0.15">
      <c r="B19" s="606" t="s">
        <v>275</v>
      </c>
      <c r="C19" s="607"/>
      <c r="D19" s="607"/>
      <c r="E19" s="607"/>
      <c r="F19" s="607"/>
      <c r="G19" s="607"/>
      <c r="H19" s="607"/>
      <c r="I19" s="607"/>
      <c r="J19" s="607"/>
      <c r="K19" s="607"/>
      <c r="L19" s="607"/>
      <c r="M19" s="607"/>
      <c r="N19" s="607"/>
      <c r="O19" s="607"/>
      <c r="P19" s="607"/>
      <c r="Q19" s="608"/>
      <c r="R19" s="609" t="s">
        <v>142</v>
      </c>
      <c r="S19" s="610"/>
      <c r="T19" s="610"/>
      <c r="U19" s="610"/>
      <c r="V19" s="610"/>
      <c r="W19" s="610"/>
      <c r="X19" s="610"/>
      <c r="Y19" s="611"/>
      <c r="Z19" s="635" t="s">
        <v>141</v>
      </c>
      <c r="AA19" s="635"/>
      <c r="AB19" s="635"/>
      <c r="AC19" s="635"/>
      <c r="AD19" s="636" t="s">
        <v>238</v>
      </c>
      <c r="AE19" s="636"/>
      <c r="AF19" s="636"/>
      <c r="AG19" s="636"/>
      <c r="AH19" s="636"/>
      <c r="AI19" s="636"/>
      <c r="AJ19" s="636"/>
      <c r="AK19" s="636"/>
      <c r="AL19" s="612" t="s">
        <v>141</v>
      </c>
      <c r="AM19" s="613"/>
      <c r="AN19" s="613"/>
      <c r="AO19" s="637"/>
      <c r="AP19" s="606" t="s">
        <v>276</v>
      </c>
      <c r="AQ19" s="607"/>
      <c r="AR19" s="607"/>
      <c r="AS19" s="607"/>
      <c r="AT19" s="607"/>
      <c r="AU19" s="607"/>
      <c r="AV19" s="607"/>
      <c r="AW19" s="607"/>
      <c r="AX19" s="607"/>
      <c r="AY19" s="607"/>
      <c r="AZ19" s="607"/>
      <c r="BA19" s="607"/>
      <c r="BB19" s="607"/>
      <c r="BC19" s="607"/>
      <c r="BD19" s="607"/>
      <c r="BE19" s="607"/>
      <c r="BF19" s="608"/>
      <c r="BG19" s="609" t="s">
        <v>142</v>
      </c>
      <c r="BH19" s="610"/>
      <c r="BI19" s="610"/>
      <c r="BJ19" s="610"/>
      <c r="BK19" s="610"/>
      <c r="BL19" s="610"/>
      <c r="BM19" s="610"/>
      <c r="BN19" s="611"/>
      <c r="BO19" s="635" t="s">
        <v>142</v>
      </c>
      <c r="BP19" s="635"/>
      <c r="BQ19" s="635"/>
      <c r="BR19" s="635"/>
      <c r="BS19" s="636" t="s">
        <v>142</v>
      </c>
      <c r="BT19" s="636"/>
      <c r="BU19" s="636"/>
      <c r="BV19" s="636"/>
      <c r="BW19" s="636"/>
      <c r="BX19" s="636"/>
      <c r="BY19" s="636"/>
      <c r="BZ19" s="636"/>
      <c r="CA19" s="636"/>
      <c r="CB19" s="681"/>
      <c r="CD19" s="606" t="s">
        <v>277</v>
      </c>
      <c r="CE19" s="607"/>
      <c r="CF19" s="607"/>
      <c r="CG19" s="607"/>
      <c r="CH19" s="607"/>
      <c r="CI19" s="607"/>
      <c r="CJ19" s="607"/>
      <c r="CK19" s="607"/>
      <c r="CL19" s="607"/>
      <c r="CM19" s="607"/>
      <c r="CN19" s="607"/>
      <c r="CO19" s="607"/>
      <c r="CP19" s="607"/>
      <c r="CQ19" s="608"/>
      <c r="CR19" s="609" t="s">
        <v>142</v>
      </c>
      <c r="CS19" s="610"/>
      <c r="CT19" s="610"/>
      <c r="CU19" s="610"/>
      <c r="CV19" s="610"/>
      <c r="CW19" s="610"/>
      <c r="CX19" s="610"/>
      <c r="CY19" s="611"/>
      <c r="CZ19" s="635" t="s">
        <v>238</v>
      </c>
      <c r="DA19" s="635"/>
      <c r="DB19" s="635"/>
      <c r="DC19" s="635"/>
      <c r="DD19" s="615" t="s">
        <v>238</v>
      </c>
      <c r="DE19" s="610"/>
      <c r="DF19" s="610"/>
      <c r="DG19" s="610"/>
      <c r="DH19" s="610"/>
      <c r="DI19" s="610"/>
      <c r="DJ19" s="610"/>
      <c r="DK19" s="610"/>
      <c r="DL19" s="610"/>
      <c r="DM19" s="610"/>
      <c r="DN19" s="610"/>
      <c r="DO19" s="610"/>
      <c r="DP19" s="611"/>
      <c r="DQ19" s="615" t="s">
        <v>142</v>
      </c>
      <c r="DR19" s="610"/>
      <c r="DS19" s="610"/>
      <c r="DT19" s="610"/>
      <c r="DU19" s="610"/>
      <c r="DV19" s="610"/>
      <c r="DW19" s="610"/>
      <c r="DX19" s="610"/>
      <c r="DY19" s="610"/>
      <c r="DZ19" s="610"/>
      <c r="EA19" s="610"/>
      <c r="EB19" s="610"/>
      <c r="EC19" s="647"/>
    </row>
    <row r="20" spans="2:133" ht="11.25" customHeight="1" x14ac:dyDescent="0.15">
      <c r="B20" s="606" t="s">
        <v>278</v>
      </c>
      <c r="C20" s="607"/>
      <c r="D20" s="607"/>
      <c r="E20" s="607"/>
      <c r="F20" s="607"/>
      <c r="G20" s="607"/>
      <c r="H20" s="607"/>
      <c r="I20" s="607"/>
      <c r="J20" s="607"/>
      <c r="K20" s="607"/>
      <c r="L20" s="607"/>
      <c r="M20" s="607"/>
      <c r="N20" s="607"/>
      <c r="O20" s="607"/>
      <c r="P20" s="607"/>
      <c r="Q20" s="608"/>
      <c r="R20" s="609">
        <v>46</v>
      </c>
      <c r="S20" s="610"/>
      <c r="T20" s="610"/>
      <c r="U20" s="610"/>
      <c r="V20" s="610"/>
      <c r="W20" s="610"/>
      <c r="X20" s="610"/>
      <c r="Y20" s="611"/>
      <c r="Z20" s="635">
        <v>0</v>
      </c>
      <c r="AA20" s="635"/>
      <c r="AB20" s="635"/>
      <c r="AC20" s="635"/>
      <c r="AD20" s="636">
        <v>46</v>
      </c>
      <c r="AE20" s="636"/>
      <c r="AF20" s="636"/>
      <c r="AG20" s="636"/>
      <c r="AH20" s="636"/>
      <c r="AI20" s="636"/>
      <c r="AJ20" s="636"/>
      <c r="AK20" s="636"/>
      <c r="AL20" s="612">
        <v>0</v>
      </c>
      <c r="AM20" s="613"/>
      <c r="AN20" s="613"/>
      <c r="AO20" s="637"/>
      <c r="AP20" s="606" t="s">
        <v>279</v>
      </c>
      <c r="AQ20" s="607"/>
      <c r="AR20" s="607"/>
      <c r="AS20" s="607"/>
      <c r="AT20" s="607"/>
      <c r="AU20" s="607"/>
      <c r="AV20" s="607"/>
      <c r="AW20" s="607"/>
      <c r="AX20" s="607"/>
      <c r="AY20" s="607"/>
      <c r="AZ20" s="607"/>
      <c r="BA20" s="607"/>
      <c r="BB20" s="607"/>
      <c r="BC20" s="607"/>
      <c r="BD20" s="607"/>
      <c r="BE20" s="607"/>
      <c r="BF20" s="608"/>
      <c r="BG20" s="609" t="s">
        <v>238</v>
      </c>
      <c r="BH20" s="610"/>
      <c r="BI20" s="610"/>
      <c r="BJ20" s="610"/>
      <c r="BK20" s="610"/>
      <c r="BL20" s="610"/>
      <c r="BM20" s="610"/>
      <c r="BN20" s="611"/>
      <c r="BO20" s="635" t="s">
        <v>142</v>
      </c>
      <c r="BP20" s="635"/>
      <c r="BQ20" s="635"/>
      <c r="BR20" s="635"/>
      <c r="BS20" s="636" t="s">
        <v>238</v>
      </c>
      <c r="BT20" s="636"/>
      <c r="BU20" s="636"/>
      <c r="BV20" s="636"/>
      <c r="BW20" s="636"/>
      <c r="BX20" s="636"/>
      <c r="BY20" s="636"/>
      <c r="BZ20" s="636"/>
      <c r="CA20" s="636"/>
      <c r="CB20" s="681"/>
      <c r="CD20" s="606" t="s">
        <v>280</v>
      </c>
      <c r="CE20" s="607"/>
      <c r="CF20" s="607"/>
      <c r="CG20" s="607"/>
      <c r="CH20" s="607"/>
      <c r="CI20" s="607"/>
      <c r="CJ20" s="607"/>
      <c r="CK20" s="607"/>
      <c r="CL20" s="607"/>
      <c r="CM20" s="607"/>
      <c r="CN20" s="607"/>
      <c r="CO20" s="607"/>
      <c r="CP20" s="607"/>
      <c r="CQ20" s="608"/>
      <c r="CR20" s="609">
        <v>1232408</v>
      </c>
      <c r="CS20" s="610"/>
      <c r="CT20" s="610"/>
      <c r="CU20" s="610"/>
      <c r="CV20" s="610"/>
      <c r="CW20" s="610"/>
      <c r="CX20" s="610"/>
      <c r="CY20" s="611"/>
      <c r="CZ20" s="635">
        <v>100</v>
      </c>
      <c r="DA20" s="635"/>
      <c r="DB20" s="635"/>
      <c r="DC20" s="635"/>
      <c r="DD20" s="615">
        <v>339990</v>
      </c>
      <c r="DE20" s="610"/>
      <c r="DF20" s="610"/>
      <c r="DG20" s="610"/>
      <c r="DH20" s="610"/>
      <c r="DI20" s="610"/>
      <c r="DJ20" s="610"/>
      <c r="DK20" s="610"/>
      <c r="DL20" s="610"/>
      <c r="DM20" s="610"/>
      <c r="DN20" s="610"/>
      <c r="DO20" s="610"/>
      <c r="DP20" s="611"/>
      <c r="DQ20" s="615">
        <v>671003</v>
      </c>
      <c r="DR20" s="610"/>
      <c r="DS20" s="610"/>
      <c r="DT20" s="610"/>
      <c r="DU20" s="610"/>
      <c r="DV20" s="610"/>
      <c r="DW20" s="610"/>
      <c r="DX20" s="610"/>
      <c r="DY20" s="610"/>
      <c r="DZ20" s="610"/>
      <c r="EA20" s="610"/>
      <c r="EB20" s="610"/>
      <c r="EC20" s="647"/>
    </row>
    <row r="21" spans="2:133" ht="11.25" customHeight="1" x14ac:dyDescent="0.15">
      <c r="B21" s="606" t="s">
        <v>281</v>
      </c>
      <c r="C21" s="607"/>
      <c r="D21" s="607"/>
      <c r="E21" s="607"/>
      <c r="F21" s="607"/>
      <c r="G21" s="607"/>
      <c r="H21" s="607"/>
      <c r="I21" s="607"/>
      <c r="J21" s="607"/>
      <c r="K21" s="607"/>
      <c r="L21" s="607"/>
      <c r="M21" s="607"/>
      <c r="N21" s="607"/>
      <c r="O21" s="607"/>
      <c r="P21" s="607"/>
      <c r="Q21" s="608"/>
      <c r="R21" s="609">
        <v>7</v>
      </c>
      <c r="S21" s="610"/>
      <c r="T21" s="610"/>
      <c r="U21" s="610"/>
      <c r="V21" s="610"/>
      <c r="W21" s="610"/>
      <c r="X21" s="610"/>
      <c r="Y21" s="611"/>
      <c r="Z21" s="635">
        <v>0</v>
      </c>
      <c r="AA21" s="635"/>
      <c r="AB21" s="635"/>
      <c r="AC21" s="635"/>
      <c r="AD21" s="636">
        <v>7</v>
      </c>
      <c r="AE21" s="636"/>
      <c r="AF21" s="636"/>
      <c r="AG21" s="636"/>
      <c r="AH21" s="636"/>
      <c r="AI21" s="636"/>
      <c r="AJ21" s="636"/>
      <c r="AK21" s="636"/>
      <c r="AL21" s="612">
        <v>0</v>
      </c>
      <c r="AM21" s="613"/>
      <c r="AN21" s="613"/>
      <c r="AO21" s="637"/>
      <c r="AP21" s="606" t="s">
        <v>282</v>
      </c>
      <c r="AQ21" s="682"/>
      <c r="AR21" s="682"/>
      <c r="AS21" s="682"/>
      <c r="AT21" s="682"/>
      <c r="AU21" s="682"/>
      <c r="AV21" s="682"/>
      <c r="AW21" s="682"/>
      <c r="AX21" s="682"/>
      <c r="AY21" s="682"/>
      <c r="AZ21" s="682"/>
      <c r="BA21" s="682"/>
      <c r="BB21" s="682"/>
      <c r="BC21" s="682"/>
      <c r="BD21" s="682"/>
      <c r="BE21" s="682"/>
      <c r="BF21" s="683"/>
      <c r="BG21" s="609" t="s">
        <v>142</v>
      </c>
      <c r="BH21" s="610"/>
      <c r="BI21" s="610"/>
      <c r="BJ21" s="610"/>
      <c r="BK21" s="610"/>
      <c r="BL21" s="610"/>
      <c r="BM21" s="610"/>
      <c r="BN21" s="611"/>
      <c r="BO21" s="635" t="s">
        <v>141</v>
      </c>
      <c r="BP21" s="635"/>
      <c r="BQ21" s="635"/>
      <c r="BR21" s="635"/>
      <c r="BS21" s="636" t="s">
        <v>238</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283</v>
      </c>
      <c r="C22" s="667"/>
      <c r="D22" s="667"/>
      <c r="E22" s="667"/>
      <c r="F22" s="667"/>
      <c r="G22" s="667"/>
      <c r="H22" s="667"/>
      <c r="I22" s="667"/>
      <c r="J22" s="667"/>
      <c r="K22" s="667"/>
      <c r="L22" s="667"/>
      <c r="M22" s="667"/>
      <c r="N22" s="667"/>
      <c r="O22" s="667"/>
      <c r="P22" s="667"/>
      <c r="Q22" s="668"/>
      <c r="R22" s="609" t="s">
        <v>238</v>
      </c>
      <c r="S22" s="610"/>
      <c r="T22" s="610"/>
      <c r="U22" s="610"/>
      <c r="V22" s="610"/>
      <c r="W22" s="610"/>
      <c r="X22" s="610"/>
      <c r="Y22" s="611"/>
      <c r="Z22" s="635" t="s">
        <v>238</v>
      </c>
      <c r="AA22" s="635"/>
      <c r="AB22" s="635"/>
      <c r="AC22" s="635"/>
      <c r="AD22" s="636">
        <v>0</v>
      </c>
      <c r="AE22" s="636"/>
      <c r="AF22" s="636"/>
      <c r="AG22" s="636"/>
      <c r="AH22" s="636"/>
      <c r="AI22" s="636"/>
      <c r="AJ22" s="636"/>
      <c r="AK22" s="636"/>
      <c r="AL22" s="612">
        <v>0</v>
      </c>
      <c r="AM22" s="613"/>
      <c r="AN22" s="613"/>
      <c r="AO22" s="637"/>
      <c r="AP22" s="606" t="s">
        <v>284</v>
      </c>
      <c r="AQ22" s="682"/>
      <c r="AR22" s="682"/>
      <c r="AS22" s="682"/>
      <c r="AT22" s="682"/>
      <c r="AU22" s="682"/>
      <c r="AV22" s="682"/>
      <c r="AW22" s="682"/>
      <c r="AX22" s="682"/>
      <c r="AY22" s="682"/>
      <c r="AZ22" s="682"/>
      <c r="BA22" s="682"/>
      <c r="BB22" s="682"/>
      <c r="BC22" s="682"/>
      <c r="BD22" s="682"/>
      <c r="BE22" s="682"/>
      <c r="BF22" s="683"/>
      <c r="BG22" s="609" t="s">
        <v>141</v>
      </c>
      <c r="BH22" s="610"/>
      <c r="BI22" s="610"/>
      <c r="BJ22" s="610"/>
      <c r="BK22" s="610"/>
      <c r="BL22" s="610"/>
      <c r="BM22" s="610"/>
      <c r="BN22" s="611"/>
      <c r="BO22" s="635" t="s">
        <v>238</v>
      </c>
      <c r="BP22" s="635"/>
      <c r="BQ22" s="635"/>
      <c r="BR22" s="635"/>
      <c r="BS22" s="636" t="s">
        <v>238</v>
      </c>
      <c r="BT22" s="636"/>
      <c r="BU22" s="636"/>
      <c r="BV22" s="636"/>
      <c r="BW22" s="636"/>
      <c r="BX22" s="636"/>
      <c r="BY22" s="636"/>
      <c r="BZ22" s="636"/>
      <c r="CA22" s="636"/>
      <c r="CB22" s="681"/>
      <c r="CD22" s="662" t="s">
        <v>285</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286</v>
      </c>
      <c r="C23" s="607"/>
      <c r="D23" s="607"/>
      <c r="E23" s="607"/>
      <c r="F23" s="607"/>
      <c r="G23" s="607"/>
      <c r="H23" s="607"/>
      <c r="I23" s="607"/>
      <c r="J23" s="607"/>
      <c r="K23" s="607"/>
      <c r="L23" s="607"/>
      <c r="M23" s="607"/>
      <c r="N23" s="607"/>
      <c r="O23" s="607"/>
      <c r="P23" s="607"/>
      <c r="Q23" s="608"/>
      <c r="R23" s="609">
        <v>603124</v>
      </c>
      <c r="S23" s="610"/>
      <c r="T23" s="610"/>
      <c r="U23" s="610"/>
      <c r="V23" s="610"/>
      <c r="W23" s="610"/>
      <c r="X23" s="610"/>
      <c r="Y23" s="611"/>
      <c r="Z23" s="635">
        <v>44.9</v>
      </c>
      <c r="AA23" s="635"/>
      <c r="AB23" s="635"/>
      <c r="AC23" s="635"/>
      <c r="AD23" s="636">
        <v>418830</v>
      </c>
      <c r="AE23" s="636"/>
      <c r="AF23" s="636"/>
      <c r="AG23" s="636"/>
      <c r="AH23" s="636"/>
      <c r="AI23" s="636"/>
      <c r="AJ23" s="636"/>
      <c r="AK23" s="636"/>
      <c r="AL23" s="612">
        <v>87.4</v>
      </c>
      <c r="AM23" s="613"/>
      <c r="AN23" s="613"/>
      <c r="AO23" s="637"/>
      <c r="AP23" s="606" t="s">
        <v>287</v>
      </c>
      <c r="AQ23" s="682"/>
      <c r="AR23" s="682"/>
      <c r="AS23" s="682"/>
      <c r="AT23" s="682"/>
      <c r="AU23" s="682"/>
      <c r="AV23" s="682"/>
      <c r="AW23" s="682"/>
      <c r="AX23" s="682"/>
      <c r="AY23" s="682"/>
      <c r="AZ23" s="682"/>
      <c r="BA23" s="682"/>
      <c r="BB23" s="682"/>
      <c r="BC23" s="682"/>
      <c r="BD23" s="682"/>
      <c r="BE23" s="682"/>
      <c r="BF23" s="683"/>
      <c r="BG23" s="609" t="s">
        <v>142</v>
      </c>
      <c r="BH23" s="610"/>
      <c r="BI23" s="610"/>
      <c r="BJ23" s="610"/>
      <c r="BK23" s="610"/>
      <c r="BL23" s="610"/>
      <c r="BM23" s="610"/>
      <c r="BN23" s="611"/>
      <c r="BO23" s="635" t="s">
        <v>238</v>
      </c>
      <c r="BP23" s="635"/>
      <c r="BQ23" s="635"/>
      <c r="BR23" s="635"/>
      <c r="BS23" s="636" t="s">
        <v>142</v>
      </c>
      <c r="BT23" s="636"/>
      <c r="BU23" s="636"/>
      <c r="BV23" s="636"/>
      <c r="BW23" s="636"/>
      <c r="BX23" s="636"/>
      <c r="BY23" s="636"/>
      <c r="BZ23" s="636"/>
      <c r="CA23" s="636"/>
      <c r="CB23" s="681"/>
      <c r="CD23" s="662" t="s">
        <v>226</v>
      </c>
      <c r="CE23" s="663"/>
      <c r="CF23" s="663"/>
      <c r="CG23" s="663"/>
      <c r="CH23" s="663"/>
      <c r="CI23" s="663"/>
      <c r="CJ23" s="663"/>
      <c r="CK23" s="663"/>
      <c r="CL23" s="663"/>
      <c r="CM23" s="663"/>
      <c r="CN23" s="663"/>
      <c r="CO23" s="663"/>
      <c r="CP23" s="663"/>
      <c r="CQ23" s="664"/>
      <c r="CR23" s="662" t="s">
        <v>288</v>
      </c>
      <c r="CS23" s="663"/>
      <c r="CT23" s="663"/>
      <c r="CU23" s="663"/>
      <c r="CV23" s="663"/>
      <c r="CW23" s="663"/>
      <c r="CX23" s="663"/>
      <c r="CY23" s="664"/>
      <c r="CZ23" s="662" t="s">
        <v>289</v>
      </c>
      <c r="DA23" s="663"/>
      <c r="DB23" s="663"/>
      <c r="DC23" s="664"/>
      <c r="DD23" s="662" t="s">
        <v>290</v>
      </c>
      <c r="DE23" s="663"/>
      <c r="DF23" s="663"/>
      <c r="DG23" s="663"/>
      <c r="DH23" s="663"/>
      <c r="DI23" s="663"/>
      <c r="DJ23" s="663"/>
      <c r="DK23" s="664"/>
      <c r="DL23" s="694" t="s">
        <v>291</v>
      </c>
      <c r="DM23" s="695"/>
      <c r="DN23" s="695"/>
      <c r="DO23" s="695"/>
      <c r="DP23" s="695"/>
      <c r="DQ23" s="695"/>
      <c r="DR23" s="695"/>
      <c r="DS23" s="695"/>
      <c r="DT23" s="695"/>
      <c r="DU23" s="695"/>
      <c r="DV23" s="696"/>
      <c r="DW23" s="662" t="s">
        <v>292</v>
      </c>
      <c r="DX23" s="663"/>
      <c r="DY23" s="663"/>
      <c r="DZ23" s="663"/>
      <c r="EA23" s="663"/>
      <c r="EB23" s="663"/>
      <c r="EC23" s="664"/>
    </row>
    <row r="24" spans="2:133" ht="11.25" customHeight="1" x14ac:dyDescent="0.15">
      <c r="B24" s="606" t="s">
        <v>293</v>
      </c>
      <c r="C24" s="607"/>
      <c r="D24" s="607"/>
      <c r="E24" s="607"/>
      <c r="F24" s="607"/>
      <c r="G24" s="607"/>
      <c r="H24" s="607"/>
      <c r="I24" s="607"/>
      <c r="J24" s="607"/>
      <c r="K24" s="607"/>
      <c r="L24" s="607"/>
      <c r="M24" s="607"/>
      <c r="N24" s="607"/>
      <c r="O24" s="607"/>
      <c r="P24" s="607"/>
      <c r="Q24" s="608"/>
      <c r="R24" s="609">
        <v>418830</v>
      </c>
      <c r="S24" s="610"/>
      <c r="T24" s="610"/>
      <c r="U24" s="610"/>
      <c r="V24" s="610"/>
      <c r="W24" s="610"/>
      <c r="X24" s="610"/>
      <c r="Y24" s="611"/>
      <c r="Z24" s="635">
        <v>31.2</v>
      </c>
      <c r="AA24" s="635"/>
      <c r="AB24" s="635"/>
      <c r="AC24" s="635"/>
      <c r="AD24" s="636">
        <v>418830</v>
      </c>
      <c r="AE24" s="636"/>
      <c r="AF24" s="636"/>
      <c r="AG24" s="636"/>
      <c r="AH24" s="636"/>
      <c r="AI24" s="636"/>
      <c r="AJ24" s="636"/>
      <c r="AK24" s="636"/>
      <c r="AL24" s="612">
        <v>87.4</v>
      </c>
      <c r="AM24" s="613"/>
      <c r="AN24" s="613"/>
      <c r="AO24" s="637"/>
      <c r="AP24" s="606" t="s">
        <v>294</v>
      </c>
      <c r="AQ24" s="682"/>
      <c r="AR24" s="682"/>
      <c r="AS24" s="682"/>
      <c r="AT24" s="682"/>
      <c r="AU24" s="682"/>
      <c r="AV24" s="682"/>
      <c r="AW24" s="682"/>
      <c r="AX24" s="682"/>
      <c r="AY24" s="682"/>
      <c r="AZ24" s="682"/>
      <c r="BA24" s="682"/>
      <c r="BB24" s="682"/>
      <c r="BC24" s="682"/>
      <c r="BD24" s="682"/>
      <c r="BE24" s="682"/>
      <c r="BF24" s="683"/>
      <c r="BG24" s="609" t="s">
        <v>142</v>
      </c>
      <c r="BH24" s="610"/>
      <c r="BI24" s="610"/>
      <c r="BJ24" s="610"/>
      <c r="BK24" s="610"/>
      <c r="BL24" s="610"/>
      <c r="BM24" s="610"/>
      <c r="BN24" s="611"/>
      <c r="BO24" s="635" t="s">
        <v>142</v>
      </c>
      <c r="BP24" s="635"/>
      <c r="BQ24" s="635"/>
      <c r="BR24" s="635"/>
      <c r="BS24" s="636" t="s">
        <v>238</v>
      </c>
      <c r="BT24" s="636"/>
      <c r="BU24" s="636"/>
      <c r="BV24" s="636"/>
      <c r="BW24" s="636"/>
      <c r="BX24" s="636"/>
      <c r="BY24" s="636"/>
      <c r="BZ24" s="636"/>
      <c r="CA24" s="636"/>
      <c r="CB24" s="681"/>
      <c r="CD24" s="659" t="s">
        <v>295</v>
      </c>
      <c r="CE24" s="660"/>
      <c r="CF24" s="660"/>
      <c r="CG24" s="660"/>
      <c r="CH24" s="660"/>
      <c r="CI24" s="660"/>
      <c r="CJ24" s="660"/>
      <c r="CK24" s="660"/>
      <c r="CL24" s="660"/>
      <c r="CM24" s="660"/>
      <c r="CN24" s="660"/>
      <c r="CO24" s="660"/>
      <c r="CP24" s="660"/>
      <c r="CQ24" s="661"/>
      <c r="CR24" s="656">
        <v>298280</v>
      </c>
      <c r="CS24" s="657"/>
      <c r="CT24" s="657"/>
      <c r="CU24" s="657"/>
      <c r="CV24" s="657"/>
      <c r="CW24" s="657"/>
      <c r="CX24" s="657"/>
      <c r="CY24" s="685"/>
      <c r="CZ24" s="686">
        <v>24.2</v>
      </c>
      <c r="DA24" s="672"/>
      <c r="DB24" s="672"/>
      <c r="DC24" s="688"/>
      <c r="DD24" s="684">
        <v>274512</v>
      </c>
      <c r="DE24" s="657"/>
      <c r="DF24" s="657"/>
      <c r="DG24" s="657"/>
      <c r="DH24" s="657"/>
      <c r="DI24" s="657"/>
      <c r="DJ24" s="657"/>
      <c r="DK24" s="685"/>
      <c r="DL24" s="684">
        <v>260676</v>
      </c>
      <c r="DM24" s="657"/>
      <c r="DN24" s="657"/>
      <c r="DO24" s="657"/>
      <c r="DP24" s="657"/>
      <c r="DQ24" s="657"/>
      <c r="DR24" s="657"/>
      <c r="DS24" s="657"/>
      <c r="DT24" s="657"/>
      <c r="DU24" s="657"/>
      <c r="DV24" s="685"/>
      <c r="DW24" s="686">
        <v>53</v>
      </c>
      <c r="DX24" s="672"/>
      <c r="DY24" s="672"/>
      <c r="DZ24" s="672"/>
      <c r="EA24" s="672"/>
      <c r="EB24" s="672"/>
      <c r="EC24" s="687"/>
    </row>
    <row r="25" spans="2:133" ht="11.25" customHeight="1" x14ac:dyDescent="0.15">
      <c r="B25" s="606" t="s">
        <v>296</v>
      </c>
      <c r="C25" s="607"/>
      <c r="D25" s="607"/>
      <c r="E25" s="607"/>
      <c r="F25" s="607"/>
      <c r="G25" s="607"/>
      <c r="H25" s="607"/>
      <c r="I25" s="607"/>
      <c r="J25" s="607"/>
      <c r="K25" s="607"/>
      <c r="L25" s="607"/>
      <c r="M25" s="607"/>
      <c r="N25" s="607"/>
      <c r="O25" s="607"/>
      <c r="P25" s="607"/>
      <c r="Q25" s="608"/>
      <c r="R25" s="609">
        <v>184294</v>
      </c>
      <c r="S25" s="610"/>
      <c r="T25" s="610"/>
      <c r="U25" s="610"/>
      <c r="V25" s="610"/>
      <c r="W25" s="610"/>
      <c r="X25" s="610"/>
      <c r="Y25" s="611"/>
      <c r="Z25" s="635">
        <v>13.7</v>
      </c>
      <c r="AA25" s="635"/>
      <c r="AB25" s="635"/>
      <c r="AC25" s="635"/>
      <c r="AD25" s="636" t="s">
        <v>238</v>
      </c>
      <c r="AE25" s="636"/>
      <c r="AF25" s="636"/>
      <c r="AG25" s="636"/>
      <c r="AH25" s="636"/>
      <c r="AI25" s="636"/>
      <c r="AJ25" s="636"/>
      <c r="AK25" s="636"/>
      <c r="AL25" s="612" t="s">
        <v>238</v>
      </c>
      <c r="AM25" s="613"/>
      <c r="AN25" s="613"/>
      <c r="AO25" s="637"/>
      <c r="AP25" s="606" t="s">
        <v>297</v>
      </c>
      <c r="AQ25" s="682"/>
      <c r="AR25" s="682"/>
      <c r="AS25" s="682"/>
      <c r="AT25" s="682"/>
      <c r="AU25" s="682"/>
      <c r="AV25" s="682"/>
      <c r="AW25" s="682"/>
      <c r="AX25" s="682"/>
      <c r="AY25" s="682"/>
      <c r="AZ25" s="682"/>
      <c r="BA25" s="682"/>
      <c r="BB25" s="682"/>
      <c r="BC25" s="682"/>
      <c r="BD25" s="682"/>
      <c r="BE25" s="682"/>
      <c r="BF25" s="683"/>
      <c r="BG25" s="609" t="s">
        <v>238</v>
      </c>
      <c r="BH25" s="610"/>
      <c r="BI25" s="610"/>
      <c r="BJ25" s="610"/>
      <c r="BK25" s="610"/>
      <c r="BL25" s="610"/>
      <c r="BM25" s="610"/>
      <c r="BN25" s="611"/>
      <c r="BO25" s="635" t="s">
        <v>142</v>
      </c>
      <c r="BP25" s="635"/>
      <c r="BQ25" s="635"/>
      <c r="BR25" s="635"/>
      <c r="BS25" s="636" t="s">
        <v>238</v>
      </c>
      <c r="BT25" s="636"/>
      <c r="BU25" s="636"/>
      <c r="BV25" s="636"/>
      <c r="BW25" s="636"/>
      <c r="BX25" s="636"/>
      <c r="BY25" s="636"/>
      <c r="BZ25" s="636"/>
      <c r="CA25" s="636"/>
      <c r="CB25" s="681"/>
      <c r="CD25" s="606" t="s">
        <v>298</v>
      </c>
      <c r="CE25" s="607"/>
      <c r="CF25" s="607"/>
      <c r="CG25" s="607"/>
      <c r="CH25" s="607"/>
      <c r="CI25" s="607"/>
      <c r="CJ25" s="607"/>
      <c r="CK25" s="607"/>
      <c r="CL25" s="607"/>
      <c r="CM25" s="607"/>
      <c r="CN25" s="607"/>
      <c r="CO25" s="607"/>
      <c r="CP25" s="607"/>
      <c r="CQ25" s="608"/>
      <c r="CR25" s="609">
        <v>193253</v>
      </c>
      <c r="CS25" s="619"/>
      <c r="CT25" s="619"/>
      <c r="CU25" s="619"/>
      <c r="CV25" s="619"/>
      <c r="CW25" s="619"/>
      <c r="CX25" s="619"/>
      <c r="CY25" s="620"/>
      <c r="CZ25" s="612">
        <v>15.7</v>
      </c>
      <c r="DA25" s="621"/>
      <c r="DB25" s="621"/>
      <c r="DC25" s="622"/>
      <c r="DD25" s="615">
        <v>187847</v>
      </c>
      <c r="DE25" s="619"/>
      <c r="DF25" s="619"/>
      <c r="DG25" s="619"/>
      <c r="DH25" s="619"/>
      <c r="DI25" s="619"/>
      <c r="DJ25" s="619"/>
      <c r="DK25" s="620"/>
      <c r="DL25" s="615">
        <v>177010</v>
      </c>
      <c r="DM25" s="619"/>
      <c r="DN25" s="619"/>
      <c r="DO25" s="619"/>
      <c r="DP25" s="619"/>
      <c r="DQ25" s="619"/>
      <c r="DR25" s="619"/>
      <c r="DS25" s="619"/>
      <c r="DT25" s="619"/>
      <c r="DU25" s="619"/>
      <c r="DV25" s="620"/>
      <c r="DW25" s="612">
        <v>36</v>
      </c>
      <c r="DX25" s="621"/>
      <c r="DY25" s="621"/>
      <c r="DZ25" s="621"/>
      <c r="EA25" s="621"/>
      <c r="EB25" s="621"/>
      <c r="EC25" s="648"/>
    </row>
    <row r="26" spans="2:133" ht="11.25" customHeight="1" x14ac:dyDescent="0.15">
      <c r="B26" s="606" t="s">
        <v>299</v>
      </c>
      <c r="C26" s="607"/>
      <c r="D26" s="607"/>
      <c r="E26" s="607"/>
      <c r="F26" s="607"/>
      <c r="G26" s="607"/>
      <c r="H26" s="607"/>
      <c r="I26" s="607"/>
      <c r="J26" s="607"/>
      <c r="K26" s="607"/>
      <c r="L26" s="607"/>
      <c r="M26" s="607"/>
      <c r="N26" s="607"/>
      <c r="O26" s="607"/>
      <c r="P26" s="607"/>
      <c r="Q26" s="608"/>
      <c r="R26" s="609" t="s">
        <v>142</v>
      </c>
      <c r="S26" s="610"/>
      <c r="T26" s="610"/>
      <c r="U26" s="610"/>
      <c r="V26" s="610"/>
      <c r="W26" s="610"/>
      <c r="X26" s="610"/>
      <c r="Y26" s="611"/>
      <c r="Z26" s="635" t="s">
        <v>238</v>
      </c>
      <c r="AA26" s="635"/>
      <c r="AB26" s="635"/>
      <c r="AC26" s="635"/>
      <c r="AD26" s="636" t="s">
        <v>238</v>
      </c>
      <c r="AE26" s="636"/>
      <c r="AF26" s="636"/>
      <c r="AG26" s="636"/>
      <c r="AH26" s="636"/>
      <c r="AI26" s="636"/>
      <c r="AJ26" s="636"/>
      <c r="AK26" s="636"/>
      <c r="AL26" s="612" t="s">
        <v>141</v>
      </c>
      <c r="AM26" s="613"/>
      <c r="AN26" s="613"/>
      <c r="AO26" s="637"/>
      <c r="AP26" s="606" t="s">
        <v>300</v>
      </c>
      <c r="AQ26" s="682"/>
      <c r="AR26" s="682"/>
      <c r="AS26" s="682"/>
      <c r="AT26" s="682"/>
      <c r="AU26" s="682"/>
      <c r="AV26" s="682"/>
      <c r="AW26" s="682"/>
      <c r="AX26" s="682"/>
      <c r="AY26" s="682"/>
      <c r="AZ26" s="682"/>
      <c r="BA26" s="682"/>
      <c r="BB26" s="682"/>
      <c r="BC26" s="682"/>
      <c r="BD26" s="682"/>
      <c r="BE26" s="682"/>
      <c r="BF26" s="683"/>
      <c r="BG26" s="609" t="s">
        <v>238</v>
      </c>
      <c r="BH26" s="610"/>
      <c r="BI26" s="610"/>
      <c r="BJ26" s="610"/>
      <c r="BK26" s="610"/>
      <c r="BL26" s="610"/>
      <c r="BM26" s="610"/>
      <c r="BN26" s="611"/>
      <c r="BO26" s="635" t="s">
        <v>238</v>
      </c>
      <c r="BP26" s="635"/>
      <c r="BQ26" s="635"/>
      <c r="BR26" s="635"/>
      <c r="BS26" s="636" t="s">
        <v>238</v>
      </c>
      <c r="BT26" s="636"/>
      <c r="BU26" s="636"/>
      <c r="BV26" s="636"/>
      <c r="BW26" s="636"/>
      <c r="BX26" s="636"/>
      <c r="BY26" s="636"/>
      <c r="BZ26" s="636"/>
      <c r="CA26" s="636"/>
      <c r="CB26" s="681"/>
      <c r="CD26" s="606" t="s">
        <v>301</v>
      </c>
      <c r="CE26" s="607"/>
      <c r="CF26" s="607"/>
      <c r="CG26" s="607"/>
      <c r="CH26" s="607"/>
      <c r="CI26" s="607"/>
      <c r="CJ26" s="607"/>
      <c r="CK26" s="607"/>
      <c r="CL26" s="607"/>
      <c r="CM26" s="607"/>
      <c r="CN26" s="607"/>
      <c r="CO26" s="607"/>
      <c r="CP26" s="607"/>
      <c r="CQ26" s="608"/>
      <c r="CR26" s="609">
        <v>98322</v>
      </c>
      <c r="CS26" s="610"/>
      <c r="CT26" s="610"/>
      <c r="CU26" s="610"/>
      <c r="CV26" s="610"/>
      <c r="CW26" s="610"/>
      <c r="CX26" s="610"/>
      <c r="CY26" s="611"/>
      <c r="CZ26" s="612">
        <v>8</v>
      </c>
      <c r="DA26" s="621"/>
      <c r="DB26" s="621"/>
      <c r="DC26" s="622"/>
      <c r="DD26" s="615">
        <v>93823</v>
      </c>
      <c r="DE26" s="610"/>
      <c r="DF26" s="610"/>
      <c r="DG26" s="610"/>
      <c r="DH26" s="610"/>
      <c r="DI26" s="610"/>
      <c r="DJ26" s="610"/>
      <c r="DK26" s="611"/>
      <c r="DL26" s="615" t="s">
        <v>238</v>
      </c>
      <c r="DM26" s="610"/>
      <c r="DN26" s="610"/>
      <c r="DO26" s="610"/>
      <c r="DP26" s="610"/>
      <c r="DQ26" s="610"/>
      <c r="DR26" s="610"/>
      <c r="DS26" s="610"/>
      <c r="DT26" s="610"/>
      <c r="DU26" s="610"/>
      <c r="DV26" s="611"/>
      <c r="DW26" s="612" t="s">
        <v>142</v>
      </c>
      <c r="DX26" s="621"/>
      <c r="DY26" s="621"/>
      <c r="DZ26" s="621"/>
      <c r="EA26" s="621"/>
      <c r="EB26" s="621"/>
      <c r="EC26" s="648"/>
    </row>
    <row r="27" spans="2:133" ht="11.25" customHeight="1" x14ac:dyDescent="0.15">
      <c r="B27" s="606" t="s">
        <v>302</v>
      </c>
      <c r="C27" s="607"/>
      <c r="D27" s="607"/>
      <c r="E27" s="607"/>
      <c r="F27" s="607"/>
      <c r="G27" s="607"/>
      <c r="H27" s="607"/>
      <c r="I27" s="607"/>
      <c r="J27" s="607"/>
      <c r="K27" s="607"/>
      <c r="L27" s="607"/>
      <c r="M27" s="607"/>
      <c r="N27" s="607"/>
      <c r="O27" s="607"/>
      <c r="P27" s="607"/>
      <c r="Q27" s="608"/>
      <c r="R27" s="609">
        <v>642622</v>
      </c>
      <c r="S27" s="610"/>
      <c r="T27" s="610"/>
      <c r="U27" s="610"/>
      <c r="V27" s="610"/>
      <c r="W27" s="610"/>
      <c r="X27" s="610"/>
      <c r="Y27" s="611"/>
      <c r="Z27" s="635">
        <v>47.8</v>
      </c>
      <c r="AA27" s="635"/>
      <c r="AB27" s="635"/>
      <c r="AC27" s="635"/>
      <c r="AD27" s="636">
        <v>458328</v>
      </c>
      <c r="AE27" s="636"/>
      <c r="AF27" s="636"/>
      <c r="AG27" s="636"/>
      <c r="AH27" s="636"/>
      <c r="AI27" s="636"/>
      <c r="AJ27" s="636"/>
      <c r="AK27" s="636"/>
      <c r="AL27" s="612">
        <v>95.599998474121094</v>
      </c>
      <c r="AM27" s="613"/>
      <c r="AN27" s="613"/>
      <c r="AO27" s="637"/>
      <c r="AP27" s="606" t="s">
        <v>303</v>
      </c>
      <c r="AQ27" s="607"/>
      <c r="AR27" s="607"/>
      <c r="AS27" s="607"/>
      <c r="AT27" s="607"/>
      <c r="AU27" s="607"/>
      <c r="AV27" s="607"/>
      <c r="AW27" s="607"/>
      <c r="AX27" s="607"/>
      <c r="AY27" s="607"/>
      <c r="AZ27" s="607"/>
      <c r="BA27" s="607"/>
      <c r="BB27" s="607"/>
      <c r="BC27" s="607"/>
      <c r="BD27" s="607"/>
      <c r="BE27" s="607"/>
      <c r="BF27" s="608"/>
      <c r="BG27" s="609">
        <v>28312</v>
      </c>
      <c r="BH27" s="610"/>
      <c r="BI27" s="610"/>
      <c r="BJ27" s="610"/>
      <c r="BK27" s="610"/>
      <c r="BL27" s="610"/>
      <c r="BM27" s="610"/>
      <c r="BN27" s="611"/>
      <c r="BO27" s="635">
        <v>100</v>
      </c>
      <c r="BP27" s="635"/>
      <c r="BQ27" s="635"/>
      <c r="BR27" s="635"/>
      <c r="BS27" s="636" t="s">
        <v>141</v>
      </c>
      <c r="BT27" s="636"/>
      <c r="BU27" s="636"/>
      <c r="BV27" s="636"/>
      <c r="BW27" s="636"/>
      <c r="BX27" s="636"/>
      <c r="BY27" s="636"/>
      <c r="BZ27" s="636"/>
      <c r="CA27" s="636"/>
      <c r="CB27" s="681"/>
      <c r="CD27" s="606" t="s">
        <v>304</v>
      </c>
      <c r="CE27" s="607"/>
      <c r="CF27" s="607"/>
      <c r="CG27" s="607"/>
      <c r="CH27" s="607"/>
      <c r="CI27" s="607"/>
      <c r="CJ27" s="607"/>
      <c r="CK27" s="607"/>
      <c r="CL27" s="607"/>
      <c r="CM27" s="607"/>
      <c r="CN27" s="607"/>
      <c r="CO27" s="607"/>
      <c r="CP27" s="607"/>
      <c r="CQ27" s="608"/>
      <c r="CR27" s="609">
        <v>25588</v>
      </c>
      <c r="CS27" s="619"/>
      <c r="CT27" s="619"/>
      <c r="CU27" s="619"/>
      <c r="CV27" s="619"/>
      <c r="CW27" s="619"/>
      <c r="CX27" s="619"/>
      <c r="CY27" s="620"/>
      <c r="CZ27" s="612">
        <v>2.1</v>
      </c>
      <c r="DA27" s="621"/>
      <c r="DB27" s="621"/>
      <c r="DC27" s="622"/>
      <c r="DD27" s="615">
        <v>7226</v>
      </c>
      <c r="DE27" s="619"/>
      <c r="DF27" s="619"/>
      <c r="DG27" s="619"/>
      <c r="DH27" s="619"/>
      <c r="DI27" s="619"/>
      <c r="DJ27" s="619"/>
      <c r="DK27" s="620"/>
      <c r="DL27" s="615">
        <v>4227</v>
      </c>
      <c r="DM27" s="619"/>
      <c r="DN27" s="619"/>
      <c r="DO27" s="619"/>
      <c r="DP27" s="619"/>
      <c r="DQ27" s="619"/>
      <c r="DR27" s="619"/>
      <c r="DS27" s="619"/>
      <c r="DT27" s="619"/>
      <c r="DU27" s="619"/>
      <c r="DV27" s="620"/>
      <c r="DW27" s="612">
        <v>0.9</v>
      </c>
      <c r="DX27" s="621"/>
      <c r="DY27" s="621"/>
      <c r="DZ27" s="621"/>
      <c r="EA27" s="621"/>
      <c r="EB27" s="621"/>
      <c r="EC27" s="648"/>
    </row>
    <row r="28" spans="2:133" ht="11.25" customHeight="1" x14ac:dyDescent="0.15">
      <c r="B28" s="606" t="s">
        <v>305</v>
      </c>
      <c r="C28" s="607"/>
      <c r="D28" s="607"/>
      <c r="E28" s="607"/>
      <c r="F28" s="607"/>
      <c r="G28" s="607"/>
      <c r="H28" s="607"/>
      <c r="I28" s="607"/>
      <c r="J28" s="607"/>
      <c r="K28" s="607"/>
      <c r="L28" s="607"/>
      <c r="M28" s="607"/>
      <c r="N28" s="607"/>
      <c r="O28" s="607"/>
      <c r="P28" s="607"/>
      <c r="Q28" s="608"/>
      <c r="R28" s="609" t="s">
        <v>142</v>
      </c>
      <c r="S28" s="610"/>
      <c r="T28" s="610"/>
      <c r="U28" s="610"/>
      <c r="V28" s="610"/>
      <c r="W28" s="610"/>
      <c r="X28" s="610"/>
      <c r="Y28" s="611"/>
      <c r="Z28" s="635" t="s">
        <v>238</v>
      </c>
      <c r="AA28" s="635"/>
      <c r="AB28" s="635"/>
      <c r="AC28" s="635"/>
      <c r="AD28" s="636" t="s">
        <v>142</v>
      </c>
      <c r="AE28" s="636"/>
      <c r="AF28" s="636"/>
      <c r="AG28" s="636"/>
      <c r="AH28" s="636"/>
      <c r="AI28" s="636"/>
      <c r="AJ28" s="636"/>
      <c r="AK28" s="636"/>
      <c r="AL28" s="612" t="s">
        <v>238</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7"/>
      <c r="CD28" s="606" t="s">
        <v>306</v>
      </c>
      <c r="CE28" s="607"/>
      <c r="CF28" s="607"/>
      <c r="CG28" s="607"/>
      <c r="CH28" s="607"/>
      <c r="CI28" s="607"/>
      <c r="CJ28" s="607"/>
      <c r="CK28" s="607"/>
      <c r="CL28" s="607"/>
      <c r="CM28" s="607"/>
      <c r="CN28" s="607"/>
      <c r="CO28" s="607"/>
      <c r="CP28" s="607"/>
      <c r="CQ28" s="608"/>
      <c r="CR28" s="609">
        <v>79439</v>
      </c>
      <c r="CS28" s="610"/>
      <c r="CT28" s="610"/>
      <c r="CU28" s="610"/>
      <c r="CV28" s="610"/>
      <c r="CW28" s="610"/>
      <c r="CX28" s="610"/>
      <c r="CY28" s="611"/>
      <c r="CZ28" s="612">
        <v>6.4</v>
      </c>
      <c r="DA28" s="621"/>
      <c r="DB28" s="621"/>
      <c r="DC28" s="622"/>
      <c r="DD28" s="615">
        <v>79439</v>
      </c>
      <c r="DE28" s="610"/>
      <c r="DF28" s="610"/>
      <c r="DG28" s="610"/>
      <c r="DH28" s="610"/>
      <c r="DI28" s="610"/>
      <c r="DJ28" s="610"/>
      <c r="DK28" s="611"/>
      <c r="DL28" s="615">
        <v>79439</v>
      </c>
      <c r="DM28" s="610"/>
      <c r="DN28" s="610"/>
      <c r="DO28" s="610"/>
      <c r="DP28" s="610"/>
      <c r="DQ28" s="610"/>
      <c r="DR28" s="610"/>
      <c r="DS28" s="610"/>
      <c r="DT28" s="610"/>
      <c r="DU28" s="610"/>
      <c r="DV28" s="611"/>
      <c r="DW28" s="612">
        <v>16.100000000000001</v>
      </c>
      <c r="DX28" s="621"/>
      <c r="DY28" s="621"/>
      <c r="DZ28" s="621"/>
      <c r="EA28" s="621"/>
      <c r="EB28" s="621"/>
      <c r="EC28" s="648"/>
    </row>
    <row r="29" spans="2:133" ht="11.25" customHeight="1" x14ac:dyDescent="0.15">
      <c r="B29" s="606" t="s">
        <v>307</v>
      </c>
      <c r="C29" s="607"/>
      <c r="D29" s="607"/>
      <c r="E29" s="607"/>
      <c r="F29" s="607"/>
      <c r="G29" s="607"/>
      <c r="H29" s="607"/>
      <c r="I29" s="607"/>
      <c r="J29" s="607"/>
      <c r="K29" s="607"/>
      <c r="L29" s="607"/>
      <c r="M29" s="607"/>
      <c r="N29" s="607"/>
      <c r="O29" s="607"/>
      <c r="P29" s="607"/>
      <c r="Q29" s="608"/>
      <c r="R29" s="609">
        <v>827</v>
      </c>
      <c r="S29" s="610"/>
      <c r="T29" s="610"/>
      <c r="U29" s="610"/>
      <c r="V29" s="610"/>
      <c r="W29" s="610"/>
      <c r="X29" s="610"/>
      <c r="Y29" s="611"/>
      <c r="Z29" s="635">
        <v>0.1</v>
      </c>
      <c r="AA29" s="635"/>
      <c r="AB29" s="635"/>
      <c r="AC29" s="635"/>
      <c r="AD29" s="636" t="s">
        <v>141</v>
      </c>
      <c r="AE29" s="636"/>
      <c r="AF29" s="636"/>
      <c r="AG29" s="636"/>
      <c r="AH29" s="636"/>
      <c r="AI29" s="636"/>
      <c r="AJ29" s="636"/>
      <c r="AK29" s="636"/>
      <c r="AL29" s="612" t="s">
        <v>142</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308</v>
      </c>
      <c r="CE29" s="630"/>
      <c r="CF29" s="606" t="s">
        <v>309</v>
      </c>
      <c r="CG29" s="607"/>
      <c r="CH29" s="607"/>
      <c r="CI29" s="607"/>
      <c r="CJ29" s="607"/>
      <c r="CK29" s="607"/>
      <c r="CL29" s="607"/>
      <c r="CM29" s="607"/>
      <c r="CN29" s="607"/>
      <c r="CO29" s="607"/>
      <c r="CP29" s="607"/>
      <c r="CQ29" s="608"/>
      <c r="CR29" s="609">
        <v>79438</v>
      </c>
      <c r="CS29" s="619"/>
      <c r="CT29" s="619"/>
      <c r="CU29" s="619"/>
      <c r="CV29" s="619"/>
      <c r="CW29" s="619"/>
      <c r="CX29" s="619"/>
      <c r="CY29" s="620"/>
      <c r="CZ29" s="612">
        <v>6.4</v>
      </c>
      <c r="DA29" s="621"/>
      <c r="DB29" s="621"/>
      <c r="DC29" s="622"/>
      <c r="DD29" s="615">
        <v>79438</v>
      </c>
      <c r="DE29" s="619"/>
      <c r="DF29" s="619"/>
      <c r="DG29" s="619"/>
      <c r="DH29" s="619"/>
      <c r="DI29" s="619"/>
      <c r="DJ29" s="619"/>
      <c r="DK29" s="620"/>
      <c r="DL29" s="615">
        <v>79438</v>
      </c>
      <c r="DM29" s="619"/>
      <c r="DN29" s="619"/>
      <c r="DO29" s="619"/>
      <c r="DP29" s="619"/>
      <c r="DQ29" s="619"/>
      <c r="DR29" s="619"/>
      <c r="DS29" s="619"/>
      <c r="DT29" s="619"/>
      <c r="DU29" s="619"/>
      <c r="DV29" s="620"/>
      <c r="DW29" s="612">
        <v>16.100000000000001</v>
      </c>
      <c r="DX29" s="621"/>
      <c r="DY29" s="621"/>
      <c r="DZ29" s="621"/>
      <c r="EA29" s="621"/>
      <c r="EB29" s="621"/>
      <c r="EC29" s="648"/>
    </row>
    <row r="30" spans="2:133" ht="11.25" customHeight="1" x14ac:dyDescent="0.15">
      <c r="B30" s="606" t="s">
        <v>310</v>
      </c>
      <c r="C30" s="607"/>
      <c r="D30" s="607"/>
      <c r="E30" s="607"/>
      <c r="F30" s="607"/>
      <c r="G30" s="607"/>
      <c r="H30" s="607"/>
      <c r="I30" s="607"/>
      <c r="J30" s="607"/>
      <c r="K30" s="607"/>
      <c r="L30" s="607"/>
      <c r="M30" s="607"/>
      <c r="N30" s="607"/>
      <c r="O30" s="607"/>
      <c r="P30" s="607"/>
      <c r="Q30" s="608"/>
      <c r="R30" s="609">
        <v>6017</v>
      </c>
      <c r="S30" s="610"/>
      <c r="T30" s="610"/>
      <c r="U30" s="610"/>
      <c r="V30" s="610"/>
      <c r="W30" s="610"/>
      <c r="X30" s="610"/>
      <c r="Y30" s="611"/>
      <c r="Z30" s="635">
        <v>0.4</v>
      </c>
      <c r="AA30" s="635"/>
      <c r="AB30" s="635"/>
      <c r="AC30" s="635"/>
      <c r="AD30" s="636">
        <v>20</v>
      </c>
      <c r="AE30" s="636"/>
      <c r="AF30" s="636"/>
      <c r="AG30" s="636"/>
      <c r="AH30" s="636"/>
      <c r="AI30" s="636"/>
      <c r="AJ30" s="636"/>
      <c r="AK30" s="636"/>
      <c r="AL30" s="612">
        <v>0</v>
      </c>
      <c r="AM30" s="613"/>
      <c r="AN30" s="613"/>
      <c r="AO30" s="637"/>
      <c r="AP30" s="662" t="s">
        <v>226</v>
      </c>
      <c r="AQ30" s="663"/>
      <c r="AR30" s="663"/>
      <c r="AS30" s="663"/>
      <c r="AT30" s="663"/>
      <c r="AU30" s="663"/>
      <c r="AV30" s="663"/>
      <c r="AW30" s="663"/>
      <c r="AX30" s="663"/>
      <c r="AY30" s="663"/>
      <c r="AZ30" s="663"/>
      <c r="BA30" s="663"/>
      <c r="BB30" s="663"/>
      <c r="BC30" s="663"/>
      <c r="BD30" s="663"/>
      <c r="BE30" s="663"/>
      <c r="BF30" s="664"/>
      <c r="BG30" s="662" t="s">
        <v>311</v>
      </c>
      <c r="BH30" s="679"/>
      <c r="BI30" s="679"/>
      <c r="BJ30" s="679"/>
      <c r="BK30" s="679"/>
      <c r="BL30" s="679"/>
      <c r="BM30" s="679"/>
      <c r="BN30" s="679"/>
      <c r="BO30" s="679"/>
      <c r="BP30" s="679"/>
      <c r="BQ30" s="680"/>
      <c r="BR30" s="662" t="s">
        <v>312</v>
      </c>
      <c r="BS30" s="679"/>
      <c r="BT30" s="679"/>
      <c r="BU30" s="679"/>
      <c r="BV30" s="679"/>
      <c r="BW30" s="679"/>
      <c r="BX30" s="679"/>
      <c r="BY30" s="679"/>
      <c r="BZ30" s="679"/>
      <c r="CA30" s="679"/>
      <c r="CB30" s="680"/>
      <c r="CD30" s="631"/>
      <c r="CE30" s="632"/>
      <c r="CF30" s="606" t="s">
        <v>313</v>
      </c>
      <c r="CG30" s="607"/>
      <c r="CH30" s="607"/>
      <c r="CI30" s="607"/>
      <c r="CJ30" s="607"/>
      <c r="CK30" s="607"/>
      <c r="CL30" s="607"/>
      <c r="CM30" s="607"/>
      <c r="CN30" s="607"/>
      <c r="CO30" s="607"/>
      <c r="CP30" s="607"/>
      <c r="CQ30" s="608"/>
      <c r="CR30" s="609">
        <v>77304</v>
      </c>
      <c r="CS30" s="610"/>
      <c r="CT30" s="610"/>
      <c r="CU30" s="610"/>
      <c r="CV30" s="610"/>
      <c r="CW30" s="610"/>
      <c r="CX30" s="610"/>
      <c r="CY30" s="611"/>
      <c r="CZ30" s="612">
        <v>6.3</v>
      </c>
      <c r="DA30" s="621"/>
      <c r="DB30" s="621"/>
      <c r="DC30" s="622"/>
      <c r="DD30" s="615">
        <v>77304</v>
      </c>
      <c r="DE30" s="610"/>
      <c r="DF30" s="610"/>
      <c r="DG30" s="610"/>
      <c r="DH30" s="610"/>
      <c r="DI30" s="610"/>
      <c r="DJ30" s="610"/>
      <c r="DK30" s="611"/>
      <c r="DL30" s="615">
        <v>77304</v>
      </c>
      <c r="DM30" s="610"/>
      <c r="DN30" s="610"/>
      <c r="DO30" s="610"/>
      <c r="DP30" s="610"/>
      <c r="DQ30" s="610"/>
      <c r="DR30" s="610"/>
      <c r="DS30" s="610"/>
      <c r="DT30" s="610"/>
      <c r="DU30" s="610"/>
      <c r="DV30" s="611"/>
      <c r="DW30" s="612">
        <v>15.7</v>
      </c>
      <c r="DX30" s="621"/>
      <c r="DY30" s="621"/>
      <c r="DZ30" s="621"/>
      <c r="EA30" s="621"/>
      <c r="EB30" s="621"/>
      <c r="EC30" s="648"/>
    </row>
    <row r="31" spans="2:133" ht="11.25" customHeight="1" x14ac:dyDescent="0.15">
      <c r="B31" s="606" t="s">
        <v>314</v>
      </c>
      <c r="C31" s="607"/>
      <c r="D31" s="607"/>
      <c r="E31" s="607"/>
      <c r="F31" s="607"/>
      <c r="G31" s="607"/>
      <c r="H31" s="607"/>
      <c r="I31" s="607"/>
      <c r="J31" s="607"/>
      <c r="K31" s="607"/>
      <c r="L31" s="607"/>
      <c r="M31" s="607"/>
      <c r="N31" s="607"/>
      <c r="O31" s="607"/>
      <c r="P31" s="607"/>
      <c r="Q31" s="608"/>
      <c r="R31" s="609">
        <v>351</v>
      </c>
      <c r="S31" s="610"/>
      <c r="T31" s="610"/>
      <c r="U31" s="610"/>
      <c r="V31" s="610"/>
      <c r="W31" s="610"/>
      <c r="X31" s="610"/>
      <c r="Y31" s="611"/>
      <c r="Z31" s="635">
        <v>0</v>
      </c>
      <c r="AA31" s="635"/>
      <c r="AB31" s="635"/>
      <c r="AC31" s="635"/>
      <c r="AD31" s="636">
        <v>351</v>
      </c>
      <c r="AE31" s="636"/>
      <c r="AF31" s="636"/>
      <c r="AG31" s="636"/>
      <c r="AH31" s="636"/>
      <c r="AI31" s="636"/>
      <c r="AJ31" s="636"/>
      <c r="AK31" s="636"/>
      <c r="AL31" s="612">
        <v>0.1</v>
      </c>
      <c r="AM31" s="613"/>
      <c r="AN31" s="613"/>
      <c r="AO31" s="637"/>
      <c r="AP31" s="674" t="s">
        <v>315</v>
      </c>
      <c r="AQ31" s="675"/>
      <c r="AR31" s="675"/>
      <c r="AS31" s="675"/>
      <c r="AT31" s="676" t="s">
        <v>316</v>
      </c>
      <c r="AU31" s="209"/>
      <c r="AV31" s="209"/>
      <c r="AW31" s="209"/>
      <c r="AX31" s="659" t="s">
        <v>191</v>
      </c>
      <c r="AY31" s="660"/>
      <c r="AZ31" s="660"/>
      <c r="BA31" s="660"/>
      <c r="BB31" s="660"/>
      <c r="BC31" s="660"/>
      <c r="BD31" s="660"/>
      <c r="BE31" s="660"/>
      <c r="BF31" s="661"/>
      <c r="BG31" s="670">
        <v>100.7</v>
      </c>
      <c r="BH31" s="671"/>
      <c r="BI31" s="671"/>
      <c r="BJ31" s="671"/>
      <c r="BK31" s="671"/>
      <c r="BL31" s="671"/>
      <c r="BM31" s="672">
        <v>96.8</v>
      </c>
      <c r="BN31" s="671"/>
      <c r="BO31" s="671"/>
      <c r="BP31" s="671"/>
      <c r="BQ31" s="673"/>
      <c r="BR31" s="670">
        <v>95.6</v>
      </c>
      <c r="BS31" s="671"/>
      <c r="BT31" s="671"/>
      <c r="BU31" s="671"/>
      <c r="BV31" s="671"/>
      <c r="BW31" s="671"/>
      <c r="BX31" s="672">
        <v>92.9</v>
      </c>
      <c r="BY31" s="671"/>
      <c r="BZ31" s="671"/>
      <c r="CA31" s="671"/>
      <c r="CB31" s="673"/>
      <c r="CD31" s="631"/>
      <c r="CE31" s="632"/>
      <c r="CF31" s="606" t="s">
        <v>317</v>
      </c>
      <c r="CG31" s="607"/>
      <c r="CH31" s="607"/>
      <c r="CI31" s="607"/>
      <c r="CJ31" s="607"/>
      <c r="CK31" s="607"/>
      <c r="CL31" s="607"/>
      <c r="CM31" s="607"/>
      <c r="CN31" s="607"/>
      <c r="CO31" s="607"/>
      <c r="CP31" s="607"/>
      <c r="CQ31" s="608"/>
      <c r="CR31" s="609">
        <v>2134</v>
      </c>
      <c r="CS31" s="619"/>
      <c r="CT31" s="619"/>
      <c r="CU31" s="619"/>
      <c r="CV31" s="619"/>
      <c r="CW31" s="619"/>
      <c r="CX31" s="619"/>
      <c r="CY31" s="620"/>
      <c r="CZ31" s="612">
        <v>0.2</v>
      </c>
      <c r="DA31" s="621"/>
      <c r="DB31" s="621"/>
      <c r="DC31" s="622"/>
      <c r="DD31" s="615">
        <v>2134</v>
      </c>
      <c r="DE31" s="619"/>
      <c r="DF31" s="619"/>
      <c r="DG31" s="619"/>
      <c r="DH31" s="619"/>
      <c r="DI31" s="619"/>
      <c r="DJ31" s="619"/>
      <c r="DK31" s="620"/>
      <c r="DL31" s="615">
        <v>2134</v>
      </c>
      <c r="DM31" s="619"/>
      <c r="DN31" s="619"/>
      <c r="DO31" s="619"/>
      <c r="DP31" s="619"/>
      <c r="DQ31" s="619"/>
      <c r="DR31" s="619"/>
      <c r="DS31" s="619"/>
      <c r="DT31" s="619"/>
      <c r="DU31" s="619"/>
      <c r="DV31" s="620"/>
      <c r="DW31" s="612">
        <v>0.4</v>
      </c>
      <c r="DX31" s="621"/>
      <c r="DY31" s="621"/>
      <c r="DZ31" s="621"/>
      <c r="EA31" s="621"/>
      <c r="EB31" s="621"/>
      <c r="EC31" s="648"/>
    </row>
    <row r="32" spans="2:133" ht="11.25" customHeight="1" x14ac:dyDescent="0.15">
      <c r="B32" s="606" t="s">
        <v>318</v>
      </c>
      <c r="C32" s="607"/>
      <c r="D32" s="607"/>
      <c r="E32" s="607"/>
      <c r="F32" s="607"/>
      <c r="G32" s="607"/>
      <c r="H32" s="607"/>
      <c r="I32" s="607"/>
      <c r="J32" s="607"/>
      <c r="K32" s="607"/>
      <c r="L32" s="607"/>
      <c r="M32" s="607"/>
      <c r="N32" s="607"/>
      <c r="O32" s="607"/>
      <c r="P32" s="607"/>
      <c r="Q32" s="608"/>
      <c r="R32" s="609">
        <v>172975</v>
      </c>
      <c r="S32" s="610"/>
      <c r="T32" s="610"/>
      <c r="U32" s="610"/>
      <c r="V32" s="610"/>
      <c r="W32" s="610"/>
      <c r="X32" s="610"/>
      <c r="Y32" s="611"/>
      <c r="Z32" s="635">
        <v>12.9</v>
      </c>
      <c r="AA32" s="635"/>
      <c r="AB32" s="635"/>
      <c r="AC32" s="635"/>
      <c r="AD32" s="636" t="s">
        <v>238</v>
      </c>
      <c r="AE32" s="636"/>
      <c r="AF32" s="636"/>
      <c r="AG32" s="636"/>
      <c r="AH32" s="636"/>
      <c r="AI32" s="636"/>
      <c r="AJ32" s="636"/>
      <c r="AK32" s="636"/>
      <c r="AL32" s="612" t="s">
        <v>142</v>
      </c>
      <c r="AM32" s="613"/>
      <c r="AN32" s="613"/>
      <c r="AO32" s="637"/>
      <c r="AP32" s="649"/>
      <c r="AQ32" s="650"/>
      <c r="AR32" s="650"/>
      <c r="AS32" s="650"/>
      <c r="AT32" s="677"/>
      <c r="AU32" s="205" t="s">
        <v>319</v>
      </c>
      <c r="AX32" s="606" t="s">
        <v>320</v>
      </c>
      <c r="AY32" s="607"/>
      <c r="AZ32" s="607"/>
      <c r="BA32" s="607"/>
      <c r="BB32" s="607"/>
      <c r="BC32" s="607"/>
      <c r="BD32" s="607"/>
      <c r="BE32" s="607"/>
      <c r="BF32" s="608"/>
      <c r="BG32" s="669">
        <v>102.6</v>
      </c>
      <c r="BH32" s="619"/>
      <c r="BI32" s="619"/>
      <c r="BJ32" s="619"/>
      <c r="BK32" s="619"/>
      <c r="BL32" s="619"/>
      <c r="BM32" s="613">
        <v>100.3</v>
      </c>
      <c r="BN32" s="619"/>
      <c r="BO32" s="619"/>
      <c r="BP32" s="619"/>
      <c r="BQ32" s="646"/>
      <c r="BR32" s="669">
        <v>99.2</v>
      </c>
      <c r="BS32" s="619"/>
      <c r="BT32" s="619"/>
      <c r="BU32" s="619"/>
      <c r="BV32" s="619"/>
      <c r="BW32" s="619"/>
      <c r="BX32" s="613">
        <v>97.9</v>
      </c>
      <c r="BY32" s="619"/>
      <c r="BZ32" s="619"/>
      <c r="CA32" s="619"/>
      <c r="CB32" s="646"/>
      <c r="CD32" s="633"/>
      <c r="CE32" s="634"/>
      <c r="CF32" s="606" t="s">
        <v>321</v>
      </c>
      <c r="CG32" s="607"/>
      <c r="CH32" s="607"/>
      <c r="CI32" s="607"/>
      <c r="CJ32" s="607"/>
      <c r="CK32" s="607"/>
      <c r="CL32" s="607"/>
      <c r="CM32" s="607"/>
      <c r="CN32" s="607"/>
      <c r="CO32" s="607"/>
      <c r="CP32" s="607"/>
      <c r="CQ32" s="608"/>
      <c r="CR32" s="609">
        <v>1</v>
      </c>
      <c r="CS32" s="610"/>
      <c r="CT32" s="610"/>
      <c r="CU32" s="610"/>
      <c r="CV32" s="610"/>
      <c r="CW32" s="610"/>
      <c r="CX32" s="610"/>
      <c r="CY32" s="611"/>
      <c r="CZ32" s="612">
        <v>0</v>
      </c>
      <c r="DA32" s="621"/>
      <c r="DB32" s="621"/>
      <c r="DC32" s="622"/>
      <c r="DD32" s="615">
        <v>1</v>
      </c>
      <c r="DE32" s="610"/>
      <c r="DF32" s="610"/>
      <c r="DG32" s="610"/>
      <c r="DH32" s="610"/>
      <c r="DI32" s="610"/>
      <c r="DJ32" s="610"/>
      <c r="DK32" s="611"/>
      <c r="DL32" s="615">
        <v>1</v>
      </c>
      <c r="DM32" s="610"/>
      <c r="DN32" s="610"/>
      <c r="DO32" s="610"/>
      <c r="DP32" s="610"/>
      <c r="DQ32" s="610"/>
      <c r="DR32" s="610"/>
      <c r="DS32" s="610"/>
      <c r="DT32" s="610"/>
      <c r="DU32" s="610"/>
      <c r="DV32" s="611"/>
      <c r="DW32" s="612">
        <v>0</v>
      </c>
      <c r="DX32" s="621"/>
      <c r="DY32" s="621"/>
      <c r="DZ32" s="621"/>
      <c r="EA32" s="621"/>
      <c r="EB32" s="621"/>
      <c r="EC32" s="648"/>
    </row>
    <row r="33" spans="2:133" ht="11.25" customHeight="1" x14ac:dyDescent="0.15">
      <c r="B33" s="666" t="s">
        <v>322</v>
      </c>
      <c r="C33" s="667"/>
      <c r="D33" s="667"/>
      <c r="E33" s="667"/>
      <c r="F33" s="667"/>
      <c r="G33" s="667"/>
      <c r="H33" s="667"/>
      <c r="I33" s="667"/>
      <c r="J33" s="667"/>
      <c r="K33" s="667"/>
      <c r="L33" s="667"/>
      <c r="M33" s="667"/>
      <c r="N33" s="667"/>
      <c r="O33" s="667"/>
      <c r="P33" s="667"/>
      <c r="Q33" s="668"/>
      <c r="R33" s="609">
        <v>6621</v>
      </c>
      <c r="S33" s="610"/>
      <c r="T33" s="610"/>
      <c r="U33" s="610"/>
      <c r="V33" s="610"/>
      <c r="W33" s="610"/>
      <c r="X33" s="610"/>
      <c r="Y33" s="611"/>
      <c r="Z33" s="635">
        <v>0.5</v>
      </c>
      <c r="AA33" s="635"/>
      <c r="AB33" s="635"/>
      <c r="AC33" s="635"/>
      <c r="AD33" s="636">
        <v>6621</v>
      </c>
      <c r="AE33" s="636"/>
      <c r="AF33" s="636"/>
      <c r="AG33" s="636"/>
      <c r="AH33" s="636"/>
      <c r="AI33" s="636"/>
      <c r="AJ33" s="636"/>
      <c r="AK33" s="636"/>
      <c r="AL33" s="612">
        <v>1.4</v>
      </c>
      <c r="AM33" s="613"/>
      <c r="AN33" s="613"/>
      <c r="AO33" s="637"/>
      <c r="AP33" s="651"/>
      <c r="AQ33" s="652"/>
      <c r="AR33" s="652"/>
      <c r="AS33" s="652"/>
      <c r="AT33" s="678"/>
      <c r="AU33" s="210"/>
      <c r="AV33" s="210"/>
      <c r="AW33" s="210"/>
      <c r="AX33" s="586" t="s">
        <v>323</v>
      </c>
      <c r="AY33" s="587"/>
      <c r="AZ33" s="587"/>
      <c r="BA33" s="587"/>
      <c r="BB33" s="587"/>
      <c r="BC33" s="587"/>
      <c r="BD33" s="587"/>
      <c r="BE33" s="587"/>
      <c r="BF33" s="588"/>
      <c r="BG33" s="665">
        <v>98.6</v>
      </c>
      <c r="BH33" s="590"/>
      <c r="BI33" s="590"/>
      <c r="BJ33" s="590"/>
      <c r="BK33" s="590"/>
      <c r="BL33" s="590"/>
      <c r="BM33" s="627">
        <v>92</v>
      </c>
      <c r="BN33" s="590"/>
      <c r="BO33" s="590"/>
      <c r="BP33" s="590"/>
      <c r="BQ33" s="638"/>
      <c r="BR33" s="665">
        <v>90.2</v>
      </c>
      <c r="BS33" s="590"/>
      <c r="BT33" s="590"/>
      <c r="BU33" s="590"/>
      <c r="BV33" s="590"/>
      <c r="BW33" s="590"/>
      <c r="BX33" s="627">
        <v>85.5</v>
      </c>
      <c r="BY33" s="590"/>
      <c r="BZ33" s="590"/>
      <c r="CA33" s="590"/>
      <c r="CB33" s="638"/>
      <c r="CD33" s="606" t="s">
        <v>324</v>
      </c>
      <c r="CE33" s="607"/>
      <c r="CF33" s="607"/>
      <c r="CG33" s="607"/>
      <c r="CH33" s="607"/>
      <c r="CI33" s="607"/>
      <c r="CJ33" s="607"/>
      <c r="CK33" s="607"/>
      <c r="CL33" s="607"/>
      <c r="CM33" s="607"/>
      <c r="CN33" s="607"/>
      <c r="CO33" s="607"/>
      <c r="CP33" s="607"/>
      <c r="CQ33" s="608"/>
      <c r="CR33" s="609">
        <v>594138</v>
      </c>
      <c r="CS33" s="619"/>
      <c r="CT33" s="619"/>
      <c r="CU33" s="619"/>
      <c r="CV33" s="619"/>
      <c r="CW33" s="619"/>
      <c r="CX33" s="619"/>
      <c r="CY33" s="620"/>
      <c r="CZ33" s="612">
        <v>48.2</v>
      </c>
      <c r="DA33" s="621"/>
      <c r="DB33" s="621"/>
      <c r="DC33" s="622"/>
      <c r="DD33" s="615">
        <v>384569</v>
      </c>
      <c r="DE33" s="619"/>
      <c r="DF33" s="619"/>
      <c r="DG33" s="619"/>
      <c r="DH33" s="619"/>
      <c r="DI33" s="619"/>
      <c r="DJ33" s="619"/>
      <c r="DK33" s="620"/>
      <c r="DL33" s="615">
        <v>102813</v>
      </c>
      <c r="DM33" s="619"/>
      <c r="DN33" s="619"/>
      <c r="DO33" s="619"/>
      <c r="DP33" s="619"/>
      <c r="DQ33" s="619"/>
      <c r="DR33" s="619"/>
      <c r="DS33" s="619"/>
      <c r="DT33" s="619"/>
      <c r="DU33" s="619"/>
      <c r="DV33" s="620"/>
      <c r="DW33" s="612">
        <v>20.9</v>
      </c>
      <c r="DX33" s="621"/>
      <c r="DY33" s="621"/>
      <c r="DZ33" s="621"/>
      <c r="EA33" s="621"/>
      <c r="EB33" s="621"/>
      <c r="EC33" s="648"/>
    </row>
    <row r="34" spans="2:133" ht="11.25" customHeight="1" x14ac:dyDescent="0.15">
      <c r="B34" s="606" t="s">
        <v>325</v>
      </c>
      <c r="C34" s="607"/>
      <c r="D34" s="607"/>
      <c r="E34" s="607"/>
      <c r="F34" s="607"/>
      <c r="G34" s="607"/>
      <c r="H34" s="607"/>
      <c r="I34" s="607"/>
      <c r="J34" s="607"/>
      <c r="K34" s="607"/>
      <c r="L34" s="607"/>
      <c r="M34" s="607"/>
      <c r="N34" s="607"/>
      <c r="O34" s="607"/>
      <c r="P34" s="607"/>
      <c r="Q34" s="608"/>
      <c r="R34" s="609">
        <v>313064</v>
      </c>
      <c r="S34" s="610"/>
      <c r="T34" s="610"/>
      <c r="U34" s="610"/>
      <c r="V34" s="610"/>
      <c r="W34" s="610"/>
      <c r="X34" s="610"/>
      <c r="Y34" s="611"/>
      <c r="Z34" s="635">
        <v>23.3</v>
      </c>
      <c r="AA34" s="635"/>
      <c r="AB34" s="635"/>
      <c r="AC34" s="635"/>
      <c r="AD34" s="636" t="s">
        <v>141</v>
      </c>
      <c r="AE34" s="636"/>
      <c r="AF34" s="636"/>
      <c r="AG34" s="636"/>
      <c r="AH34" s="636"/>
      <c r="AI34" s="636"/>
      <c r="AJ34" s="636"/>
      <c r="AK34" s="636"/>
      <c r="AL34" s="612" t="s">
        <v>141</v>
      </c>
      <c r="AM34" s="613"/>
      <c r="AN34" s="613"/>
      <c r="AO34" s="637"/>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6" t="s">
        <v>326</v>
      </c>
      <c r="CE34" s="607"/>
      <c r="CF34" s="607"/>
      <c r="CG34" s="607"/>
      <c r="CH34" s="607"/>
      <c r="CI34" s="607"/>
      <c r="CJ34" s="607"/>
      <c r="CK34" s="607"/>
      <c r="CL34" s="607"/>
      <c r="CM34" s="607"/>
      <c r="CN34" s="607"/>
      <c r="CO34" s="607"/>
      <c r="CP34" s="607"/>
      <c r="CQ34" s="608"/>
      <c r="CR34" s="609">
        <v>272044</v>
      </c>
      <c r="CS34" s="610"/>
      <c r="CT34" s="610"/>
      <c r="CU34" s="610"/>
      <c r="CV34" s="610"/>
      <c r="CW34" s="610"/>
      <c r="CX34" s="610"/>
      <c r="CY34" s="611"/>
      <c r="CZ34" s="612">
        <v>22.1</v>
      </c>
      <c r="DA34" s="621"/>
      <c r="DB34" s="621"/>
      <c r="DC34" s="622"/>
      <c r="DD34" s="615">
        <v>184404</v>
      </c>
      <c r="DE34" s="610"/>
      <c r="DF34" s="610"/>
      <c r="DG34" s="610"/>
      <c r="DH34" s="610"/>
      <c r="DI34" s="610"/>
      <c r="DJ34" s="610"/>
      <c r="DK34" s="611"/>
      <c r="DL34" s="615">
        <v>57403</v>
      </c>
      <c r="DM34" s="610"/>
      <c r="DN34" s="610"/>
      <c r="DO34" s="610"/>
      <c r="DP34" s="610"/>
      <c r="DQ34" s="610"/>
      <c r="DR34" s="610"/>
      <c r="DS34" s="610"/>
      <c r="DT34" s="610"/>
      <c r="DU34" s="610"/>
      <c r="DV34" s="611"/>
      <c r="DW34" s="612">
        <v>11.7</v>
      </c>
      <c r="DX34" s="621"/>
      <c r="DY34" s="621"/>
      <c r="DZ34" s="621"/>
      <c r="EA34" s="621"/>
      <c r="EB34" s="621"/>
      <c r="EC34" s="648"/>
    </row>
    <row r="35" spans="2:133" ht="11.25" customHeight="1" x14ac:dyDescent="0.15">
      <c r="B35" s="606" t="s">
        <v>327</v>
      </c>
      <c r="C35" s="607"/>
      <c r="D35" s="607"/>
      <c r="E35" s="607"/>
      <c r="F35" s="607"/>
      <c r="G35" s="607"/>
      <c r="H35" s="607"/>
      <c r="I35" s="607"/>
      <c r="J35" s="607"/>
      <c r="K35" s="607"/>
      <c r="L35" s="607"/>
      <c r="M35" s="607"/>
      <c r="N35" s="607"/>
      <c r="O35" s="607"/>
      <c r="P35" s="607"/>
      <c r="Q35" s="608"/>
      <c r="R35" s="609">
        <v>14395</v>
      </c>
      <c r="S35" s="610"/>
      <c r="T35" s="610"/>
      <c r="U35" s="610"/>
      <c r="V35" s="610"/>
      <c r="W35" s="610"/>
      <c r="X35" s="610"/>
      <c r="Y35" s="611"/>
      <c r="Z35" s="635">
        <v>1.1000000000000001</v>
      </c>
      <c r="AA35" s="635"/>
      <c r="AB35" s="635"/>
      <c r="AC35" s="635"/>
      <c r="AD35" s="636">
        <v>14080</v>
      </c>
      <c r="AE35" s="636"/>
      <c r="AF35" s="636"/>
      <c r="AG35" s="636"/>
      <c r="AH35" s="636"/>
      <c r="AI35" s="636"/>
      <c r="AJ35" s="636"/>
      <c r="AK35" s="636"/>
      <c r="AL35" s="612">
        <v>2.9</v>
      </c>
      <c r="AM35" s="613"/>
      <c r="AN35" s="613"/>
      <c r="AO35" s="637"/>
      <c r="AP35" s="213"/>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330</v>
      </c>
      <c r="CE35" s="607"/>
      <c r="CF35" s="607"/>
      <c r="CG35" s="607"/>
      <c r="CH35" s="607"/>
      <c r="CI35" s="607"/>
      <c r="CJ35" s="607"/>
      <c r="CK35" s="607"/>
      <c r="CL35" s="607"/>
      <c r="CM35" s="607"/>
      <c r="CN35" s="607"/>
      <c r="CO35" s="607"/>
      <c r="CP35" s="607"/>
      <c r="CQ35" s="608"/>
      <c r="CR35" s="609">
        <v>557</v>
      </c>
      <c r="CS35" s="619"/>
      <c r="CT35" s="619"/>
      <c r="CU35" s="619"/>
      <c r="CV35" s="619"/>
      <c r="CW35" s="619"/>
      <c r="CX35" s="619"/>
      <c r="CY35" s="620"/>
      <c r="CZ35" s="612">
        <v>0</v>
      </c>
      <c r="DA35" s="621"/>
      <c r="DB35" s="621"/>
      <c r="DC35" s="622"/>
      <c r="DD35" s="615">
        <v>557</v>
      </c>
      <c r="DE35" s="619"/>
      <c r="DF35" s="619"/>
      <c r="DG35" s="619"/>
      <c r="DH35" s="619"/>
      <c r="DI35" s="619"/>
      <c r="DJ35" s="619"/>
      <c r="DK35" s="620"/>
      <c r="DL35" s="615" t="s">
        <v>238</v>
      </c>
      <c r="DM35" s="619"/>
      <c r="DN35" s="619"/>
      <c r="DO35" s="619"/>
      <c r="DP35" s="619"/>
      <c r="DQ35" s="619"/>
      <c r="DR35" s="619"/>
      <c r="DS35" s="619"/>
      <c r="DT35" s="619"/>
      <c r="DU35" s="619"/>
      <c r="DV35" s="620"/>
      <c r="DW35" s="612" t="s">
        <v>238</v>
      </c>
      <c r="DX35" s="621"/>
      <c r="DY35" s="621"/>
      <c r="DZ35" s="621"/>
      <c r="EA35" s="621"/>
      <c r="EB35" s="621"/>
      <c r="EC35" s="648"/>
    </row>
    <row r="36" spans="2:133" ht="11.25" customHeight="1" x14ac:dyDescent="0.15">
      <c r="B36" s="606" t="s">
        <v>331</v>
      </c>
      <c r="C36" s="607"/>
      <c r="D36" s="607"/>
      <c r="E36" s="607"/>
      <c r="F36" s="607"/>
      <c r="G36" s="607"/>
      <c r="H36" s="607"/>
      <c r="I36" s="607"/>
      <c r="J36" s="607"/>
      <c r="K36" s="607"/>
      <c r="L36" s="607"/>
      <c r="M36" s="607"/>
      <c r="N36" s="607"/>
      <c r="O36" s="607"/>
      <c r="P36" s="607"/>
      <c r="Q36" s="608"/>
      <c r="R36" s="609">
        <v>1538</v>
      </c>
      <c r="S36" s="610"/>
      <c r="T36" s="610"/>
      <c r="U36" s="610"/>
      <c r="V36" s="610"/>
      <c r="W36" s="610"/>
      <c r="X36" s="610"/>
      <c r="Y36" s="611"/>
      <c r="Z36" s="635">
        <v>0.1</v>
      </c>
      <c r="AA36" s="635"/>
      <c r="AB36" s="635"/>
      <c r="AC36" s="635"/>
      <c r="AD36" s="636" t="s">
        <v>238</v>
      </c>
      <c r="AE36" s="636"/>
      <c r="AF36" s="636"/>
      <c r="AG36" s="636"/>
      <c r="AH36" s="636"/>
      <c r="AI36" s="636"/>
      <c r="AJ36" s="636"/>
      <c r="AK36" s="636"/>
      <c r="AL36" s="612" t="s">
        <v>142</v>
      </c>
      <c r="AM36" s="613"/>
      <c r="AN36" s="613"/>
      <c r="AO36" s="637"/>
      <c r="AP36" s="213"/>
      <c r="AQ36" s="653" t="s">
        <v>332</v>
      </c>
      <c r="AR36" s="654"/>
      <c r="AS36" s="654"/>
      <c r="AT36" s="654"/>
      <c r="AU36" s="654"/>
      <c r="AV36" s="654"/>
      <c r="AW36" s="654"/>
      <c r="AX36" s="654"/>
      <c r="AY36" s="655"/>
      <c r="AZ36" s="656">
        <v>85186</v>
      </c>
      <c r="BA36" s="657"/>
      <c r="BB36" s="657"/>
      <c r="BC36" s="657"/>
      <c r="BD36" s="657"/>
      <c r="BE36" s="657"/>
      <c r="BF36" s="658"/>
      <c r="BG36" s="659" t="s">
        <v>333</v>
      </c>
      <c r="BH36" s="660"/>
      <c r="BI36" s="660"/>
      <c r="BJ36" s="660"/>
      <c r="BK36" s="660"/>
      <c r="BL36" s="660"/>
      <c r="BM36" s="660"/>
      <c r="BN36" s="660"/>
      <c r="BO36" s="660"/>
      <c r="BP36" s="660"/>
      <c r="BQ36" s="660"/>
      <c r="BR36" s="660"/>
      <c r="BS36" s="660"/>
      <c r="BT36" s="660"/>
      <c r="BU36" s="661"/>
      <c r="BV36" s="656">
        <v>26206</v>
      </c>
      <c r="BW36" s="657"/>
      <c r="BX36" s="657"/>
      <c r="BY36" s="657"/>
      <c r="BZ36" s="657"/>
      <c r="CA36" s="657"/>
      <c r="CB36" s="658"/>
      <c r="CD36" s="606" t="s">
        <v>334</v>
      </c>
      <c r="CE36" s="607"/>
      <c r="CF36" s="607"/>
      <c r="CG36" s="607"/>
      <c r="CH36" s="607"/>
      <c r="CI36" s="607"/>
      <c r="CJ36" s="607"/>
      <c r="CK36" s="607"/>
      <c r="CL36" s="607"/>
      <c r="CM36" s="607"/>
      <c r="CN36" s="607"/>
      <c r="CO36" s="607"/>
      <c r="CP36" s="607"/>
      <c r="CQ36" s="608"/>
      <c r="CR36" s="609">
        <v>95263</v>
      </c>
      <c r="CS36" s="610"/>
      <c r="CT36" s="610"/>
      <c r="CU36" s="610"/>
      <c r="CV36" s="610"/>
      <c r="CW36" s="610"/>
      <c r="CX36" s="610"/>
      <c r="CY36" s="611"/>
      <c r="CZ36" s="612">
        <v>7.7</v>
      </c>
      <c r="DA36" s="621"/>
      <c r="DB36" s="621"/>
      <c r="DC36" s="622"/>
      <c r="DD36" s="615">
        <v>53489</v>
      </c>
      <c r="DE36" s="610"/>
      <c r="DF36" s="610"/>
      <c r="DG36" s="610"/>
      <c r="DH36" s="610"/>
      <c r="DI36" s="610"/>
      <c r="DJ36" s="610"/>
      <c r="DK36" s="611"/>
      <c r="DL36" s="615">
        <v>25485</v>
      </c>
      <c r="DM36" s="610"/>
      <c r="DN36" s="610"/>
      <c r="DO36" s="610"/>
      <c r="DP36" s="610"/>
      <c r="DQ36" s="610"/>
      <c r="DR36" s="610"/>
      <c r="DS36" s="610"/>
      <c r="DT36" s="610"/>
      <c r="DU36" s="610"/>
      <c r="DV36" s="611"/>
      <c r="DW36" s="612">
        <v>5.2</v>
      </c>
      <c r="DX36" s="621"/>
      <c r="DY36" s="621"/>
      <c r="DZ36" s="621"/>
      <c r="EA36" s="621"/>
      <c r="EB36" s="621"/>
      <c r="EC36" s="648"/>
    </row>
    <row r="37" spans="2:133" ht="11.25" customHeight="1" x14ac:dyDescent="0.15">
      <c r="B37" s="606" t="s">
        <v>335</v>
      </c>
      <c r="C37" s="607"/>
      <c r="D37" s="607"/>
      <c r="E37" s="607"/>
      <c r="F37" s="607"/>
      <c r="G37" s="607"/>
      <c r="H37" s="607"/>
      <c r="I37" s="607"/>
      <c r="J37" s="607"/>
      <c r="K37" s="607"/>
      <c r="L37" s="607"/>
      <c r="M37" s="607"/>
      <c r="N37" s="607"/>
      <c r="O37" s="607"/>
      <c r="P37" s="607"/>
      <c r="Q37" s="608"/>
      <c r="R37" s="609">
        <v>15586</v>
      </c>
      <c r="S37" s="610"/>
      <c r="T37" s="610"/>
      <c r="U37" s="610"/>
      <c r="V37" s="610"/>
      <c r="W37" s="610"/>
      <c r="X37" s="610"/>
      <c r="Y37" s="611"/>
      <c r="Z37" s="635">
        <v>1.2</v>
      </c>
      <c r="AA37" s="635"/>
      <c r="AB37" s="635"/>
      <c r="AC37" s="635"/>
      <c r="AD37" s="636" t="s">
        <v>238</v>
      </c>
      <c r="AE37" s="636"/>
      <c r="AF37" s="636"/>
      <c r="AG37" s="636"/>
      <c r="AH37" s="636"/>
      <c r="AI37" s="636"/>
      <c r="AJ37" s="636"/>
      <c r="AK37" s="636"/>
      <c r="AL37" s="612" t="s">
        <v>142</v>
      </c>
      <c r="AM37" s="613"/>
      <c r="AN37" s="613"/>
      <c r="AO37" s="637"/>
      <c r="AQ37" s="643" t="s">
        <v>336</v>
      </c>
      <c r="AR37" s="644"/>
      <c r="AS37" s="644"/>
      <c r="AT37" s="644"/>
      <c r="AU37" s="644"/>
      <c r="AV37" s="644"/>
      <c r="AW37" s="644"/>
      <c r="AX37" s="644"/>
      <c r="AY37" s="645"/>
      <c r="AZ37" s="609">
        <v>46368</v>
      </c>
      <c r="BA37" s="610"/>
      <c r="BB37" s="610"/>
      <c r="BC37" s="610"/>
      <c r="BD37" s="619"/>
      <c r="BE37" s="619"/>
      <c r="BF37" s="646"/>
      <c r="BG37" s="606" t="s">
        <v>337</v>
      </c>
      <c r="BH37" s="607"/>
      <c r="BI37" s="607"/>
      <c r="BJ37" s="607"/>
      <c r="BK37" s="607"/>
      <c r="BL37" s="607"/>
      <c r="BM37" s="607"/>
      <c r="BN37" s="607"/>
      <c r="BO37" s="607"/>
      <c r="BP37" s="607"/>
      <c r="BQ37" s="607"/>
      <c r="BR37" s="607"/>
      <c r="BS37" s="607"/>
      <c r="BT37" s="607"/>
      <c r="BU37" s="608"/>
      <c r="BV37" s="609">
        <v>26206</v>
      </c>
      <c r="BW37" s="610"/>
      <c r="BX37" s="610"/>
      <c r="BY37" s="610"/>
      <c r="BZ37" s="610"/>
      <c r="CA37" s="610"/>
      <c r="CB37" s="647"/>
      <c r="CD37" s="606" t="s">
        <v>338</v>
      </c>
      <c r="CE37" s="607"/>
      <c r="CF37" s="607"/>
      <c r="CG37" s="607"/>
      <c r="CH37" s="607"/>
      <c r="CI37" s="607"/>
      <c r="CJ37" s="607"/>
      <c r="CK37" s="607"/>
      <c r="CL37" s="607"/>
      <c r="CM37" s="607"/>
      <c r="CN37" s="607"/>
      <c r="CO37" s="607"/>
      <c r="CP37" s="607"/>
      <c r="CQ37" s="608"/>
      <c r="CR37" s="609">
        <v>8172</v>
      </c>
      <c r="CS37" s="619"/>
      <c r="CT37" s="619"/>
      <c r="CU37" s="619"/>
      <c r="CV37" s="619"/>
      <c r="CW37" s="619"/>
      <c r="CX37" s="619"/>
      <c r="CY37" s="620"/>
      <c r="CZ37" s="612">
        <v>0.7</v>
      </c>
      <c r="DA37" s="621"/>
      <c r="DB37" s="621"/>
      <c r="DC37" s="622"/>
      <c r="DD37" s="615">
        <v>8172</v>
      </c>
      <c r="DE37" s="619"/>
      <c r="DF37" s="619"/>
      <c r="DG37" s="619"/>
      <c r="DH37" s="619"/>
      <c r="DI37" s="619"/>
      <c r="DJ37" s="619"/>
      <c r="DK37" s="620"/>
      <c r="DL37" s="615">
        <v>7543</v>
      </c>
      <c r="DM37" s="619"/>
      <c r="DN37" s="619"/>
      <c r="DO37" s="619"/>
      <c r="DP37" s="619"/>
      <c r="DQ37" s="619"/>
      <c r="DR37" s="619"/>
      <c r="DS37" s="619"/>
      <c r="DT37" s="619"/>
      <c r="DU37" s="619"/>
      <c r="DV37" s="620"/>
      <c r="DW37" s="612">
        <v>1.5</v>
      </c>
      <c r="DX37" s="621"/>
      <c r="DY37" s="621"/>
      <c r="DZ37" s="621"/>
      <c r="EA37" s="621"/>
      <c r="EB37" s="621"/>
      <c r="EC37" s="648"/>
    </row>
    <row r="38" spans="2:133" ht="11.25" customHeight="1" x14ac:dyDescent="0.15">
      <c r="B38" s="606" t="s">
        <v>339</v>
      </c>
      <c r="C38" s="607"/>
      <c r="D38" s="607"/>
      <c r="E38" s="607"/>
      <c r="F38" s="607"/>
      <c r="G38" s="607"/>
      <c r="H38" s="607"/>
      <c r="I38" s="607"/>
      <c r="J38" s="607"/>
      <c r="K38" s="607"/>
      <c r="L38" s="607"/>
      <c r="M38" s="607"/>
      <c r="N38" s="607"/>
      <c r="O38" s="607"/>
      <c r="P38" s="607"/>
      <c r="Q38" s="608"/>
      <c r="R38" s="609">
        <v>72923</v>
      </c>
      <c r="S38" s="610"/>
      <c r="T38" s="610"/>
      <c r="U38" s="610"/>
      <c r="V38" s="610"/>
      <c r="W38" s="610"/>
      <c r="X38" s="610"/>
      <c r="Y38" s="611"/>
      <c r="Z38" s="635">
        <v>5.4</v>
      </c>
      <c r="AA38" s="635"/>
      <c r="AB38" s="635"/>
      <c r="AC38" s="635"/>
      <c r="AD38" s="636" t="s">
        <v>142</v>
      </c>
      <c r="AE38" s="636"/>
      <c r="AF38" s="636"/>
      <c r="AG38" s="636"/>
      <c r="AH38" s="636"/>
      <c r="AI38" s="636"/>
      <c r="AJ38" s="636"/>
      <c r="AK38" s="636"/>
      <c r="AL38" s="612" t="s">
        <v>238</v>
      </c>
      <c r="AM38" s="613"/>
      <c r="AN38" s="613"/>
      <c r="AO38" s="637"/>
      <c r="AQ38" s="643" t="s">
        <v>340</v>
      </c>
      <c r="AR38" s="644"/>
      <c r="AS38" s="644"/>
      <c r="AT38" s="644"/>
      <c r="AU38" s="644"/>
      <c r="AV38" s="644"/>
      <c r="AW38" s="644"/>
      <c r="AX38" s="644"/>
      <c r="AY38" s="645"/>
      <c r="AZ38" s="609">
        <v>8448</v>
      </c>
      <c r="BA38" s="610"/>
      <c r="BB38" s="610"/>
      <c r="BC38" s="610"/>
      <c r="BD38" s="619"/>
      <c r="BE38" s="619"/>
      <c r="BF38" s="646"/>
      <c r="BG38" s="606" t="s">
        <v>341</v>
      </c>
      <c r="BH38" s="607"/>
      <c r="BI38" s="607"/>
      <c r="BJ38" s="607"/>
      <c r="BK38" s="607"/>
      <c r="BL38" s="607"/>
      <c r="BM38" s="607"/>
      <c r="BN38" s="607"/>
      <c r="BO38" s="607"/>
      <c r="BP38" s="607"/>
      <c r="BQ38" s="607"/>
      <c r="BR38" s="607"/>
      <c r="BS38" s="607"/>
      <c r="BT38" s="607"/>
      <c r="BU38" s="608"/>
      <c r="BV38" s="609">
        <v>79</v>
      </c>
      <c r="BW38" s="610"/>
      <c r="BX38" s="610"/>
      <c r="BY38" s="610"/>
      <c r="BZ38" s="610"/>
      <c r="CA38" s="610"/>
      <c r="CB38" s="647"/>
      <c r="CD38" s="606" t="s">
        <v>342</v>
      </c>
      <c r="CE38" s="607"/>
      <c r="CF38" s="607"/>
      <c r="CG38" s="607"/>
      <c r="CH38" s="607"/>
      <c r="CI38" s="607"/>
      <c r="CJ38" s="607"/>
      <c r="CK38" s="607"/>
      <c r="CL38" s="607"/>
      <c r="CM38" s="607"/>
      <c r="CN38" s="607"/>
      <c r="CO38" s="607"/>
      <c r="CP38" s="607"/>
      <c r="CQ38" s="608"/>
      <c r="CR38" s="609">
        <v>85186</v>
      </c>
      <c r="CS38" s="610"/>
      <c r="CT38" s="610"/>
      <c r="CU38" s="610"/>
      <c r="CV38" s="610"/>
      <c r="CW38" s="610"/>
      <c r="CX38" s="610"/>
      <c r="CY38" s="611"/>
      <c r="CZ38" s="612">
        <v>6.9</v>
      </c>
      <c r="DA38" s="621"/>
      <c r="DB38" s="621"/>
      <c r="DC38" s="622"/>
      <c r="DD38" s="615">
        <v>82177</v>
      </c>
      <c r="DE38" s="610"/>
      <c r="DF38" s="610"/>
      <c r="DG38" s="610"/>
      <c r="DH38" s="610"/>
      <c r="DI38" s="610"/>
      <c r="DJ38" s="610"/>
      <c r="DK38" s="611"/>
      <c r="DL38" s="615">
        <v>19925</v>
      </c>
      <c r="DM38" s="610"/>
      <c r="DN38" s="610"/>
      <c r="DO38" s="610"/>
      <c r="DP38" s="610"/>
      <c r="DQ38" s="610"/>
      <c r="DR38" s="610"/>
      <c r="DS38" s="610"/>
      <c r="DT38" s="610"/>
      <c r="DU38" s="610"/>
      <c r="DV38" s="611"/>
      <c r="DW38" s="612">
        <v>4.0999999999999996</v>
      </c>
      <c r="DX38" s="621"/>
      <c r="DY38" s="621"/>
      <c r="DZ38" s="621"/>
      <c r="EA38" s="621"/>
      <c r="EB38" s="621"/>
      <c r="EC38" s="648"/>
    </row>
    <row r="39" spans="2:133" ht="11.25" customHeight="1" x14ac:dyDescent="0.15">
      <c r="B39" s="606" t="s">
        <v>343</v>
      </c>
      <c r="C39" s="607"/>
      <c r="D39" s="607"/>
      <c r="E39" s="607"/>
      <c r="F39" s="607"/>
      <c r="G39" s="607"/>
      <c r="H39" s="607"/>
      <c r="I39" s="607"/>
      <c r="J39" s="607"/>
      <c r="K39" s="607"/>
      <c r="L39" s="607"/>
      <c r="M39" s="607"/>
      <c r="N39" s="607"/>
      <c r="O39" s="607"/>
      <c r="P39" s="607"/>
      <c r="Q39" s="608"/>
      <c r="R39" s="609">
        <v>25473</v>
      </c>
      <c r="S39" s="610"/>
      <c r="T39" s="610"/>
      <c r="U39" s="610"/>
      <c r="V39" s="610"/>
      <c r="W39" s="610"/>
      <c r="X39" s="610"/>
      <c r="Y39" s="611"/>
      <c r="Z39" s="635">
        <v>1.9</v>
      </c>
      <c r="AA39" s="635"/>
      <c r="AB39" s="635"/>
      <c r="AC39" s="635"/>
      <c r="AD39" s="636" t="s">
        <v>238</v>
      </c>
      <c r="AE39" s="636"/>
      <c r="AF39" s="636"/>
      <c r="AG39" s="636"/>
      <c r="AH39" s="636"/>
      <c r="AI39" s="636"/>
      <c r="AJ39" s="636"/>
      <c r="AK39" s="636"/>
      <c r="AL39" s="612" t="s">
        <v>141</v>
      </c>
      <c r="AM39" s="613"/>
      <c r="AN39" s="613"/>
      <c r="AO39" s="637"/>
      <c r="AQ39" s="643" t="s">
        <v>344</v>
      </c>
      <c r="AR39" s="644"/>
      <c r="AS39" s="644"/>
      <c r="AT39" s="644"/>
      <c r="AU39" s="644"/>
      <c r="AV39" s="644"/>
      <c r="AW39" s="644"/>
      <c r="AX39" s="644"/>
      <c r="AY39" s="645"/>
      <c r="AZ39" s="609" t="s">
        <v>142</v>
      </c>
      <c r="BA39" s="610"/>
      <c r="BB39" s="610"/>
      <c r="BC39" s="610"/>
      <c r="BD39" s="619"/>
      <c r="BE39" s="619"/>
      <c r="BF39" s="646"/>
      <c r="BG39" s="606" t="s">
        <v>345</v>
      </c>
      <c r="BH39" s="607"/>
      <c r="BI39" s="607"/>
      <c r="BJ39" s="607"/>
      <c r="BK39" s="607"/>
      <c r="BL39" s="607"/>
      <c r="BM39" s="607"/>
      <c r="BN39" s="607"/>
      <c r="BO39" s="607"/>
      <c r="BP39" s="607"/>
      <c r="BQ39" s="607"/>
      <c r="BR39" s="607"/>
      <c r="BS39" s="607"/>
      <c r="BT39" s="607"/>
      <c r="BU39" s="608"/>
      <c r="BV39" s="609">
        <v>105</v>
      </c>
      <c r="BW39" s="610"/>
      <c r="BX39" s="610"/>
      <c r="BY39" s="610"/>
      <c r="BZ39" s="610"/>
      <c r="CA39" s="610"/>
      <c r="CB39" s="647"/>
      <c r="CD39" s="606" t="s">
        <v>346</v>
      </c>
      <c r="CE39" s="607"/>
      <c r="CF39" s="607"/>
      <c r="CG39" s="607"/>
      <c r="CH39" s="607"/>
      <c r="CI39" s="607"/>
      <c r="CJ39" s="607"/>
      <c r="CK39" s="607"/>
      <c r="CL39" s="607"/>
      <c r="CM39" s="607"/>
      <c r="CN39" s="607"/>
      <c r="CO39" s="607"/>
      <c r="CP39" s="607"/>
      <c r="CQ39" s="608"/>
      <c r="CR39" s="609">
        <v>141088</v>
      </c>
      <c r="CS39" s="619"/>
      <c r="CT39" s="619"/>
      <c r="CU39" s="619"/>
      <c r="CV39" s="619"/>
      <c r="CW39" s="619"/>
      <c r="CX39" s="619"/>
      <c r="CY39" s="620"/>
      <c r="CZ39" s="612">
        <v>11.4</v>
      </c>
      <c r="DA39" s="621"/>
      <c r="DB39" s="621"/>
      <c r="DC39" s="622"/>
      <c r="DD39" s="615">
        <v>63942</v>
      </c>
      <c r="DE39" s="619"/>
      <c r="DF39" s="619"/>
      <c r="DG39" s="619"/>
      <c r="DH39" s="619"/>
      <c r="DI39" s="619"/>
      <c r="DJ39" s="619"/>
      <c r="DK39" s="620"/>
      <c r="DL39" s="615" t="s">
        <v>141</v>
      </c>
      <c r="DM39" s="619"/>
      <c r="DN39" s="619"/>
      <c r="DO39" s="619"/>
      <c r="DP39" s="619"/>
      <c r="DQ39" s="619"/>
      <c r="DR39" s="619"/>
      <c r="DS39" s="619"/>
      <c r="DT39" s="619"/>
      <c r="DU39" s="619"/>
      <c r="DV39" s="620"/>
      <c r="DW39" s="612" t="s">
        <v>238</v>
      </c>
      <c r="DX39" s="621"/>
      <c r="DY39" s="621"/>
      <c r="DZ39" s="621"/>
      <c r="EA39" s="621"/>
      <c r="EB39" s="621"/>
      <c r="EC39" s="648"/>
    </row>
    <row r="40" spans="2:133" ht="11.25" customHeight="1" x14ac:dyDescent="0.15">
      <c r="B40" s="606" t="s">
        <v>347</v>
      </c>
      <c r="C40" s="607"/>
      <c r="D40" s="607"/>
      <c r="E40" s="607"/>
      <c r="F40" s="607"/>
      <c r="G40" s="607"/>
      <c r="H40" s="607"/>
      <c r="I40" s="607"/>
      <c r="J40" s="607"/>
      <c r="K40" s="607"/>
      <c r="L40" s="607"/>
      <c r="M40" s="607"/>
      <c r="N40" s="607"/>
      <c r="O40" s="607"/>
      <c r="P40" s="607"/>
      <c r="Q40" s="608"/>
      <c r="R40" s="609">
        <v>72003</v>
      </c>
      <c r="S40" s="610"/>
      <c r="T40" s="610"/>
      <c r="U40" s="610"/>
      <c r="V40" s="610"/>
      <c r="W40" s="610"/>
      <c r="X40" s="610"/>
      <c r="Y40" s="611"/>
      <c r="Z40" s="635">
        <v>5.4</v>
      </c>
      <c r="AA40" s="635"/>
      <c r="AB40" s="635"/>
      <c r="AC40" s="635"/>
      <c r="AD40" s="636" t="s">
        <v>238</v>
      </c>
      <c r="AE40" s="636"/>
      <c r="AF40" s="636"/>
      <c r="AG40" s="636"/>
      <c r="AH40" s="636"/>
      <c r="AI40" s="636"/>
      <c r="AJ40" s="636"/>
      <c r="AK40" s="636"/>
      <c r="AL40" s="612" t="s">
        <v>142</v>
      </c>
      <c r="AM40" s="613"/>
      <c r="AN40" s="613"/>
      <c r="AO40" s="637"/>
      <c r="AQ40" s="643" t="s">
        <v>348</v>
      </c>
      <c r="AR40" s="644"/>
      <c r="AS40" s="644"/>
      <c r="AT40" s="644"/>
      <c r="AU40" s="644"/>
      <c r="AV40" s="644"/>
      <c r="AW40" s="644"/>
      <c r="AX40" s="644"/>
      <c r="AY40" s="645"/>
      <c r="AZ40" s="609" t="s">
        <v>142</v>
      </c>
      <c r="BA40" s="610"/>
      <c r="BB40" s="610"/>
      <c r="BC40" s="610"/>
      <c r="BD40" s="619"/>
      <c r="BE40" s="619"/>
      <c r="BF40" s="646"/>
      <c r="BG40" s="649" t="s">
        <v>349</v>
      </c>
      <c r="BH40" s="650"/>
      <c r="BI40" s="650"/>
      <c r="BJ40" s="650"/>
      <c r="BK40" s="650"/>
      <c r="BL40" s="214"/>
      <c r="BM40" s="607" t="s">
        <v>350</v>
      </c>
      <c r="BN40" s="607"/>
      <c r="BO40" s="607"/>
      <c r="BP40" s="607"/>
      <c r="BQ40" s="607"/>
      <c r="BR40" s="607"/>
      <c r="BS40" s="607"/>
      <c r="BT40" s="607"/>
      <c r="BU40" s="608"/>
      <c r="BV40" s="609">
        <v>84</v>
      </c>
      <c r="BW40" s="610"/>
      <c r="BX40" s="610"/>
      <c r="BY40" s="610"/>
      <c r="BZ40" s="610"/>
      <c r="CA40" s="610"/>
      <c r="CB40" s="647"/>
      <c r="CD40" s="606" t="s">
        <v>351</v>
      </c>
      <c r="CE40" s="607"/>
      <c r="CF40" s="607"/>
      <c r="CG40" s="607"/>
      <c r="CH40" s="607"/>
      <c r="CI40" s="607"/>
      <c r="CJ40" s="607"/>
      <c r="CK40" s="607"/>
      <c r="CL40" s="607"/>
      <c r="CM40" s="607"/>
      <c r="CN40" s="607"/>
      <c r="CO40" s="607"/>
      <c r="CP40" s="607"/>
      <c r="CQ40" s="608"/>
      <c r="CR40" s="609" t="s">
        <v>142</v>
      </c>
      <c r="CS40" s="610"/>
      <c r="CT40" s="610"/>
      <c r="CU40" s="610"/>
      <c r="CV40" s="610"/>
      <c r="CW40" s="610"/>
      <c r="CX40" s="610"/>
      <c r="CY40" s="611"/>
      <c r="CZ40" s="612" t="s">
        <v>142</v>
      </c>
      <c r="DA40" s="621"/>
      <c r="DB40" s="621"/>
      <c r="DC40" s="622"/>
      <c r="DD40" s="615" t="s">
        <v>141</v>
      </c>
      <c r="DE40" s="610"/>
      <c r="DF40" s="610"/>
      <c r="DG40" s="610"/>
      <c r="DH40" s="610"/>
      <c r="DI40" s="610"/>
      <c r="DJ40" s="610"/>
      <c r="DK40" s="611"/>
      <c r="DL40" s="615" t="s">
        <v>142</v>
      </c>
      <c r="DM40" s="610"/>
      <c r="DN40" s="610"/>
      <c r="DO40" s="610"/>
      <c r="DP40" s="610"/>
      <c r="DQ40" s="610"/>
      <c r="DR40" s="610"/>
      <c r="DS40" s="610"/>
      <c r="DT40" s="610"/>
      <c r="DU40" s="610"/>
      <c r="DV40" s="611"/>
      <c r="DW40" s="612" t="s">
        <v>141</v>
      </c>
      <c r="DX40" s="621"/>
      <c r="DY40" s="621"/>
      <c r="DZ40" s="621"/>
      <c r="EA40" s="621"/>
      <c r="EB40" s="621"/>
      <c r="EC40" s="648"/>
    </row>
    <row r="41" spans="2:133" ht="11.25" customHeight="1" x14ac:dyDescent="0.15">
      <c r="B41" s="606" t="s">
        <v>352</v>
      </c>
      <c r="C41" s="607"/>
      <c r="D41" s="607"/>
      <c r="E41" s="607"/>
      <c r="F41" s="607"/>
      <c r="G41" s="607"/>
      <c r="H41" s="607"/>
      <c r="I41" s="607"/>
      <c r="J41" s="607"/>
      <c r="K41" s="607"/>
      <c r="L41" s="607"/>
      <c r="M41" s="607"/>
      <c r="N41" s="607"/>
      <c r="O41" s="607"/>
      <c r="P41" s="607"/>
      <c r="Q41" s="608"/>
      <c r="R41" s="609" t="s">
        <v>142</v>
      </c>
      <c r="S41" s="610"/>
      <c r="T41" s="610"/>
      <c r="U41" s="610"/>
      <c r="V41" s="610"/>
      <c r="W41" s="610"/>
      <c r="X41" s="610"/>
      <c r="Y41" s="611"/>
      <c r="Z41" s="635" t="s">
        <v>141</v>
      </c>
      <c r="AA41" s="635"/>
      <c r="AB41" s="635"/>
      <c r="AC41" s="635"/>
      <c r="AD41" s="636" t="s">
        <v>142</v>
      </c>
      <c r="AE41" s="636"/>
      <c r="AF41" s="636"/>
      <c r="AG41" s="636"/>
      <c r="AH41" s="636"/>
      <c r="AI41" s="636"/>
      <c r="AJ41" s="636"/>
      <c r="AK41" s="636"/>
      <c r="AL41" s="612" t="s">
        <v>142</v>
      </c>
      <c r="AM41" s="613"/>
      <c r="AN41" s="613"/>
      <c r="AO41" s="637"/>
      <c r="AQ41" s="643" t="s">
        <v>353</v>
      </c>
      <c r="AR41" s="644"/>
      <c r="AS41" s="644"/>
      <c r="AT41" s="644"/>
      <c r="AU41" s="644"/>
      <c r="AV41" s="644"/>
      <c r="AW41" s="644"/>
      <c r="AX41" s="644"/>
      <c r="AY41" s="645"/>
      <c r="AZ41" s="609">
        <v>8945</v>
      </c>
      <c r="BA41" s="610"/>
      <c r="BB41" s="610"/>
      <c r="BC41" s="610"/>
      <c r="BD41" s="619"/>
      <c r="BE41" s="619"/>
      <c r="BF41" s="646"/>
      <c r="BG41" s="649"/>
      <c r="BH41" s="650"/>
      <c r="BI41" s="650"/>
      <c r="BJ41" s="650"/>
      <c r="BK41" s="650"/>
      <c r="BL41" s="214"/>
      <c r="BM41" s="607" t="s">
        <v>354</v>
      </c>
      <c r="BN41" s="607"/>
      <c r="BO41" s="607"/>
      <c r="BP41" s="607"/>
      <c r="BQ41" s="607"/>
      <c r="BR41" s="607"/>
      <c r="BS41" s="607"/>
      <c r="BT41" s="607"/>
      <c r="BU41" s="608"/>
      <c r="BV41" s="609" t="s">
        <v>238</v>
      </c>
      <c r="BW41" s="610"/>
      <c r="BX41" s="610"/>
      <c r="BY41" s="610"/>
      <c r="BZ41" s="610"/>
      <c r="CA41" s="610"/>
      <c r="CB41" s="647"/>
      <c r="CD41" s="606" t="s">
        <v>355</v>
      </c>
      <c r="CE41" s="607"/>
      <c r="CF41" s="607"/>
      <c r="CG41" s="607"/>
      <c r="CH41" s="607"/>
      <c r="CI41" s="607"/>
      <c r="CJ41" s="607"/>
      <c r="CK41" s="607"/>
      <c r="CL41" s="607"/>
      <c r="CM41" s="607"/>
      <c r="CN41" s="607"/>
      <c r="CO41" s="607"/>
      <c r="CP41" s="607"/>
      <c r="CQ41" s="608"/>
      <c r="CR41" s="609" t="s">
        <v>238</v>
      </c>
      <c r="CS41" s="619"/>
      <c r="CT41" s="619"/>
      <c r="CU41" s="619"/>
      <c r="CV41" s="619"/>
      <c r="CW41" s="619"/>
      <c r="CX41" s="619"/>
      <c r="CY41" s="620"/>
      <c r="CZ41" s="612" t="s">
        <v>238</v>
      </c>
      <c r="DA41" s="621"/>
      <c r="DB41" s="621"/>
      <c r="DC41" s="622"/>
      <c r="DD41" s="615" t="s">
        <v>142</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356</v>
      </c>
      <c r="C42" s="607"/>
      <c r="D42" s="607"/>
      <c r="E42" s="607"/>
      <c r="F42" s="607"/>
      <c r="G42" s="607"/>
      <c r="H42" s="607"/>
      <c r="I42" s="607"/>
      <c r="J42" s="607"/>
      <c r="K42" s="607"/>
      <c r="L42" s="607"/>
      <c r="M42" s="607"/>
      <c r="N42" s="607"/>
      <c r="O42" s="607"/>
      <c r="P42" s="607"/>
      <c r="Q42" s="608"/>
      <c r="R42" s="609" t="s">
        <v>238</v>
      </c>
      <c r="S42" s="610"/>
      <c r="T42" s="610"/>
      <c r="U42" s="610"/>
      <c r="V42" s="610"/>
      <c r="W42" s="610"/>
      <c r="X42" s="610"/>
      <c r="Y42" s="611"/>
      <c r="Z42" s="635" t="s">
        <v>238</v>
      </c>
      <c r="AA42" s="635"/>
      <c r="AB42" s="635"/>
      <c r="AC42" s="635"/>
      <c r="AD42" s="636" t="s">
        <v>142</v>
      </c>
      <c r="AE42" s="636"/>
      <c r="AF42" s="636"/>
      <c r="AG42" s="636"/>
      <c r="AH42" s="636"/>
      <c r="AI42" s="636"/>
      <c r="AJ42" s="636"/>
      <c r="AK42" s="636"/>
      <c r="AL42" s="612" t="s">
        <v>142</v>
      </c>
      <c r="AM42" s="613"/>
      <c r="AN42" s="613"/>
      <c r="AO42" s="637"/>
      <c r="AQ42" s="640" t="s">
        <v>357</v>
      </c>
      <c r="AR42" s="641"/>
      <c r="AS42" s="641"/>
      <c r="AT42" s="641"/>
      <c r="AU42" s="641"/>
      <c r="AV42" s="641"/>
      <c r="AW42" s="641"/>
      <c r="AX42" s="641"/>
      <c r="AY42" s="642"/>
      <c r="AZ42" s="589">
        <v>21425</v>
      </c>
      <c r="BA42" s="623"/>
      <c r="BB42" s="623"/>
      <c r="BC42" s="623"/>
      <c r="BD42" s="590"/>
      <c r="BE42" s="590"/>
      <c r="BF42" s="638"/>
      <c r="BG42" s="651"/>
      <c r="BH42" s="652"/>
      <c r="BI42" s="652"/>
      <c r="BJ42" s="652"/>
      <c r="BK42" s="652"/>
      <c r="BL42" s="215"/>
      <c r="BM42" s="587" t="s">
        <v>358</v>
      </c>
      <c r="BN42" s="587"/>
      <c r="BO42" s="587"/>
      <c r="BP42" s="587"/>
      <c r="BQ42" s="587"/>
      <c r="BR42" s="587"/>
      <c r="BS42" s="587"/>
      <c r="BT42" s="587"/>
      <c r="BU42" s="588"/>
      <c r="BV42" s="589">
        <v>538</v>
      </c>
      <c r="BW42" s="623"/>
      <c r="BX42" s="623"/>
      <c r="BY42" s="623"/>
      <c r="BZ42" s="623"/>
      <c r="CA42" s="623"/>
      <c r="CB42" s="639"/>
      <c r="CD42" s="606" t="s">
        <v>359</v>
      </c>
      <c r="CE42" s="607"/>
      <c r="CF42" s="607"/>
      <c r="CG42" s="607"/>
      <c r="CH42" s="607"/>
      <c r="CI42" s="607"/>
      <c r="CJ42" s="607"/>
      <c r="CK42" s="607"/>
      <c r="CL42" s="607"/>
      <c r="CM42" s="607"/>
      <c r="CN42" s="607"/>
      <c r="CO42" s="607"/>
      <c r="CP42" s="607"/>
      <c r="CQ42" s="608"/>
      <c r="CR42" s="609">
        <v>339990</v>
      </c>
      <c r="CS42" s="619"/>
      <c r="CT42" s="619"/>
      <c r="CU42" s="619"/>
      <c r="CV42" s="619"/>
      <c r="CW42" s="619"/>
      <c r="CX42" s="619"/>
      <c r="CY42" s="620"/>
      <c r="CZ42" s="612">
        <v>27.6</v>
      </c>
      <c r="DA42" s="621"/>
      <c r="DB42" s="621"/>
      <c r="DC42" s="622"/>
      <c r="DD42" s="615">
        <v>11922</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360</v>
      </c>
      <c r="C43" s="607"/>
      <c r="D43" s="607"/>
      <c r="E43" s="607"/>
      <c r="F43" s="607"/>
      <c r="G43" s="607"/>
      <c r="H43" s="607"/>
      <c r="I43" s="607"/>
      <c r="J43" s="607"/>
      <c r="K43" s="607"/>
      <c r="L43" s="607"/>
      <c r="M43" s="607"/>
      <c r="N43" s="607"/>
      <c r="O43" s="607"/>
      <c r="P43" s="607"/>
      <c r="Q43" s="608"/>
      <c r="R43" s="609">
        <v>12503</v>
      </c>
      <c r="S43" s="610"/>
      <c r="T43" s="610"/>
      <c r="U43" s="610"/>
      <c r="V43" s="610"/>
      <c r="W43" s="610"/>
      <c r="X43" s="610"/>
      <c r="Y43" s="611"/>
      <c r="Z43" s="635">
        <v>0.9</v>
      </c>
      <c r="AA43" s="635"/>
      <c r="AB43" s="635"/>
      <c r="AC43" s="635"/>
      <c r="AD43" s="636" t="s">
        <v>142</v>
      </c>
      <c r="AE43" s="636"/>
      <c r="AF43" s="636"/>
      <c r="AG43" s="636"/>
      <c r="AH43" s="636"/>
      <c r="AI43" s="636"/>
      <c r="AJ43" s="636"/>
      <c r="AK43" s="636"/>
      <c r="AL43" s="612" t="s">
        <v>238</v>
      </c>
      <c r="AM43" s="613"/>
      <c r="AN43" s="613"/>
      <c r="AO43" s="637"/>
      <c r="CD43" s="606" t="s">
        <v>361</v>
      </c>
      <c r="CE43" s="607"/>
      <c r="CF43" s="607"/>
      <c r="CG43" s="607"/>
      <c r="CH43" s="607"/>
      <c r="CI43" s="607"/>
      <c r="CJ43" s="607"/>
      <c r="CK43" s="607"/>
      <c r="CL43" s="607"/>
      <c r="CM43" s="607"/>
      <c r="CN43" s="607"/>
      <c r="CO43" s="607"/>
      <c r="CP43" s="607"/>
      <c r="CQ43" s="608"/>
      <c r="CR43" s="609" t="s">
        <v>142</v>
      </c>
      <c r="CS43" s="619"/>
      <c r="CT43" s="619"/>
      <c r="CU43" s="619"/>
      <c r="CV43" s="619"/>
      <c r="CW43" s="619"/>
      <c r="CX43" s="619"/>
      <c r="CY43" s="620"/>
      <c r="CZ43" s="612" t="s">
        <v>142</v>
      </c>
      <c r="DA43" s="621"/>
      <c r="DB43" s="621"/>
      <c r="DC43" s="622"/>
      <c r="DD43" s="615" t="s">
        <v>142</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362</v>
      </c>
      <c r="C44" s="587"/>
      <c r="D44" s="587"/>
      <c r="E44" s="587"/>
      <c r="F44" s="587"/>
      <c r="G44" s="587"/>
      <c r="H44" s="587"/>
      <c r="I44" s="587"/>
      <c r="J44" s="587"/>
      <c r="K44" s="587"/>
      <c r="L44" s="587"/>
      <c r="M44" s="587"/>
      <c r="N44" s="587"/>
      <c r="O44" s="587"/>
      <c r="P44" s="587"/>
      <c r="Q44" s="588"/>
      <c r="R44" s="589">
        <v>1344395</v>
      </c>
      <c r="S44" s="623"/>
      <c r="T44" s="623"/>
      <c r="U44" s="623"/>
      <c r="V44" s="623"/>
      <c r="W44" s="623"/>
      <c r="X44" s="623"/>
      <c r="Y44" s="624"/>
      <c r="Z44" s="625">
        <v>100</v>
      </c>
      <c r="AA44" s="625"/>
      <c r="AB44" s="625"/>
      <c r="AC44" s="625"/>
      <c r="AD44" s="626">
        <v>479400</v>
      </c>
      <c r="AE44" s="626"/>
      <c r="AF44" s="626"/>
      <c r="AG44" s="626"/>
      <c r="AH44" s="626"/>
      <c r="AI44" s="626"/>
      <c r="AJ44" s="626"/>
      <c r="AK44" s="626"/>
      <c r="AL44" s="592">
        <v>100</v>
      </c>
      <c r="AM44" s="627"/>
      <c r="AN44" s="627"/>
      <c r="AO44" s="628"/>
      <c r="CD44" s="629" t="s">
        <v>308</v>
      </c>
      <c r="CE44" s="630"/>
      <c r="CF44" s="606" t="s">
        <v>363</v>
      </c>
      <c r="CG44" s="607"/>
      <c r="CH44" s="607"/>
      <c r="CI44" s="607"/>
      <c r="CJ44" s="607"/>
      <c r="CK44" s="607"/>
      <c r="CL44" s="607"/>
      <c r="CM44" s="607"/>
      <c r="CN44" s="607"/>
      <c r="CO44" s="607"/>
      <c r="CP44" s="607"/>
      <c r="CQ44" s="608"/>
      <c r="CR44" s="609">
        <v>339990</v>
      </c>
      <c r="CS44" s="610"/>
      <c r="CT44" s="610"/>
      <c r="CU44" s="610"/>
      <c r="CV44" s="610"/>
      <c r="CW44" s="610"/>
      <c r="CX44" s="610"/>
      <c r="CY44" s="611"/>
      <c r="CZ44" s="612">
        <v>27.6</v>
      </c>
      <c r="DA44" s="613"/>
      <c r="DB44" s="613"/>
      <c r="DC44" s="614"/>
      <c r="DD44" s="615">
        <v>11922</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364</v>
      </c>
      <c r="CG45" s="607"/>
      <c r="CH45" s="607"/>
      <c r="CI45" s="607"/>
      <c r="CJ45" s="607"/>
      <c r="CK45" s="607"/>
      <c r="CL45" s="607"/>
      <c r="CM45" s="607"/>
      <c r="CN45" s="607"/>
      <c r="CO45" s="607"/>
      <c r="CP45" s="607"/>
      <c r="CQ45" s="608"/>
      <c r="CR45" s="609">
        <v>329331</v>
      </c>
      <c r="CS45" s="619"/>
      <c r="CT45" s="619"/>
      <c r="CU45" s="619"/>
      <c r="CV45" s="619"/>
      <c r="CW45" s="619"/>
      <c r="CX45" s="619"/>
      <c r="CY45" s="620"/>
      <c r="CZ45" s="612">
        <v>26.7</v>
      </c>
      <c r="DA45" s="621"/>
      <c r="DB45" s="621"/>
      <c r="DC45" s="622"/>
      <c r="DD45" s="615">
        <v>1432</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365</v>
      </c>
      <c r="CD46" s="631"/>
      <c r="CE46" s="632"/>
      <c r="CF46" s="606" t="s">
        <v>366</v>
      </c>
      <c r="CG46" s="607"/>
      <c r="CH46" s="607"/>
      <c r="CI46" s="607"/>
      <c r="CJ46" s="607"/>
      <c r="CK46" s="607"/>
      <c r="CL46" s="607"/>
      <c r="CM46" s="607"/>
      <c r="CN46" s="607"/>
      <c r="CO46" s="607"/>
      <c r="CP46" s="607"/>
      <c r="CQ46" s="608"/>
      <c r="CR46" s="609">
        <v>10659</v>
      </c>
      <c r="CS46" s="610"/>
      <c r="CT46" s="610"/>
      <c r="CU46" s="610"/>
      <c r="CV46" s="610"/>
      <c r="CW46" s="610"/>
      <c r="CX46" s="610"/>
      <c r="CY46" s="611"/>
      <c r="CZ46" s="612">
        <v>0.9</v>
      </c>
      <c r="DA46" s="613"/>
      <c r="DB46" s="613"/>
      <c r="DC46" s="614"/>
      <c r="DD46" s="615">
        <v>10490</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367</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368</v>
      </c>
      <c r="CG47" s="607"/>
      <c r="CH47" s="607"/>
      <c r="CI47" s="607"/>
      <c r="CJ47" s="607"/>
      <c r="CK47" s="607"/>
      <c r="CL47" s="607"/>
      <c r="CM47" s="607"/>
      <c r="CN47" s="607"/>
      <c r="CO47" s="607"/>
      <c r="CP47" s="607"/>
      <c r="CQ47" s="608"/>
      <c r="CR47" s="609" t="s">
        <v>142</v>
      </c>
      <c r="CS47" s="619"/>
      <c r="CT47" s="619"/>
      <c r="CU47" s="619"/>
      <c r="CV47" s="619"/>
      <c r="CW47" s="619"/>
      <c r="CX47" s="619"/>
      <c r="CY47" s="620"/>
      <c r="CZ47" s="612" t="s">
        <v>238</v>
      </c>
      <c r="DA47" s="621"/>
      <c r="DB47" s="621"/>
      <c r="DC47" s="622"/>
      <c r="DD47" s="615" t="s">
        <v>142</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369</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370</v>
      </c>
      <c r="CG48" s="607"/>
      <c r="CH48" s="607"/>
      <c r="CI48" s="607"/>
      <c r="CJ48" s="607"/>
      <c r="CK48" s="607"/>
      <c r="CL48" s="607"/>
      <c r="CM48" s="607"/>
      <c r="CN48" s="607"/>
      <c r="CO48" s="607"/>
      <c r="CP48" s="607"/>
      <c r="CQ48" s="608"/>
      <c r="CR48" s="609" t="s">
        <v>238</v>
      </c>
      <c r="CS48" s="610"/>
      <c r="CT48" s="610"/>
      <c r="CU48" s="610"/>
      <c r="CV48" s="610"/>
      <c r="CW48" s="610"/>
      <c r="CX48" s="610"/>
      <c r="CY48" s="611"/>
      <c r="CZ48" s="612" t="s">
        <v>238</v>
      </c>
      <c r="DA48" s="613"/>
      <c r="DB48" s="613"/>
      <c r="DC48" s="614"/>
      <c r="DD48" s="615" t="s">
        <v>142</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216"/>
      <c r="CD49" s="586" t="s">
        <v>371</v>
      </c>
      <c r="CE49" s="587"/>
      <c r="CF49" s="587"/>
      <c r="CG49" s="587"/>
      <c r="CH49" s="587"/>
      <c r="CI49" s="587"/>
      <c r="CJ49" s="587"/>
      <c r="CK49" s="587"/>
      <c r="CL49" s="587"/>
      <c r="CM49" s="587"/>
      <c r="CN49" s="587"/>
      <c r="CO49" s="587"/>
      <c r="CP49" s="587"/>
      <c r="CQ49" s="588"/>
      <c r="CR49" s="589">
        <v>1232408</v>
      </c>
      <c r="CS49" s="590"/>
      <c r="CT49" s="590"/>
      <c r="CU49" s="590"/>
      <c r="CV49" s="590"/>
      <c r="CW49" s="590"/>
      <c r="CX49" s="590"/>
      <c r="CY49" s="591"/>
      <c r="CZ49" s="592">
        <v>100</v>
      </c>
      <c r="DA49" s="593"/>
      <c r="DB49" s="593"/>
      <c r="DC49" s="594"/>
      <c r="DD49" s="595">
        <v>671003</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216"/>
    </row>
  </sheetData>
  <sheetProtection algorithmName="SHA-512" hashValue="qVqny7yXrdVD1aYhYx6u5LOfnfAYYqI+hWm0HP4O5dA4gBWU7yn7x8Ic1n3lErZZoX9YbUtL3zUh2DVp+IhatA==" saltValue="zaDFPFtWr79OyAieGZQOp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02" zoomScale="70" zoomScaleNormal="25" zoomScaleSheetLayoutView="70" workbookViewId="0">
      <selection activeCell="B68" sqref="B68:BD76"/>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97" t="s">
        <v>372</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c r="AG2" s="1097"/>
      <c r="AH2" s="1097"/>
      <c r="AI2" s="1097"/>
      <c r="AJ2" s="1097"/>
      <c r="AK2" s="1097"/>
      <c r="AL2" s="1097"/>
      <c r="AM2" s="1097"/>
      <c r="AN2" s="1097"/>
      <c r="AO2" s="1097"/>
      <c r="AP2" s="1097"/>
      <c r="AQ2" s="1097"/>
      <c r="AR2" s="1097"/>
      <c r="AS2" s="1097"/>
      <c r="AT2" s="1097"/>
      <c r="AU2" s="1097"/>
      <c r="AV2" s="1097"/>
      <c r="AW2" s="1097"/>
      <c r="AX2" s="1097"/>
      <c r="AY2" s="1097"/>
      <c r="AZ2" s="1097"/>
      <c r="BA2" s="1097"/>
      <c r="BB2" s="1097"/>
      <c r="BC2" s="1097"/>
      <c r="BD2" s="1097"/>
      <c r="BE2" s="1097"/>
      <c r="BF2" s="1097"/>
      <c r="BG2" s="1097"/>
      <c r="BH2" s="1097"/>
      <c r="BI2" s="109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98" t="s">
        <v>373</v>
      </c>
      <c r="DK2" s="1099"/>
      <c r="DL2" s="1099"/>
      <c r="DM2" s="1099"/>
      <c r="DN2" s="1099"/>
      <c r="DO2" s="1100"/>
      <c r="DP2" s="219"/>
      <c r="DQ2" s="1098" t="s">
        <v>374</v>
      </c>
      <c r="DR2" s="1099"/>
      <c r="DS2" s="1099"/>
      <c r="DT2" s="1099"/>
      <c r="DU2" s="1099"/>
      <c r="DV2" s="1099"/>
      <c r="DW2" s="1099"/>
      <c r="DX2" s="1099"/>
      <c r="DY2" s="1099"/>
      <c r="DZ2" s="110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0" t="s">
        <v>375</v>
      </c>
      <c r="B4" s="1050"/>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223"/>
      <c r="BA4" s="223"/>
      <c r="BB4" s="223"/>
      <c r="BC4" s="223"/>
      <c r="BD4" s="223"/>
      <c r="BE4" s="224"/>
      <c r="BF4" s="224"/>
      <c r="BG4" s="224"/>
      <c r="BH4" s="224"/>
      <c r="BI4" s="224"/>
      <c r="BJ4" s="224"/>
      <c r="BK4" s="224"/>
      <c r="BL4" s="224"/>
      <c r="BM4" s="224"/>
      <c r="BN4" s="224"/>
      <c r="BO4" s="224"/>
      <c r="BP4" s="224"/>
      <c r="BQ4" s="713" t="s">
        <v>376</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5"/>
    </row>
    <row r="5" spans="1:131" s="226" customFormat="1" ht="26.25" customHeight="1" x14ac:dyDescent="0.15">
      <c r="A5" s="978" t="s">
        <v>377</v>
      </c>
      <c r="B5" s="979"/>
      <c r="C5" s="979"/>
      <c r="D5" s="979"/>
      <c r="E5" s="979"/>
      <c r="F5" s="979"/>
      <c r="G5" s="979"/>
      <c r="H5" s="979"/>
      <c r="I5" s="979"/>
      <c r="J5" s="979"/>
      <c r="K5" s="979"/>
      <c r="L5" s="979"/>
      <c r="M5" s="979"/>
      <c r="N5" s="979"/>
      <c r="O5" s="979"/>
      <c r="P5" s="980"/>
      <c r="Q5" s="984" t="s">
        <v>378</v>
      </c>
      <c r="R5" s="985"/>
      <c r="S5" s="985"/>
      <c r="T5" s="985"/>
      <c r="U5" s="986"/>
      <c r="V5" s="984" t="s">
        <v>379</v>
      </c>
      <c r="W5" s="985"/>
      <c r="X5" s="985"/>
      <c r="Y5" s="985"/>
      <c r="Z5" s="986"/>
      <c r="AA5" s="984" t="s">
        <v>380</v>
      </c>
      <c r="AB5" s="985"/>
      <c r="AC5" s="985"/>
      <c r="AD5" s="985"/>
      <c r="AE5" s="985"/>
      <c r="AF5" s="1101" t="s">
        <v>381</v>
      </c>
      <c r="AG5" s="985"/>
      <c r="AH5" s="985"/>
      <c r="AI5" s="985"/>
      <c r="AJ5" s="998"/>
      <c r="AK5" s="985" t="s">
        <v>382</v>
      </c>
      <c r="AL5" s="985"/>
      <c r="AM5" s="985"/>
      <c r="AN5" s="985"/>
      <c r="AO5" s="986"/>
      <c r="AP5" s="984" t="s">
        <v>383</v>
      </c>
      <c r="AQ5" s="985"/>
      <c r="AR5" s="985"/>
      <c r="AS5" s="985"/>
      <c r="AT5" s="986"/>
      <c r="AU5" s="984" t="s">
        <v>384</v>
      </c>
      <c r="AV5" s="985"/>
      <c r="AW5" s="985"/>
      <c r="AX5" s="985"/>
      <c r="AY5" s="998"/>
      <c r="AZ5" s="223"/>
      <c r="BA5" s="223"/>
      <c r="BB5" s="223"/>
      <c r="BC5" s="223"/>
      <c r="BD5" s="223"/>
      <c r="BE5" s="224"/>
      <c r="BF5" s="224"/>
      <c r="BG5" s="224"/>
      <c r="BH5" s="224"/>
      <c r="BI5" s="224"/>
      <c r="BJ5" s="224"/>
      <c r="BK5" s="224"/>
      <c r="BL5" s="224"/>
      <c r="BM5" s="224"/>
      <c r="BN5" s="224"/>
      <c r="BO5" s="224"/>
      <c r="BP5" s="224"/>
      <c r="BQ5" s="978" t="s">
        <v>385</v>
      </c>
      <c r="BR5" s="979"/>
      <c r="BS5" s="979"/>
      <c r="BT5" s="979"/>
      <c r="BU5" s="979"/>
      <c r="BV5" s="979"/>
      <c r="BW5" s="979"/>
      <c r="BX5" s="979"/>
      <c r="BY5" s="979"/>
      <c r="BZ5" s="979"/>
      <c r="CA5" s="979"/>
      <c r="CB5" s="979"/>
      <c r="CC5" s="979"/>
      <c r="CD5" s="979"/>
      <c r="CE5" s="979"/>
      <c r="CF5" s="979"/>
      <c r="CG5" s="980"/>
      <c r="CH5" s="984" t="s">
        <v>386</v>
      </c>
      <c r="CI5" s="985"/>
      <c r="CJ5" s="985"/>
      <c r="CK5" s="985"/>
      <c r="CL5" s="986"/>
      <c r="CM5" s="984" t="s">
        <v>387</v>
      </c>
      <c r="CN5" s="985"/>
      <c r="CO5" s="985"/>
      <c r="CP5" s="985"/>
      <c r="CQ5" s="986"/>
      <c r="CR5" s="984" t="s">
        <v>388</v>
      </c>
      <c r="CS5" s="985"/>
      <c r="CT5" s="985"/>
      <c r="CU5" s="985"/>
      <c r="CV5" s="986"/>
      <c r="CW5" s="984" t="s">
        <v>389</v>
      </c>
      <c r="CX5" s="985"/>
      <c r="CY5" s="985"/>
      <c r="CZ5" s="985"/>
      <c r="DA5" s="986"/>
      <c r="DB5" s="984" t="s">
        <v>390</v>
      </c>
      <c r="DC5" s="985"/>
      <c r="DD5" s="985"/>
      <c r="DE5" s="985"/>
      <c r="DF5" s="986"/>
      <c r="DG5" s="1091" t="s">
        <v>391</v>
      </c>
      <c r="DH5" s="1092"/>
      <c r="DI5" s="1092"/>
      <c r="DJ5" s="1092"/>
      <c r="DK5" s="1093"/>
      <c r="DL5" s="1091" t="s">
        <v>392</v>
      </c>
      <c r="DM5" s="1092"/>
      <c r="DN5" s="1092"/>
      <c r="DO5" s="1092"/>
      <c r="DP5" s="1093"/>
      <c r="DQ5" s="984" t="s">
        <v>393</v>
      </c>
      <c r="DR5" s="985"/>
      <c r="DS5" s="985"/>
      <c r="DT5" s="985"/>
      <c r="DU5" s="986"/>
      <c r="DV5" s="984" t="s">
        <v>384</v>
      </c>
      <c r="DW5" s="985"/>
      <c r="DX5" s="985"/>
      <c r="DY5" s="985"/>
      <c r="DZ5" s="998"/>
      <c r="EA5" s="225"/>
    </row>
    <row r="6" spans="1:131" s="226"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102"/>
      <c r="AG6" s="988"/>
      <c r="AH6" s="988"/>
      <c r="AI6" s="988"/>
      <c r="AJ6" s="999"/>
      <c r="AK6" s="988"/>
      <c r="AL6" s="988"/>
      <c r="AM6" s="988"/>
      <c r="AN6" s="988"/>
      <c r="AO6" s="989"/>
      <c r="AP6" s="987"/>
      <c r="AQ6" s="988"/>
      <c r="AR6" s="988"/>
      <c r="AS6" s="988"/>
      <c r="AT6" s="989"/>
      <c r="AU6" s="987"/>
      <c r="AV6" s="988"/>
      <c r="AW6" s="988"/>
      <c r="AX6" s="988"/>
      <c r="AY6" s="999"/>
      <c r="AZ6" s="223"/>
      <c r="BA6" s="223"/>
      <c r="BB6" s="223"/>
      <c r="BC6" s="223"/>
      <c r="BD6" s="223"/>
      <c r="BE6" s="224"/>
      <c r="BF6" s="224"/>
      <c r="BG6" s="224"/>
      <c r="BH6" s="224"/>
      <c r="BI6" s="224"/>
      <c r="BJ6" s="224"/>
      <c r="BK6" s="224"/>
      <c r="BL6" s="224"/>
      <c r="BM6" s="224"/>
      <c r="BN6" s="224"/>
      <c r="BO6" s="224"/>
      <c r="BP6" s="224"/>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94"/>
      <c r="DH6" s="1095"/>
      <c r="DI6" s="1095"/>
      <c r="DJ6" s="1095"/>
      <c r="DK6" s="1096"/>
      <c r="DL6" s="1094"/>
      <c r="DM6" s="1095"/>
      <c r="DN6" s="1095"/>
      <c r="DO6" s="1095"/>
      <c r="DP6" s="1096"/>
      <c r="DQ6" s="987"/>
      <c r="DR6" s="988"/>
      <c r="DS6" s="988"/>
      <c r="DT6" s="988"/>
      <c r="DU6" s="989"/>
      <c r="DV6" s="987"/>
      <c r="DW6" s="988"/>
      <c r="DX6" s="988"/>
      <c r="DY6" s="988"/>
      <c r="DZ6" s="999"/>
      <c r="EA6" s="225"/>
    </row>
    <row r="7" spans="1:131" s="226" customFormat="1" ht="26.25" customHeight="1" thickTop="1" x14ac:dyDescent="0.15">
      <c r="A7" s="227">
        <v>1</v>
      </c>
      <c r="B7" s="1038" t="s">
        <v>394</v>
      </c>
      <c r="C7" s="1039"/>
      <c r="D7" s="1039"/>
      <c r="E7" s="1039"/>
      <c r="F7" s="1039"/>
      <c r="G7" s="1039"/>
      <c r="H7" s="1039"/>
      <c r="I7" s="1039"/>
      <c r="J7" s="1039"/>
      <c r="K7" s="1039"/>
      <c r="L7" s="1039"/>
      <c r="M7" s="1039"/>
      <c r="N7" s="1039"/>
      <c r="O7" s="1039"/>
      <c r="P7" s="1040"/>
      <c r="Q7" s="1078">
        <v>1844</v>
      </c>
      <c r="R7" s="1079"/>
      <c r="S7" s="1079"/>
      <c r="T7" s="1079"/>
      <c r="U7" s="1079"/>
      <c r="V7" s="1079">
        <v>1232</v>
      </c>
      <c r="W7" s="1079"/>
      <c r="X7" s="1079"/>
      <c r="Y7" s="1079"/>
      <c r="Z7" s="1079"/>
      <c r="AA7" s="1079">
        <v>112</v>
      </c>
      <c r="AB7" s="1079"/>
      <c r="AC7" s="1079"/>
      <c r="AD7" s="1079"/>
      <c r="AE7" s="1080"/>
      <c r="AF7" s="1081">
        <v>81</v>
      </c>
      <c r="AG7" s="1082"/>
      <c r="AH7" s="1082"/>
      <c r="AI7" s="1082"/>
      <c r="AJ7" s="1083"/>
      <c r="AK7" s="1084">
        <v>16</v>
      </c>
      <c r="AL7" s="1085"/>
      <c r="AM7" s="1085"/>
      <c r="AN7" s="1085"/>
      <c r="AO7" s="1085"/>
      <c r="AP7" s="1085">
        <v>902</v>
      </c>
      <c r="AQ7" s="1085"/>
      <c r="AR7" s="1085"/>
      <c r="AS7" s="1085"/>
      <c r="AT7" s="1085"/>
      <c r="AU7" s="1086"/>
      <c r="AV7" s="1086"/>
      <c r="AW7" s="1086"/>
      <c r="AX7" s="1086"/>
      <c r="AY7" s="1087"/>
      <c r="AZ7" s="223"/>
      <c r="BA7" s="223"/>
      <c r="BB7" s="223"/>
      <c r="BC7" s="223"/>
      <c r="BD7" s="223"/>
      <c r="BE7" s="224"/>
      <c r="BF7" s="224"/>
      <c r="BG7" s="224"/>
      <c r="BH7" s="224"/>
      <c r="BI7" s="224"/>
      <c r="BJ7" s="224"/>
      <c r="BK7" s="224"/>
      <c r="BL7" s="224"/>
      <c r="BM7" s="224"/>
      <c r="BN7" s="224"/>
      <c r="BO7" s="224"/>
      <c r="BP7" s="224"/>
      <c r="BQ7" s="227">
        <v>1</v>
      </c>
      <c r="BR7" s="228"/>
      <c r="BS7" s="1088"/>
      <c r="BT7" s="1089"/>
      <c r="BU7" s="1089"/>
      <c r="BV7" s="1089"/>
      <c r="BW7" s="1089"/>
      <c r="BX7" s="1089"/>
      <c r="BY7" s="1089"/>
      <c r="BZ7" s="1089"/>
      <c r="CA7" s="1089"/>
      <c r="CB7" s="1089"/>
      <c r="CC7" s="1089"/>
      <c r="CD7" s="1089"/>
      <c r="CE7" s="1089"/>
      <c r="CF7" s="1089"/>
      <c r="CG7" s="1090"/>
      <c r="CH7" s="1075"/>
      <c r="CI7" s="1076"/>
      <c r="CJ7" s="1076"/>
      <c r="CK7" s="1076"/>
      <c r="CL7" s="1077"/>
      <c r="CM7" s="1075"/>
      <c r="CN7" s="1076"/>
      <c r="CO7" s="1076"/>
      <c r="CP7" s="1076"/>
      <c r="CQ7" s="1077"/>
      <c r="CR7" s="1075"/>
      <c r="CS7" s="1076"/>
      <c r="CT7" s="1076"/>
      <c r="CU7" s="1076"/>
      <c r="CV7" s="1077"/>
      <c r="CW7" s="1075"/>
      <c r="CX7" s="1076"/>
      <c r="CY7" s="1076"/>
      <c r="CZ7" s="1076"/>
      <c r="DA7" s="1077"/>
      <c r="DB7" s="1075"/>
      <c r="DC7" s="1076"/>
      <c r="DD7" s="1076"/>
      <c r="DE7" s="1076"/>
      <c r="DF7" s="1077"/>
      <c r="DG7" s="1075"/>
      <c r="DH7" s="1076"/>
      <c r="DI7" s="1076"/>
      <c r="DJ7" s="1076"/>
      <c r="DK7" s="1077"/>
      <c r="DL7" s="1075"/>
      <c r="DM7" s="1076"/>
      <c r="DN7" s="1076"/>
      <c r="DO7" s="1076"/>
      <c r="DP7" s="1077"/>
      <c r="DQ7" s="1075"/>
      <c r="DR7" s="1076"/>
      <c r="DS7" s="1076"/>
      <c r="DT7" s="1076"/>
      <c r="DU7" s="1077"/>
      <c r="DV7" s="1088"/>
      <c r="DW7" s="1089"/>
      <c r="DX7" s="1089"/>
      <c r="DY7" s="1089"/>
      <c r="DZ7" s="1103"/>
      <c r="EA7" s="225"/>
    </row>
    <row r="8" spans="1:131" s="226" customFormat="1" ht="26.25" customHeight="1" x14ac:dyDescent="0.15">
      <c r="A8" s="229">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71"/>
      <c r="AL8" s="1072"/>
      <c r="AM8" s="1072"/>
      <c r="AN8" s="1072"/>
      <c r="AO8" s="1072"/>
      <c r="AP8" s="1072"/>
      <c r="AQ8" s="1072"/>
      <c r="AR8" s="1072"/>
      <c r="AS8" s="1072"/>
      <c r="AT8" s="1072"/>
      <c r="AU8" s="1073"/>
      <c r="AV8" s="1073"/>
      <c r="AW8" s="1073"/>
      <c r="AX8" s="1073"/>
      <c r="AY8" s="1074"/>
      <c r="AZ8" s="223"/>
      <c r="BA8" s="223"/>
      <c r="BB8" s="223"/>
      <c r="BC8" s="223"/>
      <c r="BD8" s="223"/>
      <c r="BE8" s="224"/>
      <c r="BF8" s="224"/>
      <c r="BG8" s="224"/>
      <c r="BH8" s="224"/>
      <c r="BI8" s="224"/>
      <c r="BJ8" s="224"/>
      <c r="BK8" s="224"/>
      <c r="BL8" s="224"/>
      <c r="BM8" s="224"/>
      <c r="BN8" s="224"/>
      <c r="BO8" s="224"/>
      <c r="BP8" s="224"/>
      <c r="BQ8" s="229">
        <v>2</v>
      </c>
      <c r="BR8" s="230"/>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5"/>
    </row>
    <row r="9" spans="1:131" s="226" customFormat="1" ht="26.25" customHeight="1" x14ac:dyDescent="0.15">
      <c r="A9" s="229">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71"/>
      <c r="AL9" s="1072"/>
      <c r="AM9" s="1072"/>
      <c r="AN9" s="1072"/>
      <c r="AO9" s="1072"/>
      <c r="AP9" s="1072"/>
      <c r="AQ9" s="1072"/>
      <c r="AR9" s="1072"/>
      <c r="AS9" s="1072"/>
      <c r="AT9" s="1072"/>
      <c r="AU9" s="1073"/>
      <c r="AV9" s="1073"/>
      <c r="AW9" s="1073"/>
      <c r="AX9" s="1073"/>
      <c r="AY9" s="1074"/>
      <c r="AZ9" s="223"/>
      <c r="BA9" s="223"/>
      <c r="BB9" s="223"/>
      <c r="BC9" s="223"/>
      <c r="BD9" s="223"/>
      <c r="BE9" s="224"/>
      <c r="BF9" s="224"/>
      <c r="BG9" s="224"/>
      <c r="BH9" s="224"/>
      <c r="BI9" s="224"/>
      <c r="BJ9" s="224"/>
      <c r="BK9" s="224"/>
      <c r="BL9" s="224"/>
      <c r="BM9" s="224"/>
      <c r="BN9" s="224"/>
      <c r="BO9" s="224"/>
      <c r="BP9" s="224"/>
      <c r="BQ9" s="229">
        <v>3</v>
      </c>
      <c r="BR9" s="230"/>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5"/>
    </row>
    <row r="10" spans="1:131" s="226" customFormat="1" ht="26.25" customHeight="1" x14ac:dyDescent="0.15">
      <c r="A10" s="229">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71"/>
      <c r="AL10" s="1072"/>
      <c r="AM10" s="1072"/>
      <c r="AN10" s="1072"/>
      <c r="AO10" s="1072"/>
      <c r="AP10" s="1072"/>
      <c r="AQ10" s="1072"/>
      <c r="AR10" s="1072"/>
      <c r="AS10" s="1072"/>
      <c r="AT10" s="1072"/>
      <c r="AU10" s="1073"/>
      <c r="AV10" s="1073"/>
      <c r="AW10" s="1073"/>
      <c r="AX10" s="1073"/>
      <c r="AY10" s="1074"/>
      <c r="AZ10" s="223"/>
      <c r="BA10" s="223"/>
      <c r="BB10" s="223"/>
      <c r="BC10" s="223"/>
      <c r="BD10" s="223"/>
      <c r="BE10" s="224"/>
      <c r="BF10" s="224"/>
      <c r="BG10" s="224"/>
      <c r="BH10" s="224"/>
      <c r="BI10" s="224"/>
      <c r="BJ10" s="224"/>
      <c r="BK10" s="224"/>
      <c r="BL10" s="224"/>
      <c r="BM10" s="224"/>
      <c r="BN10" s="224"/>
      <c r="BO10" s="224"/>
      <c r="BP10" s="224"/>
      <c r="BQ10" s="229">
        <v>4</v>
      </c>
      <c r="BR10" s="230"/>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5"/>
    </row>
    <row r="11" spans="1:131" s="226" customFormat="1" ht="26.25" customHeight="1" x14ac:dyDescent="0.15">
      <c r="A11" s="229">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71"/>
      <c r="AL11" s="1072"/>
      <c r="AM11" s="1072"/>
      <c r="AN11" s="1072"/>
      <c r="AO11" s="1072"/>
      <c r="AP11" s="1072"/>
      <c r="AQ11" s="1072"/>
      <c r="AR11" s="1072"/>
      <c r="AS11" s="1072"/>
      <c r="AT11" s="1072"/>
      <c r="AU11" s="1073"/>
      <c r="AV11" s="1073"/>
      <c r="AW11" s="1073"/>
      <c r="AX11" s="1073"/>
      <c r="AY11" s="1074"/>
      <c r="AZ11" s="223"/>
      <c r="BA11" s="223"/>
      <c r="BB11" s="223"/>
      <c r="BC11" s="223"/>
      <c r="BD11" s="223"/>
      <c r="BE11" s="224"/>
      <c r="BF11" s="224"/>
      <c r="BG11" s="224"/>
      <c r="BH11" s="224"/>
      <c r="BI11" s="224"/>
      <c r="BJ11" s="224"/>
      <c r="BK11" s="224"/>
      <c r="BL11" s="224"/>
      <c r="BM11" s="224"/>
      <c r="BN11" s="224"/>
      <c r="BO11" s="224"/>
      <c r="BP11" s="224"/>
      <c r="BQ11" s="229">
        <v>5</v>
      </c>
      <c r="BR11" s="230"/>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5"/>
    </row>
    <row r="12" spans="1:131" s="226" customFormat="1" ht="26.25" customHeight="1" x14ac:dyDescent="0.15">
      <c r="A12" s="229">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71"/>
      <c r="AL12" s="1072"/>
      <c r="AM12" s="1072"/>
      <c r="AN12" s="1072"/>
      <c r="AO12" s="1072"/>
      <c r="AP12" s="1072"/>
      <c r="AQ12" s="1072"/>
      <c r="AR12" s="1072"/>
      <c r="AS12" s="1072"/>
      <c r="AT12" s="1072"/>
      <c r="AU12" s="1073"/>
      <c r="AV12" s="1073"/>
      <c r="AW12" s="1073"/>
      <c r="AX12" s="1073"/>
      <c r="AY12" s="1074"/>
      <c r="AZ12" s="223"/>
      <c r="BA12" s="223"/>
      <c r="BB12" s="223"/>
      <c r="BC12" s="223"/>
      <c r="BD12" s="223"/>
      <c r="BE12" s="224"/>
      <c r="BF12" s="224"/>
      <c r="BG12" s="224"/>
      <c r="BH12" s="224"/>
      <c r="BI12" s="224"/>
      <c r="BJ12" s="224"/>
      <c r="BK12" s="224"/>
      <c r="BL12" s="224"/>
      <c r="BM12" s="224"/>
      <c r="BN12" s="224"/>
      <c r="BO12" s="224"/>
      <c r="BP12" s="224"/>
      <c r="BQ12" s="229">
        <v>6</v>
      </c>
      <c r="BR12" s="230"/>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5"/>
    </row>
    <row r="13" spans="1:131" s="226" customFormat="1" ht="26.25" customHeight="1" x14ac:dyDescent="0.15">
      <c r="A13" s="229">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71"/>
      <c r="AL13" s="1072"/>
      <c r="AM13" s="1072"/>
      <c r="AN13" s="1072"/>
      <c r="AO13" s="1072"/>
      <c r="AP13" s="1072"/>
      <c r="AQ13" s="1072"/>
      <c r="AR13" s="1072"/>
      <c r="AS13" s="1072"/>
      <c r="AT13" s="1072"/>
      <c r="AU13" s="1073"/>
      <c r="AV13" s="1073"/>
      <c r="AW13" s="1073"/>
      <c r="AX13" s="1073"/>
      <c r="AY13" s="1074"/>
      <c r="AZ13" s="223"/>
      <c r="BA13" s="223"/>
      <c r="BB13" s="223"/>
      <c r="BC13" s="223"/>
      <c r="BD13" s="223"/>
      <c r="BE13" s="224"/>
      <c r="BF13" s="224"/>
      <c r="BG13" s="224"/>
      <c r="BH13" s="224"/>
      <c r="BI13" s="224"/>
      <c r="BJ13" s="224"/>
      <c r="BK13" s="224"/>
      <c r="BL13" s="224"/>
      <c r="BM13" s="224"/>
      <c r="BN13" s="224"/>
      <c r="BO13" s="224"/>
      <c r="BP13" s="224"/>
      <c r="BQ13" s="229">
        <v>7</v>
      </c>
      <c r="BR13" s="230"/>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5"/>
    </row>
    <row r="14" spans="1:131" s="226" customFormat="1" ht="26.25" customHeight="1" x14ac:dyDescent="0.15">
      <c r="A14" s="229">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71"/>
      <c r="AL14" s="1072"/>
      <c r="AM14" s="1072"/>
      <c r="AN14" s="1072"/>
      <c r="AO14" s="1072"/>
      <c r="AP14" s="1072"/>
      <c r="AQ14" s="1072"/>
      <c r="AR14" s="1072"/>
      <c r="AS14" s="1072"/>
      <c r="AT14" s="1072"/>
      <c r="AU14" s="1073"/>
      <c r="AV14" s="1073"/>
      <c r="AW14" s="1073"/>
      <c r="AX14" s="1073"/>
      <c r="AY14" s="1074"/>
      <c r="AZ14" s="223"/>
      <c r="BA14" s="223"/>
      <c r="BB14" s="223"/>
      <c r="BC14" s="223"/>
      <c r="BD14" s="223"/>
      <c r="BE14" s="224"/>
      <c r="BF14" s="224"/>
      <c r="BG14" s="224"/>
      <c r="BH14" s="224"/>
      <c r="BI14" s="224"/>
      <c r="BJ14" s="224"/>
      <c r="BK14" s="224"/>
      <c r="BL14" s="224"/>
      <c r="BM14" s="224"/>
      <c r="BN14" s="224"/>
      <c r="BO14" s="224"/>
      <c r="BP14" s="224"/>
      <c r="BQ14" s="229">
        <v>8</v>
      </c>
      <c r="BR14" s="230"/>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5"/>
    </row>
    <row r="15" spans="1:131" s="226" customFormat="1" ht="26.25" customHeight="1" x14ac:dyDescent="0.15">
      <c r="A15" s="229">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71"/>
      <c r="AL15" s="1072"/>
      <c r="AM15" s="1072"/>
      <c r="AN15" s="1072"/>
      <c r="AO15" s="1072"/>
      <c r="AP15" s="1072"/>
      <c r="AQ15" s="1072"/>
      <c r="AR15" s="1072"/>
      <c r="AS15" s="1072"/>
      <c r="AT15" s="1072"/>
      <c r="AU15" s="1073"/>
      <c r="AV15" s="1073"/>
      <c r="AW15" s="1073"/>
      <c r="AX15" s="1073"/>
      <c r="AY15" s="1074"/>
      <c r="AZ15" s="223"/>
      <c r="BA15" s="223"/>
      <c r="BB15" s="223"/>
      <c r="BC15" s="223"/>
      <c r="BD15" s="223"/>
      <c r="BE15" s="224"/>
      <c r="BF15" s="224"/>
      <c r="BG15" s="224"/>
      <c r="BH15" s="224"/>
      <c r="BI15" s="224"/>
      <c r="BJ15" s="224"/>
      <c r="BK15" s="224"/>
      <c r="BL15" s="224"/>
      <c r="BM15" s="224"/>
      <c r="BN15" s="224"/>
      <c r="BO15" s="224"/>
      <c r="BP15" s="224"/>
      <c r="BQ15" s="229">
        <v>9</v>
      </c>
      <c r="BR15" s="230"/>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5"/>
    </row>
    <row r="16" spans="1:131" s="226" customFormat="1" ht="26.25" customHeight="1" x14ac:dyDescent="0.15">
      <c r="A16" s="229">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71"/>
      <c r="AL16" s="1072"/>
      <c r="AM16" s="1072"/>
      <c r="AN16" s="1072"/>
      <c r="AO16" s="1072"/>
      <c r="AP16" s="1072"/>
      <c r="AQ16" s="1072"/>
      <c r="AR16" s="1072"/>
      <c r="AS16" s="1072"/>
      <c r="AT16" s="1072"/>
      <c r="AU16" s="1073"/>
      <c r="AV16" s="1073"/>
      <c r="AW16" s="1073"/>
      <c r="AX16" s="1073"/>
      <c r="AY16" s="1074"/>
      <c r="AZ16" s="223"/>
      <c r="BA16" s="223"/>
      <c r="BB16" s="223"/>
      <c r="BC16" s="223"/>
      <c r="BD16" s="223"/>
      <c r="BE16" s="224"/>
      <c r="BF16" s="224"/>
      <c r="BG16" s="224"/>
      <c r="BH16" s="224"/>
      <c r="BI16" s="224"/>
      <c r="BJ16" s="224"/>
      <c r="BK16" s="224"/>
      <c r="BL16" s="224"/>
      <c r="BM16" s="224"/>
      <c r="BN16" s="224"/>
      <c r="BO16" s="224"/>
      <c r="BP16" s="224"/>
      <c r="BQ16" s="229">
        <v>10</v>
      </c>
      <c r="BR16" s="230"/>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5"/>
    </row>
    <row r="17" spans="1:131" s="226" customFormat="1" ht="26.25" customHeight="1" x14ac:dyDescent="0.15">
      <c r="A17" s="229">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71"/>
      <c r="AL17" s="1072"/>
      <c r="AM17" s="1072"/>
      <c r="AN17" s="1072"/>
      <c r="AO17" s="1072"/>
      <c r="AP17" s="1072"/>
      <c r="AQ17" s="1072"/>
      <c r="AR17" s="1072"/>
      <c r="AS17" s="1072"/>
      <c r="AT17" s="1072"/>
      <c r="AU17" s="1073"/>
      <c r="AV17" s="1073"/>
      <c r="AW17" s="1073"/>
      <c r="AX17" s="1073"/>
      <c r="AY17" s="1074"/>
      <c r="AZ17" s="223"/>
      <c r="BA17" s="223"/>
      <c r="BB17" s="223"/>
      <c r="BC17" s="223"/>
      <c r="BD17" s="223"/>
      <c r="BE17" s="224"/>
      <c r="BF17" s="224"/>
      <c r="BG17" s="224"/>
      <c r="BH17" s="224"/>
      <c r="BI17" s="224"/>
      <c r="BJ17" s="224"/>
      <c r="BK17" s="224"/>
      <c r="BL17" s="224"/>
      <c r="BM17" s="224"/>
      <c r="BN17" s="224"/>
      <c r="BO17" s="224"/>
      <c r="BP17" s="224"/>
      <c r="BQ17" s="229">
        <v>11</v>
      </c>
      <c r="BR17" s="230"/>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5"/>
    </row>
    <row r="18" spans="1:131" s="226" customFormat="1" ht="26.25" customHeight="1" x14ac:dyDescent="0.15">
      <c r="A18" s="229">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71"/>
      <c r="AL18" s="1072"/>
      <c r="AM18" s="1072"/>
      <c r="AN18" s="1072"/>
      <c r="AO18" s="1072"/>
      <c r="AP18" s="1072"/>
      <c r="AQ18" s="1072"/>
      <c r="AR18" s="1072"/>
      <c r="AS18" s="1072"/>
      <c r="AT18" s="1072"/>
      <c r="AU18" s="1073"/>
      <c r="AV18" s="1073"/>
      <c r="AW18" s="1073"/>
      <c r="AX18" s="1073"/>
      <c r="AY18" s="1074"/>
      <c r="AZ18" s="223"/>
      <c r="BA18" s="223"/>
      <c r="BB18" s="223"/>
      <c r="BC18" s="223"/>
      <c r="BD18" s="223"/>
      <c r="BE18" s="224"/>
      <c r="BF18" s="224"/>
      <c r="BG18" s="224"/>
      <c r="BH18" s="224"/>
      <c r="BI18" s="224"/>
      <c r="BJ18" s="224"/>
      <c r="BK18" s="224"/>
      <c r="BL18" s="224"/>
      <c r="BM18" s="224"/>
      <c r="BN18" s="224"/>
      <c r="BO18" s="224"/>
      <c r="BP18" s="224"/>
      <c r="BQ18" s="229">
        <v>12</v>
      </c>
      <c r="BR18" s="230"/>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5"/>
    </row>
    <row r="19" spans="1:131" s="226" customFormat="1" ht="26.25" customHeight="1" x14ac:dyDescent="0.15">
      <c r="A19" s="229">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71"/>
      <c r="AL19" s="1072"/>
      <c r="AM19" s="1072"/>
      <c r="AN19" s="1072"/>
      <c r="AO19" s="1072"/>
      <c r="AP19" s="1072"/>
      <c r="AQ19" s="1072"/>
      <c r="AR19" s="1072"/>
      <c r="AS19" s="1072"/>
      <c r="AT19" s="1072"/>
      <c r="AU19" s="1073"/>
      <c r="AV19" s="1073"/>
      <c r="AW19" s="1073"/>
      <c r="AX19" s="1073"/>
      <c r="AY19" s="1074"/>
      <c r="AZ19" s="223"/>
      <c r="BA19" s="223"/>
      <c r="BB19" s="223"/>
      <c r="BC19" s="223"/>
      <c r="BD19" s="223"/>
      <c r="BE19" s="224"/>
      <c r="BF19" s="224"/>
      <c r="BG19" s="224"/>
      <c r="BH19" s="224"/>
      <c r="BI19" s="224"/>
      <c r="BJ19" s="224"/>
      <c r="BK19" s="224"/>
      <c r="BL19" s="224"/>
      <c r="BM19" s="224"/>
      <c r="BN19" s="224"/>
      <c r="BO19" s="224"/>
      <c r="BP19" s="224"/>
      <c r="BQ19" s="229">
        <v>13</v>
      </c>
      <c r="BR19" s="230"/>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5"/>
    </row>
    <row r="20" spans="1:131" s="226" customFormat="1" ht="26.25" customHeight="1" x14ac:dyDescent="0.15">
      <c r="A20" s="229">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71"/>
      <c r="AL20" s="1072"/>
      <c r="AM20" s="1072"/>
      <c r="AN20" s="1072"/>
      <c r="AO20" s="1072"/>
      <c r="AP20" s="1072"/>
      <c r="AQ20" s="1072"/>
      <c r="AR20" s="1072"/>
      <c r="AS20" s="1072"/>
      <c r="AT20" s="1072"/>
      <c r="AU20" s="1073"/>
      <c r="AV20" s="1073"/>
      <c r="AW20" s="1073"/>
      <c r="AX20" s="1073"/>
      <c r="AY20" s="1074"/>
      <c r="AZ20" s="223"/>
      <c r="BA20" s="223"/>
      <c r="BB20" s="223"/>
      <c r="BC20" s="223"/>
      <c r="BD20" s="223"/>
      <c r="BE20" s="224"/>
      <c r="BF20" s="224"/>
      <c r="BG20" s="224"/>
      <c r="BH20" s="224"/>
      <c r="BI20" s="224"/>
      <c r="BJ20" s="224"/>
      <c r="BK20" s="224"/>
      <c r="BL20" s="224"/>
      <c r="BM20" s="224"/>
      <c r="BN20" s="224"/>
      <c r="BO20" s="224"/>
      <c r="BP20" s="224"/>
      <c r="BQ20" s="229">
        <v>14</v>
      </c>
      <c r="BR20" s="230"/>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5"/>
    </row>
    <row r="21" spans="1:131" s="226" customFormat="1" ht="26.25" customHeight="1" thickBot="1" x14ac:dyDescent="0.2">
      <c r="A21" s="229">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71"/>
      <c r="AL21" s="1072"/>
      <c r="AM21" s="1072"/>
      <c r="AN21" s="1072"/>
      <c r="AO21" s="1072"/>
      <c r="AP21" s="1072"/>
      <c r="AQ21" s="1072"/>
      <c r="AR21" s="1072"/>
      <c r="AS21" s="1072"/>
      <c r="AT21" s="1072"/>
      <c r="AU21" s="1073"/>
      <c r="AV21" s="1073"/>
      <c r="AW21" s="1073"/>
      <c r="AX21" s="1073"/>
      <c r="AY21" s="1074"/>
      <c r="AZ21" s="223"/>
      <c r="BA21" s="223"/>
      <c r="BB21" s="223"/>
      <c r="BC21" s="223"/>
      <c r="BD21" s="223"/>
      <c r="BE21" s="224"/>
      <c r="BF21" s="224"/>
      <c r="BG21" s="224"/>
      <c r="BH21" s="224"/>
      <c r="BI21" s="224"/>
      <c r="BJ21" s="224"/>
      <c r="BK21" s="224"/>
      <c r="BL21" s="224"/>
      <c r="BM21" s="224"/>
      <c r="BN21" s="224"/>
      <c r="BO21" s="224"/>
      <c r="BP21" s="224"/>
      <c r="BQ21" s="229">
        <v>15</v>
      </c>
      <c r="BR21" s="230"/>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5"/>
    </row>
    <row r="22" spans="1:131" s="226" customFormat="1" ht="26.25" customHeight="1" x14ac:dyDescent="0.15">
      <c r="A22" s="229">
        <v>16</v>
      </c>
      <c r="B22" s="1013"/>
      <c r="C22" s="1014"/>
      <c r="D22" s="1014"/>
      <c r="E22" s="1014"/>
      <c r="F22" s="1014"/>
      <c r="G22" s="1014"/>
      <c r="H22" s="1014"/>
      <c r="I22" s="1014"/>
      <c r="J22" s="1014"/>
      <c r="K22" s="1014"/>
      <c r="L22" s="1014"/>
      <c r="M22" s="1014"/>
      <c r="N22" s="1014"/>
      <c r="O22" s="1014"/>
      <c r="P22" s="1015"/>
      <c r="Q22" s="1064"/>
      <c r="R22" s="1065"/>
      <c r="S22" s="1065"/>
      <c r="T22" s="1065"/>
      <c r="U22" s="1065"/>
      <c r="V22" s="1065"/>
      <c r="W22" s="1065"/>
      <c r="X22" s="1065"/>
      <c r="Y22" s="1065"/>
      <c r="Z22" s="1065"/>
      <c r="AA22" s="1065"/>
      <c r="AB22" s="1065"/>
      <c r="AC22" s="1065"/>
      <c r="AD22" s="1065"/>
      <c r="AE22" s="1066"/>
      <c r="AF22" s="1018"/>
      <c r="AG22" s="1019"/>
      <c r="AH22" s="1019"/>
      <c r="AI22" s="1019"/>
      <c r="AJ22" s="1020"/>
      <c r="AK22" s="1067"/>
      <c r="AL22" s="1068"/>
      <c r="AM22" s="1068"/>
      <c r="AN22" s="1068"/>
      <c r="AO22" s="1068"/>
      <c r="AP22" s="1068"/>
      <c r="AQ22" s="1068"/>
      <c r="AR22" s="1068"/>
      <c r="AS22" s="1068"/>
      <c r="AT22" s="1068"/>
      <c r="AU22" s="1069"/>
      <c r="AV22" s="1069"/>
      <c r="AW22" s="1069"/>
      <c r="AX22" s="1069"/>
      <c r="AY22" s="1070"/>
      <c r="AZ22" s="1011" t="s">
        <v>395</v>
      </c>
      <c r="BA22" s="1011"/>
      <c r="BB22" s="1011"/>
      <c r="BC22" s="1011"/>
      <c r="BD22" s="1012"/>
      <c r="BE22" s="224"/>
      <c r="BF22" s="224"/>
      <c r="BG22" s="224"/>
      <c r="BH22" s="224"/>
      <c r="BI22" s="224"/>
      <c r="BJ22" s="224"/>
      <c r="BK22" s="224"/>
      <c r="BL22" s="224"/>
      <c r="BM22" s="224"/>
      <c r="BN22" s="224"/>
      <c r="BO22" s="224"/>
      <c r="BP22" s="224"/>
      <c r="BQ22" s="229">
        <v>16</v>
      </c>
      <c r="BR22" s="230"/>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5"/>
    </row>
    <row r="23" spans="1:131" s="226" customFormat="1" ht="26.25" customHeight="1" thickBot="1" x14ac:dyDescent="0.2">
      <c r="A23" s="231" t="s">
        <v>396</v>
      </c>
      <c r="B23" s="920" t="s">
        <v>397</v>
      </c>
      <c r="C23" s="921"/>
      <c r="D23" s="921"/>
      <c r="E23" s="921"/>
      <c r="F23" s="921"/>
      <c r="G23" s="921"/>
      <c r="H23" s="921"/>
      <c r="I23" s="921"/>
      <c r="J23" s="921"/>
      <c r="K23" s="921"/>
      <c r="L23" s="921"/>
      <c r="M23" s="921"/>
      <c r="N23" s="921"/>
      <c r="O23" s="921"/>
      <c r="P23" s="931"/>
      <c r="Q23" s="1058"/>
      <c r="R23" s="1052"/>
      <c r="S23" s="1052"/>
      <c r="T23" s="1052"/>
      <c r="U23" s="1052"/>
      <c r="V23" s="1052"/>
      <c r="W23" s="1052"/>
      <c r="X23" s="1052"/>
      <c r="Y23" s="1052"/>
      <c r="Z23" s="1052"/>
      <c r="AA23" s="1052"/>
      <c r="AB23" s="1052"/>
      <c r="AC23" s="1052"/>
      <c r="AD23" s="1052"/>
      <c r="AE23" s="1059"/>
      <c r="AF23" s="1060">
        <v>81</v>
      </c>
      <c r="AG23" s="1052"/>
      <c r="AH23" s="1052"/>
      <c r="AI23" s="1052"/>
      <c r="AJ23" s="1061"/>
      <c r="AK23" s="1062"/>
      <c r="AL23" s="1063"/>
      <c r="AM23" s="1063"/>
      <c r="AN23" s="1063"/>
      <c r="AO23" s="1063"/>
      <c r="AP23" s="1052"/>
      <c r="AQ23" s="1052"/>
      <c r="AR23" s="1052"/>
      <c r="AS23" s="1052"/>
      <c r="AT23" s="1052"/>
      <c r="AU23" s="1053"/>
      <c r="AV23" s="1053"/>
      <c r="AW23" s="1053"/>
      <c r="AX23" s="1053"/>
      <c r="AY23" s="1054"/>
      <c r="AZ23" s="1055" t="s">
        <v>142</v>
      </c>
      <c r="BA23" s="1056"/>
      <c r="BB23" s="1056"/>
      <c r="BC23" s="1056"/>
      <c r="BD23" s="1057"/>
      <c r="BE23" s="224"/>
      <c r="BF23" s="224"/>
      <c r="BG23" s="224"/>
      <c r="BH23" s="224"/>
      <c r="BI23" s="224"/>
      <c r="BJ23" s="224"/>
      <c r="BK23" s="224"/>
      <c r="BL23" s="224"/>
      <c r="BM23" s="224"/>
      <c r="BN23" s="224"/>
      <c r="BO23" s="224"/>
      <c r="BP23" s="224"/>
      <c r="BQ23" s="229">
        <v>17</v>
      </c>
      <c r="BR23" s="230"/>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5"/>
    </row>
    <row r="24" spans="1:131" s="226" customFormat="1" ht="26.25" customHeight="1" x14ac:dyDescent="0.15">
      <c r="A24" s="1051" t="s">
        <v>398</v>
      </c>
      <c r="B24" s="1051"/>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1"/>
      <c r="AM24" s="1051"/>
      <c r="AN24" s="1051"/>
      <c r="AO24" s="1051"/>
      <c r="AP24" s="1051"/>
      <c r="AQ24" s="1051"/>
      <c r="AR24" s="1051"/>
      <c r="AS24" s="1051"/>
      <c r="AT24" s="1051"/>
      <c r="AU24" s="1051"/>
      <c r="AV24" s="1051"/>
      <c r="AW24" s="1051"/>
      <c r="AX24" s="1051"/>
      <c r="AY24" s="1051"/>
      <c r="AZ24" s="223"/>
      <c r="BA24" s="223"/>
      <c r="BB24" s="223"/>
      <c r="BC24" s="223"/>
      <c r="BD24" s="223"/>
      <c r="BE24" s="224"/>
      <c r="BF24" s="224"/>
      <c r="BG24" s="224"/>
      <c r="BH24" s="224"/>
      <c r="BI24" s="224"/>
      <c r="BJ24" s="224"/>
      <c r="BK24" s="224"/>
      <c r="BL24" s="224"/>
      <c r="BM24" s="224"/>
      <c r="BN24" s="224"/>
      <c r="BO24" s="224"/>
      <c r="BP24" s="224"/>
      <c r="BQ24" s="229">
        <v>18</v>
      </c>
      <c r="BR24" s="230"/>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5"/>
    </row>
    <row r="25" spans="1:131" ht="26.25" customHeight="1" thickBot="1" x14ac:dyDescent="0.2">
      <c r="A25" s="1050" t="s">
        <v>399</v>
      </c>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223"/>
      <c r="BK25" s="223"/>
      <c r="BL25" s="223"/>
      <c r="BM25" s="223"/>
      <c r="BN25" s="223"/>
      <c r="BO25" s="232"/>
      <c r="BP25" s="232"/>
      <c r="BQ25" s="229">
        <v>19</v>
      </c>
      <c r="BR25" s="230"/>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21"/>
    </row>
    <row r="26" spans="1:131" ht="26.25" customHeight="1" x14ac:dyDescent="0.15">
      <c r="A26" s="978" t="s">
        <v>377</v>
      </c>
      <c r="B26" s="979"/>
      <c r="C26" s="979"/>
      <c r="D26" s="979"/>
      <c r="E26" s="979"/>
      <c r="F26" s="979"/>
      <c r="G26" s="979"/>
      <c r="H26" s="979"/>
      <c r="I26" s="979"/>
      <c r="J26" s="979"/>
      <c r="K26" s="979"/>
      <c r="L26" s="979"/>
      <c r="M26" s="979"/>
      <c r="N26" s="979"/>
      <c r="O26" s="979"/>
      <c r="P26" s="980"/>
      <c r="Q26" s="984" t="s">
        <v>400</v>
      </c>
      <c r="R26" s="985"/>
      <c r="S26" s="985"/>
      <c r="T26" s="985"/>
      <c r="U26" s="986"/>
      <c r="V26" s="984" t="s">
        <v>401</v>
      </c>
      <c r="W26" s="985"/>
      <c r="X26" s="985"/>
      <c r="Y26" s="985"/>
      <c r="Z26" s="986"/>
      <c r="AA26" s="984" t="s">
        <v>402</v>
      </c>
      <c r="AB26" s="985"/>
      <c r="AC26" s="985"/>
      <c r="AD26" s="985"/>
      <c r="AE26" s="985"/>
      <c r="AF26" s="1046" t="s">
        <v>403</v>
      </c>
      <c r="AG26" s="991"/>
      <c r="AH26" s="991"/>
      <c r="AI26" s="991"/>
      <c r="AJ26" s="1047"/>
      <c r="AK26" s="985" t="s">
        <v>404</v>
      </c>
      <c r="AL26" s="985"/>
      <c r="AM26" s="985"/>
      <c r="AN26" s="985"/>
      <c r="AO26" s="986"/>
      <c r="AP26" s="984" t="s">
        <v>405</v>
      </c>
      <c r="AQ26" s="985"/>
      <c r="AR26" s="985"/>
      <c r="AS26" s="985"/>
      <c r="AT26" s="986"/>
      <c r="AU26" s="984" t="s">
        <v>406</v>
      </c>
      <c r="AV26" s="985"/>
      <c r="AW26" s="985"/>
      <c r="AX26" s="985"/>
      <c r="AY26" s="986"/>
      <c r="AZ26" s="984" t="s">
        <v>407</v>
      </c>
      <c r="BA26" s="985"/>
      <c r="BB26" s="985"/>
      <c r="BC26" s="985"/>
      <c r="BD26" s="986"/>
      <c r="BE26" s="984" t="s">
        <v>384</v>
      </c>
      <c r="BF26" s="985"/>
      <c r="BG26" s="985"/>
      <c r="BH26" s="985"/>
      <c r="BI26" s="998"/>
      <c r="BJ26" s="223"/>
      <c r="BK26" s="223"/>
      <c r="BL26" s="223"/>
      <c r="BM26" s="223"/>
      <c r="BN26" s="223"/>
      <c r="BO26" s="232"/>
      <c r="BP26" s="232"/>
      <c r="BQ26" s="229">
        <v>20</v>
      </c>
      <c r="BR26" s="230"/>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2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8"/>
      <c r="AG27" s="994"/>
      <c r="AH27" s="994"/>
      <c r="AI27" s="994"/>
      <c r="AJ27" s="1049"/>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23"/>
      <c r="BK27" s="223"/>
      <c r="BL27" s="223"/>
      <c r="BM27" s="223"/>
      <c r="BN27" s="223"/>
      <c r="BO27" s="232"/>
      <c r="BP27" s="232"/>
      <c r="BQ27" s="229">
        <v>21</v>
      </c>
      <c r="BR27" s="230"/>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21"/>
    </row>
    <row r="28" spans="1:131" ht="26.25" customHeight="1" thickTop="1" x14ac:dyDescent="0.15">
      <c r="A28" s="233">
        <v>1</v>
      </c>
      <c r="B28" s="1038" t="s">
        <v>408</v>
      </c>
      <c r="C28" s="1039"/>
      <c r="D28" s="1039"/>
      <c r="E28" s="1039"/>
      <c r="F28" s="1039"/>
      <c r="G28" s="1039"/>
      <c r="H28" s="1039"/>
      <c r="I28" s="1039"/>
      <c r="J28" s="1039"/>
      <c r="K28" s="1039"/>
      <c r="L28" s="1039"/>
      <c r="M28" s="1039"/>
      <c r="N28" s="1039"/>
      <c r="O28" s="1039"/>
      <c r="P28" s="1040"/>
      <c r="Q28" s="1041">
        <v>109</v>
      </c>
      <c r="R28" s="1042"/>
      <c r="S28" s="1042"/>
      <c r="T28" s="1042"/>
      <c r="U28" s="1042"/>
      <c r="V28" s="1042">
        <v>83</v>
      </c>
      <c r="W28" s="1042"/>
      <c r="X28" s="1042"/>
      <c r="Y28" s="1042"/>
      <c r="Z28" s="1042"/>
      <c r="AA28" s="1042">
        <v>26</v>
      </c>
      <c r="AB28" s="1042"/>
      <c r="AC28" s="1042"/>
      <c r="AD28" s="1042"/>
      <c r="AE28" s="1043"/>
      <c r="AF28" s="1044">
        <v>26</v>
      </c>
      <c r="AG28" s="1042"/>
      <c r="AH28" s="1042"/>
      <c r="AI28" s="1042"/>
      <c r="AJ28" s="1045"/>
      <c r="AK28" s="1025">
        <v>9</v>
      </c>
      <c r="AL28" s="1026"/>
      <c r="AM28" s="1026"/>
      <c r="AN28" s="1026"/>
      <c r="AO28" s="1026"/>
      <c r="AP28" s="1027" t="s">
        <v>576</v>
      </c>
      <c r="AQ28" s="1028"/>
      <c r="AR28" s="1028"/>
      <c r="AS28" s="1028"/>
      <c r="AT28" s="1029"/>
      <c r="AU28" s="1027" t="s">
        <v>576</v>
      </c>
      <c r="AV28" s="1028"/>
      <c r="AW28" s="1028"/>
      <c r="AX28" s="1028"/>
      <c r="AY28" s="1029"/>
      <c r="AZ28" s="1030" t="s">
        <v>576</v>
      </c>
      <c r="BA28" s="1031"/>
      <c r="BB28" s="1031"/>
      <c r="BC28" s="1031"/>
      <c r="BD28" s="1032"/>
      <c r="BE28" s="1036"/>
      <c r="BF28" s="1036"/>
      <c r="BG28" s="1036"/>
      <c r="BH28" s="1036"/>
      <c r="BI28" s="1037"/>
      <c r="BJ28" s="223"/>
      <c r="BK28" s="223"/>
      <c r="BL28" s="223"/>
      <c r="BM28" s="223"/>
      <c r="BN28" s="223"/>
      <c r="BO28" s="232"/>
      <c r="BP28" s="232"/>
      <c r="BQ28" s="229">
        <v>22</v>
      </c>
      <c r="BR28" s="230"/>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21"/>
    </row>
    <row r="29" spans="1:131" ht="26.25" customHeight="1" x14ac:dyDescent="0.15">
      <c r="A29" s="233">
        <v>2</v>
      </c>
      <c r="B29" s="1013" t="s">
        <v>409</v>
      </c>
      <c r="C29" s="1014"/>
      <c r="D29" s="1014"/>
      <c r="E29" s="1014"/>
      <c r="F29" s="1014"/>
      <c r="G29" s="1014"/>
      <c r="H29" s="1014"/>
      <c r="I29" s="1014"/>
      <c r="J29" s="1014"/>
      <c r="K29" s="1014"/>
      <c r="L29" s="1014"/>
      <c r="M29" s="1014"/>
      <c r="N29" s="1014"/>
      <c r="O29" s="1014"/>
      <c r="P29" s="1015"/>
      <c r="Q29" s="1021">
        <v>7</v>
      </c>
      <c r="R29" s="1022"/>
      <c r="S29" s="1022"/>
      <c r="T29" s="1022"/>
      <c r="U29" s="1022"/>
      <c r="V29" s="1022">
        <v>6</v>
      </c>
      <c r="W29" s="1022"/>
      <c r="X29" s="1022"/>
      <c r="Y29" s="1022"/>
      <c r="Z29" s="1022"/>
      <c r="AA29" s="1022">
        <v>1</v>
      </c>
      <c r="AB29" s="1022"/>
      <c r="AC29" s="1022"/>
      <c r="AD29" s="1022"/>
      <c r="AE29" s="1023"/>
      <c r="AF29" s="1018">
        <v>1</v>
      </c>
      <c r="AG29" s="1019"/>
      <c r="AH29" s="1019"/>
      <c r="AI29" s="1019"/>
      <c r="AJ29" s="1020"/>
      <c r="AK29" s="963">
        <v>3</v>
      </c>
      <c r="AL29" s="954"/>
      <c r="AM29" s="954"/>
      <c r="AN29" s="954"/>
      <c r="AO29" s="954"/>
      <c r="AP29" s="964" t="s">
        <v>576</v>
      </c>
      <c r="AQ29" s="962"/>
      <c r="AR29" s="962"/>
      <c r="AS29" s="962"/>
      <c r="AT29" s="963"/>
      <c r="AU29" s="964" t="s">
        <v>576</v>
      </c>
      <c r="AV29" s="962"/>
      <c r="AW29" s="962"/>
      <c r="AX29" s="962"/>
      <c r="AY29" s="963"/>
      <c r="AZ29" s="1033" t="s">
        <v>576</v>
      </c>
      <c r="BA29" s="1034"/>
      <c r="BB29" s="1034"/>
      <c r="BC29" s="1034"/>
      <c r="BD29" s="1035"/>
      <c r="BE29" s="955"/>
      <c r="BF29" s="955"/>
      <c r="BG29" s="955"/>
      <c r="BH29" s="955"/>
      <c r="BI29" s="956"/>
      <c r="BJ29" s="223"/>
      <c r="BK29" s="223"/>
      <c r="BL29" s="223"/>
      <c r="BM29" s="223"/>
      <c r="BN29" s="223"/>
      <c r="BO29" s="232"/>
      <c r="BP29" s="232"/>
      <c r="BQ29" s="229">
        <v>23</v>
      </c>
      <c r="BR29" s="230"/>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21"/>
    </row>
    <row r="30" spans="1:131" ht="26.25" customHeight="1" x14ac:dyDescent="0.15">
      <c r="A30" s="233">
        <v>3</v>
      </c>
      <c r="B30" s="1013" t="s">
        <v>410</v>
      </c>
      <c r="C30" s="1014"/>
      <c r="D30" s="1014"/>
      <c r="E30" s="1014"/>
      <c r="F30" s="1014"/>
      <c r="G30" s="1014"/>
      <c r="H30" s="1014"/>
      <c r="I30" s="1014"/>
      <c r="J30" s="1014"/>
      <c r="K30" s="1014"/>
      <c r="L30" s="1014"/>
      <c r="M30" s="1014"/>
      <c r="N30" s="1014"/>
      <c r="O30" s="1014"/>
      <c r="P30" s="1015"/>
      <c r="Q30" s="1021">
        <v>139</v>
      </c>
      <c r="R30" s="1022"/>
      <c r="S30" s="1022"/>
      <c r="T30" s="1022"/>
      <c r="U30" s="1022"/>
      <c r="V30" s="1022">
        <v>106</v>
      </c>
      <c r="W30" s="1022"/>
      <c r="X30" s="1022"/>
      <c r="Y30" s="1022"/>
      <c r="Z30" s="1022"/>
      <c r="AA30" s="1022">
        <v>33</v>
      </c>
      <c r="AB30" s="1022"/>
      <c r="AC30" s="1022"/>
      <c r="AD30" s="1022"/>
      <c r="AE30" s="1023"/>
      <c r="AF30" s="1018" t="s">
        <v>577</v>
      </c>
      <c r="AG30" s="1019"/>
      <c r="AH30" s="1019"/>
      <c r="AI30" s="1019"/>
      <c r="AJ30" s="1020"/>
      <c r="AK30" s="963">
        <v>46</v>
      </c>
      <c r="AL30" s="954"/>
      <c r="AM30" s="954"/>
      <c r="AN30" s="954"/>
      <c r="AO30" s="954"/>
      <c r="AP30" s="954">
        <v>111</v>
      </c>
      <c r="AQ30" s="954"/>
      <c r="AR30" s="954"/>
      <c r="AS30" s="954"/>
      <c r="AT30" s="954"/>
      <c r="AU30" s="954">
        <v>111</v>
      </c>
      <c r="AV30" s="954"/>
      <c r="AW30" s="954"/>
      <c r="AX30" s="954"/>
      <c r="AY30" s="954"/>
      <c r="AZ30" s="1024"/>
      <c r="BA30" s="1024"/>
      <c r="BB30" s="1024"/>
      <c r="BC30" s="1024"/>
      <c r="BD30" s="1024"/>
      <c r="BE30" s="955" t="s">
        <v>411</v>
      </c>
      <c r="BF30" s="955"/>
      <c r="BG30" s="955"/>
      <c r="BH30" s="955"/>
      <c r="BI30" s="956"/>
      <c r="BJ30" s="223"/>
      <c r="BK30" s="223"/>
      <c r="BL30" s="223"/>
      <c r="BM30" s="223"/>
      <c r="BN30" s="223"/>
      <c r="BO30" s="232"/>
      <c r="BP30" s="232"/>
      <c r="BQ30" s="229">
        <v>24</v>
      </c>
      <c r="BR30" s="230"/>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21"/>
    </row>
    <row r="31" spans="1:131" ht="26.25" customHeight="1" x14ac:dyDescent="0.15">
      <c r="A31" s="233">
        <v>4</v>
      </c>
      <c r="B31" s="1013" t="s">
        <v>412</v>
      </c>
      <c r="C31" s="1014"/>
      <c r="D31" s="1014"/>
      <c r="E31" s="1014"/>
      <c r="F31" s="1014"/>
      <c r="G31" s="1014"/>
      <c r="H31" s="1014"/>
      <c r="I31" s="1014"/>
      <c r="J31" s="1014"/>
      <c r="K31" s="1014"/>
      <c r="L31" s="1014"/>
      <c r="M31" s="1014"/>
      <c r="N31" s="1014"/>
      <c r="O31" s="1014"/>
      <c r="P31" s="1015"/>
      <c r="Q31" s="1021">
        <v>25</v>
      </c>
      <c r="R31" s="1022"/>
      <c r="S31" s="1022"/>
      <c r="T31" s="1022"/>
      <c r="U31" s="1022"/>
      <c r="V31" s="1022">
        <v>23</v>
      </c>
      <c r="W31" s="1022"/>
      <c r="X31" s="1022"/>
      <c r="Y31" s="1022"/>
      <c r="Z31" s="1022"/>
      <c r="AA31" s="1022">
        <v>2</v>
      </c>
      <c r="AB31" s="1022"/>
      <c r="AC31" s="1022"/>
      <c r="AD31" s="1022"/>
      <c r="AE31" s="1023"/>
      <c r="AF31" s="1018">
        <v>2</v>
      </c>
      <c r="AG31" s="1019"/>
      <c r="AH31" s="1019"/>
      <c r="AI31" s="1019"/>
      <c r="AJ31" s="1020"/>
      <c r="AK31" s="963">
        <v>8</v>
      </c>
      <c r="AL31" s="954"/>
      <c r="AM31" s="954"/>
      <c r="AN31" s="954"/>
      <c r="AO31" s="954"/>
      <c r="AP31" s="954">
        <v>11</v>
      </c>
      <c r="AQ31" s="954"/>
      <c r="AR31" s="954"/>
      <c r="AS31" s="954"/>
      <c r="AT31" s="954"/>
      <c r="AU31" s="954">
        <v>11</v>
      </c>
      <c r="AV31" s="954"/>
      <c r="AW31" s="954"/>
      <c r="AX31" s="954"/>
      <c r="AY31" s="954"/>
      <c r="AZ31" s="1024"/>
      <c r="BA31" s="1024"/>
      <c r="BB31" s="1024"/>
      <c r="BC31" s="1024"/>
      <c r="BD31" s="1024"/>
      <c r="BE31" s="955" t="s">
        <v>411</v>
      </c>
      <c r="BF31" s="955"/>
      <c r="BG31" s="955"/>
      <c r="BH31" s="955"/>
      <c r="BI31" s="956"/>
      <c r="BJ31" s="223"/>
      <c r="BK31" s="223"/>
      <c r="BL31" s="223"/>
      <c r="BM31" s="223"/>
      <c r="BN31" s="223"/>
      <c r="BO31" s="232"/>
      <c r="BP31" s="232"/>
      <c r="BQ31" s="229">
        <v>25</v>
      </c>
      <c r="BR31" s="230"/>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21"/>
    </row>
    <row r="32" spans="1:131" ht="26.25" customHeight="1" x14ac:dyDescent="0.15">
      <c r="A32" s="233">
        <v>5</v>
      </c>
      <c r="B32" s="1013"/>
      <c r="C32" s="1014"/>
      <c r="D32" s="1014"/>
      <c r="E32" s="1014"/>
      <c r="F32" s="1014"/>
      <c r="G32" s="1014"/>
      <c r="H32" s="1014"/>
      <c r="I32" s="1014"/>
      <c r="J32" s="1014"/>
      <c r="K32" s="1014"/>
      <c r="L32" s="1014"/>
      <c r="M32" s="1014"/>
      <c r="N32" s="1014"/>
      <c r="O32" s="1014"/>
      <c r="P32" s="1015"/>
      <c r="Q32" s="1021"/>
      <c r="R32" s="1022"/>
      <c r="S32" s="1022"/>
      <c r="T32" s="1022"/>
      <c r="U32" s="1022"/>
      <c r="V32" s="1022"/>
      <c r="W32" s="1022"/>
      <c r="X32" s="1022"/>
      <c r="Y32" s="1022"/>
      <c r="Z32" s="1022"/>
      <c r="AA32" s="1022"/>
      <c r="AB32" s="1022"/>
      <c r="AC32" s="1022"/>
      <c r="AD32" s="1022"/>
      <c r="AE32" s="1023"/>
      <c r="AF32" s="1018"/>
      <c r="AG32" s="1019"/>
      <c r="AH32" s="1019"/>
      <c r="AI32" s="1019"/>
      <c r="AJ32" s="1020"/>
      <c r="AK32" s="963"/>
      <c r="AL32" s="954"/>
      <c r="AM32" s="954"/>
      <c r="AN32" s="954"/>
      <c r="AO32" s="954"/>
      <c r="AP32" s="954"/>
      <c r="AQ32" s="954"/>
      <c r="AR32" s="954"/>
      <c r="AS32" s="954"/>
      <c r="AT32" s="954"/>
      <c r="AU32" s="954"/>
      <c r="AV32" s="954"/>
      <c r="AW32" s="954"/>
      <c r="AX32" s="954"/>
      <c r="AY32" s="954"/>
      <c r="AZ32" s="1024"/>
      <c r="BA32" s="1024"/>
      <c r="BB32" s="1024"/>
      <c r="BC32" s="1024"/>
      <c r="BD32" s="1024"/>
      <c r="BE32" s="955"/>
      <c r="BF32" s="955"/>
      <c r="BG32" s="955"/>
      <c r="BH32" s="955"/>
      <c r="BI32" s="956"/>
      <c r="BJ32" s="223"/>
      <c r="BK32" s="223"/>
      <c r="BL32" s="223"/>
      <c r="BM32" s="223"/>
      <c r="BN32" s="223"/>
      <c r="BO32" s="232"/>
      <c r="BP32" s="232"/>
      <c r="BQ32" s="229">
        <v>26</v>
      </c>
      <c r="BR32" s="230"/>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21"/>
    </row>
    <row r="33" spans="1:131" ht="26.25" customHeight="1" x14ac:dyDescent="0.15">
      <c r="A33" s="233">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23"/>
      <c r="BK33" s="223"/>
      <c r="BL33" s="223"/>
      <c r="BM33" s="223"/>
      <c r="BN33" s="223"/>
      <c r="BO33" s="232"/>
      <c r="BP33" s="232"/>
      <c r="BQ33" s="229">
        <v>27</v>
      </c>
      <c r="BR33" s="230"/>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21"/>
    </row>
    <row r="34" spans="1:131" ht="26.25" customHeight="1" x14ac:dyDescent="0.15">
      <c r="A34" s="233">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23"/>
      <c r="BK34" s="223"/>
      <c r="BL34" s="223"/>
      <c r="BM34" s="223"/>
      <c r="BN34" s="223"/>
      <c r="BO34" s="232"/>
      <c r="BP34" s="232"/>
      <c r="BQ34" s="229">
        <v>28</v>
      </c>
      <c r="BR34" s="230"/>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21"/>
    </row>
    <row r="35" spans="1:131" ht="26.25" customHeight="1" x14ac:dyDescent="0.15">
      <c r="A35" s="233">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23"/>
      <c r="BK35" s="223"/>
      <c r="BL35" s="223"/>
      <c r="BM35" s="223"/>
      <c r="BN35" s="223"/>
      <c r="BO35" s="232"/>
      <c r="BP35" s="232"/>
      <c r="BQ35" s="229">
        <v>29</v>
      </c>
      <c r="BR35" s="230"/>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21"/>
    </row>
    <row r="36" spans="1:131" ht="26.25" customHeight="1" x14ac:dyDescent="0.15">
      <c r="A36" s="233">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23"/>
      <c r="BK36" s="223"/>
      <c r="BL36" s="223"/>
      <c r="BM36" s="223"/>
      <c r="BN36" s="223"/>
      <c r="BO36" s="232"/>
      <c r="BP36" s="232"/>
      <c r="BQ36" s="229">
        <v>30</v>
      </c>
      <c r="BR36" s="230"/>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21"/>
    </row>
    <row r="37" spans="1:131" ht="26.25" customHeight="1" x14ac:dyDescent="0.15">
      <c r="A37" s="233">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23"/>
      <c r="BK37" s="223"/>
      <c r="BL37" s="223"/>
      <c r="BM37" s="223"/>
      <c r="BN37" s="223"/>
      <c r="BO37" s="232"/>
      <c r="BP37" s="232"/>
      <c r="BQ37" s="229">
        <v>31</v>
      </c>
      <c r="BR37" s="230"/>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21"/>
    </row>
    <row r="38" spans="1:131" ht="26.25" customHeight="1" x14ac:dyDescent="0.15">
      <c r="A38" s="233">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23"/>
      <c r="BK38" s="223"/>
      <c r="BL38" s="223"/>
      <c r="BM38" s="223"/>
      <c r="BN38" s="223"/>
      <c r="BO38" s="232"/>
      <c r="BP38" s="232"/>
      <c r="BQ38" s="229">
        <v>32</v>
      </c>
      <c r="BR38" s="230"/>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21"/>
    </row>
    <row r="39" spans="1:131" ht="26.25" customHeight="1" x14ac:dyDescent="0.15">
      <c r="A39" s="233">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23"/>
      <c r="BK39" s="223"/>
      <c r="BL39" s="223"/>
      <c r="BM39" s="223"/>
      <c r="BN39" s="223"/>
      <c r="BO39" s="232"/>
      <c r="BP39" s="232"/>
      <c r="BQ39" s="229">
        <v>33</v>
      </c>
      <c r="BR39" s="230"/>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21"/>
    </row>
    <row r="40" spans="1:131" ht="26.25" customHeight="1" x14ac:dyDescent="0.15">
      <c r="A40" s="229">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23"/>
      <c r="BK40" s="223"/>
      <c r="BL40" s="223"/>
      <c r="BM40" s="223"/>
      <c r="BN40" s="223"/>
      <c r="BO40" s="232"/>
      <c r="BP40" s="232"/>
      <c r="BQ40" s="229">
        <v>34</v>
      </c>
      <c r="BR40" s="230"/>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21"/>
    </row>
    <row r="41" spans="1:131" ht="26.25" customHeight="1" x14ac:dyDescent="0.15">
      <c r="A41" s="229">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23"/>
      <c r="BK41" s="223"/>
      <c r="BL41" s="223"/>
      <c r="BM41" s="223"/>
      <c r="BN41" s="223"/>
      <c r="BO41" s="232"/>
      <c r="BP41" s="232"/>
      <c r="BQ41" s="229">
        <v>35</v>
      </c>
      <c r="BR41" s="230"/>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21"/>
    </row>
    <row r="42" spans="1:131" ht="26.25" customHeight="1" x14ac:dyDescent="0.15">
      <c r="A42" s="229">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23"/>
      <c r="BK42" s="223"/>
      <c r="BL42" s="223"/>
      <c r="BM42" s="223"/>
      <c r="BN42" s="223"/>
      <c r="BO42" s="232"/>
      <c r="BP42" s="232"/>
      <c r="BQ42" s="229">
        <v>36</v>
      </c>
      <c r="BR42" s="230"/>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21"/>
    </row>
    <row r="43" spans="1:131" ht="26.25" customHeight="1" x14ac:dyDescent="0.15">
      <c r="A43" s="229">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23"/>
      <c r="BK43" s="223"/>
      <c r="BL43" s="223"/>
      <c r="BM43" s="223"/>
      <c r="BN43" s="223"/>
      <c r="BO43" s="232"/>
      <c r="BP43" s="232"/>
      <c r="BQ43" s="229">
        <v>37</v>
      </c>
      <c r="BR43" s="230"/>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21"/>
    </row>
    <row r="44" spans="1:131" ht="26.25" customHeight="1" x14ac:dyDescent="0.15">
      <c r="A44" s="229">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23"/>
      <c r="BK44" s="223"/>
      <c r="BL44" s="223"/>
      <c r="BM44" s="223"/>
      <c r="BN44" s="223"/>
      <c r="BO44" s="232"/>
      <c r="BP44" s="232"/>
      <c r="BQ44" s="229">
        <v>38</v>
      </c>
      <c r="BR44" s="230"/>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21"/>
    </row>
    <row r="45" spans="1:131" ht="26.25" customHeight="1" x14ac:dyDescent="0.15">
      <c r="A45" s="229">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23"/>
      <c r="BK45" s="223"/>
      <c r="BL45" s="223"/>
      <c r="BM45" s="223"/>
      <c r="BN45" s="223"/>
      <c r="BO45" s="232"/>
      <c r="BP45" s="232"/>
      <c r="BQ45" s="229">
        <v>39</v>
      </c>
      <c r="BR45" s="230"/>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21"/>
    </row>
    <row r="46" spans="1:131" ht="26.25" customHeight="1" x14ac:dyDescent="0.15">
      <c r="A46" s="229">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23"/>
      <c r="BK46" s="223"/>
      <c r="BL46" s="223"/>
      <c r="BM46" s="223"/>
      <c r="BN46" s="223"/>
      <c r="BO46" s="232"/>
      <c r="BP46" s="232"/>
      <c r="BQ46" s="229">
        <v>40</v>
      </c>
      <c r="BR46" s="230"/>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21"/>
    </row>
    <row r="47" spans="1:131" ht="26.25" customHeight="1" x14ac:dyDescent="0.15">
      <c r="A47" s="229">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23"/>
      <c r="BK47" s="223"/>
      <c r="BL47" s="223"/>
      <c r="BM47" s="223"/>
      <c r="BN47" s="223"/>
      <c r="BO47" s="232"/>
      <c r="BP47" s="232"/>
      <c r="BQ47" s="229">
        <v>41</v>
      </c>
      <c r="BR47" s="230"/>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21"/>
    </row>
    <row r="48" spans="1:131" ht="26.25" customHeight="1" x14ac:dyDescent="0.15">
      <c r="A48" s="229">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23"/>
      <c r="BK48" s="223"/>
      <c r="BL48" s="223"/>
      <c r="BM48" s="223"/>
      <c r="BN48" s="223"/>
      <c r="BO48" s="232"/>
      <c r="BP48" s="232"/>
      <c r="BQ48" s="229">
        <v>42</v>
      </c>
      <c r="BR48" s="230"/>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21"/>
    </row>
    <row r="49" spans="1:131" ht="26.25" customHeight="1" x14ac:dyDescent="0.15">
      <c r="A49" s="229">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23"/>
      <c r="BK49" s="223"/>
      <c r="BL49" s="223"/>
      <c r="BM49" s="223"/>
      <c r="BN49" s="223"/>
      <c r="BO49" s="232"/>
      <c r="BP49" s="232"/>
      <c r="BQ49" s="229">
        <v>43</v>
      </c>
      <c r="BR49" s="230"/>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21"/>
    </row>
    <row r="50" spans="1:131" ht="26.25" customHeight="1" x14ac:dyDescent="0.15">
      <c r="A50" s="229">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23"/>
      <c r="BK50" s="223"/>
      <c r="BL50" s="223"/>
      <c r="BM50" s="223"/>
      <c r="BN50" s="223"/>
      <c r="BO50" s="232"/>
      <c r="BP50" s="232"/>
      <c r="BQ50" s="229">
        <v>44</v>
      </c>
      <c r="BR50" s="230"/>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21"/>
    </row>
    <row r="51" spans="1:131" ht="26.25" customHeight="1" x14ac:dyDescent="0.15">
      <c r="A51" s="229">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23"/>
      <c r="BK51" s="223"/>
      <c r="BL51" s="223"/>
      <c r="BM51" s="223"/>
      <c r="BN51" s="223"/>
      <c r="BO51" s="232"/>
      <c r="BP51" s="232"/>
      <c r="BQ51" s="229">
        <v>45</v>
      </c>
      <c r="BR51" s="230"/>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21"/>
    </row>
    <row r="52" spans="1:131" ht="26.25" customHeight="1" x14ac:dyDescent="0.15">
      <c r="A52" s="229">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23"/>
      <c r="BK52" s="223"/>
      <c r="BL52" s="223"/>
      <c r="BM52" s="223"/>
      <c r="BN52" s="223"/>
      <c r="BO52" s="232"/>
      <c r="BP52" s="232"/>
      <c r="BQ52" s="229">
        <v>46</v>
      </c>
      <c r="BR52" s="230"/>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21"/>
    </row>
    <row r="53" spans="1:131" ht="26.25" customHeight="1" x14ac:dyDescent="0.15">
      <c r="A53" s="229">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23"/>
      <c r="BK53" s="223"/>
      <c r="BL53" s="223"/>
      <c r="BM53" s="223"/>
      <c r="BN53" s="223"/>
      <c r="BO53" s="232"/>
      <c r="BP53" s="232"/>
      <c r="BQ53" s="229">
        <v>47</v>
      </c>
      <c r="BR53" s="230"/>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21"/>
    </row>
    <row r="54" spans="1:131" ht="26.25" customHeight="1" x14ac:dyDescent="0.15">
      <c r="A54" s="229">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23"/>
      <c r="BK54" s="223"/>
      <c r="BL54" s="223"/>
      <c r="BM54" s="223"/>
      <c r="BN54" s="223"/>
      <c r="BO54" s="232"/>
      <c r="BP54" s="232"/>
      <c r="BQ54" s="229">
        <v>48</v>
      </c>
      <c r="BR54" s="230"/>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21"/>
    </row>
    <row r="55" spans="1:131" ht="26.25" customHeight="1" x14ac:dyDescent="0.15">
      <c r="A55" s="229">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23"/>
      <c r="BK55" s="223"/>
      <c r="BL55" s="223"/>
      <c r="BM55" s="223"/>
      <c r="BN55" s="223"/>
      <c r="BO55" s="232"/>
      <c r="BP55" s="232"/>
      <c r="BQ55" s="229">
        <v>49</v>
      </c>
      <c r="BR55" s="230"/>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21"/>
    </row>
    <row r="56" spans="1:131" ht="26.25" customHeight="1" x14ac:dyDescent="0.15">
      <c r="A56" s="229">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23"/>
      <c r="BK56" s="223"/>
      <c r="BL56" s="223"/>
      <c r="BM56" s="223"/>
      <c r="BN56" s="223"/>
      <c r="BO56" s="232"/>
      <c r="BP56" s="232"/>
      <c r="BQ56" s="229">
        <v>50</v>
      </c>
      <c r="BR56" s="230"/>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21"/>
    </row>
    <row r="57" spans="1:131" ht="26.25" customHeight="1" x14ac:dyDescent="0.15">
      <c r="A57" s="229">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23"/>
      <c r="BK57" s="223"/>
      <c r="BL57" s="223"/>
      <c r="BM57" s="223"/>
      <c r="BN57" s="223"/>
      <c r="BO57" s="232"/>
      <c r="BP57" s="232"/>
      <c r="BQ57" s="229">
        <v>51</v>
      </c>
      <c r="BR57" s="230"/>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21"/>
    </row>
    <row r="58" spans="1:131" ht="26.25" customHeight="1" x14ac:dyDescent="0.15">
      <c r="A58" s="229">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23"/>
      <c r="BK58" s="223"/>
      <c r="BL58" s="223"/>
      <c r="BM58" s="223"/>
      <c r="BN58" s="223"/>
      <c r="BO58" s="232"/>
      <c r="BP58" s="232"/>
      <c r="BQ58" s="229">
        <v>52</v>
      </c>
      <c r="BR58" s="230"/>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21"/>
    </row>
    <row r="59" spans="1:131" ht="26.25" customHeight="1" x14ac:dyDescent="0.15">
      <c r="A59" s="229">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23"/>
      <c r="BK59" s="223"/>
      <c r="BL59" s="223"/>
      <c r="BM59" s="223"/>
      <c r="BN59" s="223"/>
      <c r="BO59" s="232"/>
      <c r="BP59" s="232"/>
      <c r="BQ59" s="229">
        <v>53</v>
      </c>
      <c r="BR59" s="230"/>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21"/>
    </row>
    <row r="60" spans="1:131" ht="26.25" customHeight="1" x14ac:dyDescent="0.15">
      <c r="A60" s="229">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23"/>
      <c r="BK60" s="223"/>
      <c r="BL60" s="223"/>
      <c r="BM60" s="223"/>
      <c r="BN60" s="223"/>
      <c r="BO60" s="232"/>
      <c r="BP60" s="232"/>
      <c r="BQ60" s="229">
        <v>54</v>
      </c>
      <c r="BR60" s="230"/>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21"/>
    </row>
    <row r="61" spans="1:131" ht="26.25" customHeight="1" thickBot="1" x14ac:dyDescent="0.2">
      <c r="A61" s="229">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23"/>
      <c r="BK61" s="223"/>
      <c r="BL61" s="223"/>
      <c r="BM61" s="223"/>
      <c r="BN61" s="223"/>
      <c r="BO61" s="232"/>
      <c r="BP61" s="232"/>
      <c r="BQ61" s="229">
        <v>55</v>
      </c>
      <c r="BR61" s="230"/>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21"/>
    </row>
    <row r="62" spans="1:131" ht="26.25" customHeight="1" x14ac:dyDescent="0.15">
      <c r="A62" s="229">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413</v>
      </c>
      <c r="BK62" s="1011"/>
      <c r="BL62" s="1011"/>
      <c r="BM62" s="1011"/>
      <c r="BN62" s="1012"/>
      <c r="BO62" s="232"/>
      <c r="BP62" s="232"/>
      <c r="BQ62" s="229">
        <v>56</v>
      </c>
      <c r="BR62" s="230"/>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21"/>
    </row>
    <row r="63" spans="1:131" ht="26.25" customHeight="1" thickBot="1" x14ac:dyDescent="0.2">
      <c r="A63" s="231" t="s">
        <v>396</v>
      </c>
      <c r="B63" s="920" t="s">
        <v>414</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31</v>
      </c>
      <c r="AG63" s="942"/>
      <c r="AH63" s="942"/>
      <c r="AI63" s="942"/>
      <c r="AJ63" s="1005"/>
      <c r="AK63" s="1006"/>
      <c r="AL63" s="946"/>
      <c r="AM63" s="946"/>
      <c r="AN63" s="946"/>
      <c r="AO63" s="946"/>
      <c r="AP63" s="942"/>
      <c r="AQ63" s="942"/>
      <c r="AR63" s="942"/>
      <c r="AS63" s="942"/>
      <c r="AT63" s="942"/>
      <c r="AU63" s="942"/>
      <c r="AV63" s="942"/>
      <c r="AW63" s="942"/>
      <c r="AX63" s="942"/>
      <c r="AY63" s="942"/>
      <c r="AZ63" s="1000"/>
      <c r="BA63" s="1000"/>
      <c r="BB63" s="1000"/>
      <c r="BC63" s="1000"/>
      <c r="BD63" s="1000"/>
      <c r="BE63" s="943"/>
      <c r="BF63" s="943"/>
      <c r="BG63" s="943"/>
      <c r="BH63" s="943"/>
      <c r="BI63" s="944"/>
      <c r="BJ63" s="1001" t="s">
        <v>133</v>
      </c>
      <c r="BK63" s="936"/>
      <c r="BL63" s="936"/>
      <c r="BM63" s="936"/>
      <c r="BN63" s="1002"/>
      <c r="BO63" s="232"/>
      <c r="BP63" s="232"/>
      <c r="BQ63" s="229">
        <v>57</v>
      </c>
      <c r="BR63" s="230"/>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21"/>
    </row>
    <row r="65" spans="1:131" ht="26.25" customHeight="1" thickBot="1" x14ac:dyDescent="0.2">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21"/>
    </row>
    <row r="66" spans="1:131" ht="26.25" customHeight="1" x14ac:dyDescent="0.15">
      <c r="A66" s="978" t="s">
        <v>416</v>
      </c>
      <c r="B66" s="979"/>
      <c r="C66" s="979"/>
      <c r="D66" s="979"/>
      <c r="E66" s="979"/>
      <c r="F66" s="979"/>
      <c r="G66" s="979"/>
      <c r="H66" s="979"/>
      <c r="I66" s="979"/>
      <c r="J66" s="979"/>
      <c r="K66" s="979"/>
      <c r="L66" s="979"/>
      <c r="M66" s="979"/>
      <c r="N66" s="979"/>
      <c r="O66" s="979"/>
      <c r="P66" s="980"/>
      <c r="Q66" s="984" t="s">
        <v>400</v>
      </c>
      <c r="R66" s="985"/>
      <c r="S66" s="985"/>
      <c r="T66" s="985"/>
      <c r="U66" s="986"/>
      <c r="V66" s="984" t="s">
        <v>417</v>
      </c>
      <c r="W66" s="985"/>
      <c r="X66" s="985"/>
      <c r="Y66" s="985"/>
      <c r="Z66" s="986"/>
      <c r="AA66" s="984" t="s">
        <v>402</v>
      </c>
      <c r="AB66" s="985"/>
      <c r="AC66" s="985"/>
      <c r="AD66" s="985"/>
      <c r="AE66" s="986"/>
      <c r="AF66" s="990" t="s">
        <v>418</v>
      </c>
      <c r="AG66" s="991"/>
      <c r="AH66" s="991"/>
      <c r="AI66" s="991"/>
      <c r="AJ66" s="992"/>
      <c r="AK66" s="984" t="s">
        <v>419</v>
      </c>
      <c r="AL66" s="979"/>
      <c r="AM66" s="979"/>
      <c r="AN66" s="979"/>
      <c r="AO66" s="980"/>
      <c r="AP66" s="984" t="s">
        <v>420</v>
      </c>
      <c r="AQ66" s="985"/>
      <c r="AR66" s="985"/>
      <c r="AS66" s="985"/>
      <c r="AT66" s="986"/>
      <c r="AU66" s="984" t="s">
        <v>421</v>
      </c>
      <c r="AV66" s="985"/>
      <c r="AW66" s="985"/>
      <c r="AX66" s="985"/>
      <c r="AY66" s="986"/>
      <c r="AZ66" s="984" t="s">
        <v>384</v>
      </c>
      <c r="BA66" s="985"/>
      <c r="BB66" s="985"/>
      <c r="BC66" s="985"/>
      <c r="BD66" s="998"/>
      <c r="BE66" s="232"/>
      <c r="BF66" s="232"/>
      <c r="BG66" s="232"/>
      <c r="BH66" s="232"/>
      <c r="BI66" s="232"/>
      <c r="BJ66" s="232"/>
      <c r="BK66" s="232"/>
      <c r="BL66" s="232"/>
      <c r="BM66" s="232"/>
      <c r="BN66" s="232"/>
      <c r="BO66" s="232"/>
      <c r="BP66" s="232"/>
      <c r="BQ66" s="229">
        <v>60</v>
      </c>
      <c r="BR66" s="234"/>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2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32"/>
      <c r="BF67" s="232"/>
      <c r="BG67" s="232"/>
      <c r="BH67" s="232"/>
      <c r="BI67" s="232"/>
      <c r="BJ67" s="232"/>
      <c r="BK67" s="232"/>
      <c r="BL67" s="232"/>
      <c r="BM67" s="232"/>
      <c r="BN67" s="232"/>
      <c r="BO67" s="232"/>
      <c r="BP67" s="232"/>
      <c r="BQ67" s="229">
        <v>61</v>
      </c>
      <c r="BR67" s="234"/>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21"/>
    </row>
    <row r="68" spans="1:131" ht="26.25" customHeight="1" thickTop="1" x14ac:dyDescent="0.15">
      <c r="A68" s="227">
        <v>1</v>
      </c>
      <c r="B68" s="968" t="s">
        <v>578</v>
      </c>
      <c r="C68" s="969"/>
      <c r="D68" s="969"/>
      <c r="E68" s="969"/>
      <c r="F68" s="969"/>
      <c r="G68" s="969"/>
      <c r="H68" s="969"/>
      <c r="I68" s="969"/>
      <c r="J68" s="969"/>
      <c r="K68" s="969"/>
      <c r="L68" s="969"/>
      <c r="M68" s="969"/>
      <c r="N68" s="969"/>
      <c r="O68" s="969"/>
      <c r="P68" s="970"/>
      <c r="Q68" s="971">
        <v>171</v>
      </c>
      <c r="R68" s="965"/>
      <c r="S68" s="965"/>
      <c r="T68" s="965"/>
      <c r="U68" s="965"/>
      <c r="V68" s="965">
        <v>151</v>
      </c>
      <c r="W68" s="965"/>
      <c r="X68" s="965"/>
      <c r="Y68" s="965"/>
      <c r="Z68" s="965"/>
      <c r="AA68" s="965">
        <f>Q68-V68</f>
        <v>20</v>
      </c>
      <c r="AB68" s="965"/>
      <c r="AC68" s="965"/>
      <c r="AD68" s="965"/>
      <c r="AE68" s="965"/>
      <c r="AF68" s="965">
        <v>20</v>
      </c>
      <c r="AG68" s="965"/>
      <c r="AH68" s="965"/>
      <c r="AI68" s="965"/>
      <c r="AJ68" s="965"/>
      <c r="AK68" s="965">
        <v>27</v>
      </c>
      <c r="AL68" s="965"/>
      <c r="AM68" s="965"/>
      <c r="AN68" s="965"/>
      <c r="AO68" s="965"/>
      <c r="AP68" s="965" t="s">
        <v>576</v>
      </c>
      <c r="AQ68" s="965"/>
      <c r="AR68" s="965"/>
      <c r="AS68" s="965"/>
      <c r="AT68" s="965"/>
      <c r="AU68" s="965" t="s">
        <v>576</v>
      </c>
      <c r="AV68" s="965"/>
      <c r="AW68" s="965"/>
      <c r="AX68" s="965"/>
      <c r="AY68" s="965"/>
      <c r="AZ68" s="966"/>
      <c r="BA68" s="966"/>
      <c r="BB68" s="966"/>
      <c r="BC68" s="966"/>
      <c r="BD68" s="967"/>
      <c r="BE68" s="232"/>
      <c r="BF68" s="232"/>
      <c r="BG68" s="232"/>
      <c r="BH68" s="232"/>
      <c r="BI68" s="232"/>
      <c r="BJ68" s="232"/>
      <c r="BK68" s="232"/>
      <c r="BL68" s="232"/>
      <c r="BM68" s="232"/>
      <c r="BN68" s="232"/>
      <c r="BO68" s="232"/>
      <c r="BP68" s="232"/>
      <c r="BQ68" s="229">
        <v>62</v>
      </c>
      <c r="BR68" s="234"/>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21"/>
    </row>
    <row r="69" spans="1:131" ht="26.25" customHeight="1" x14ac:dyDescent="0.15">
      <c r="A69" s="229">
        <v>2</v>
      </c>
      <c r="B69" s="957" t="s">
        <v>579</v>
      </c>
      <c r="C69" s="958"/>
      <c r="D69" s="958"/>
      <c r="E69" s="958"/>
      <c r="F69" s="958"/>
      <c r="G69" s="958"/>
      <c r="H69" s="958"/>
      <c r="I69" s="958"/>
      <c r="J69" s="958"/>
      <c r="K69" s="958"/>
      <c r="L69" s="958"/>
      <c r="M69" s="958"/>
      <c r="N69" s="958"/>
      <c r="O69" s="958"/>
      <c r="P69" s="959"/>
      <c r="Q69" s="960">
        <v>7670</v>
      </c>
      <c r="R69" s="954"/>
      <c r="S69" s="954"/>
      <c r="T69" s="954"/>
      <c r="U69" s="954"/>
      <c r="V69" s="954">
        <v>7159</v>
      </c>
      <c r="W69" s="954"/>
      <c r="X69" s="954"/>
      <c r="Y69" s="954"/>
      <c r="Z69" s="954"/>
      <c r="AA69" s="954">
        <v>511</v>
      </c>
      <c r="AB69" s="954"/>
      <c r="AC69" s="954"/>
      <c r="AD69" s="954"/>
      <c r="AE69" s="954"/>
      <c r="AF69" s="954">
        <v>511</v>
      </c>
      <c r="AG69" s="954"/>
      <c r="AH69" s="954"/>
      <c r="AI69" s="954"/>
      <c r="AJ69" s="954"/>
      <c r="AK69" s="954">
        <v>0</v>
      </c>
      <c r="AL69" s="954"/>
      <c r="AM69" s="954"/>
      <c r="AN69" s="954"/>
      <c r="AO69" s="954"/>
      <c r="AP69" s="954" t="s">
        <v>576</v>
      </c>
      <c r="AQ69" s="954"/>
      <c r="AR69" s="954"/>
      <c r="AS69" s="954"/>
      <c r="AT69" s="954"/>
      <c r="AU69" s="954" t="s">
        <v>576</v>
      </c>
      <c r="AV69" s="954"/>
      <c r="AW69" s="954"/>
      <c r="AX69" s="954"/>
      <c r="AY69" s="954"/>
      <c r="AZ69" s="955"/>
      <c r="BA69" s="955"/>
      <c r="BB69" s="955"/>
      <c r="BC69" s="955"/>
      <c r="BD69" s="956"/>
      <c r="BE69" s="232"/>
      <c r="BF69" s="232"/>
      <c r="BG69" s="232"/>
      <c r="BH69" s="232"/>
      <c r="BI69" s="232"/>
      <c r="BJ69" s="232"/>
      <c r="BK69" s="232"/>
      <c r="BL69" s="232"/>
      <c r="BM69" s="232"/>
      <c r="BN69" s="232"/>
      <c r="BO69" s="232"/>
      <c r="BP69" s="232"/>
      <c r="BQ69" s="229">
        <v>63</v>
      </c>
      <c r="BR69" s="234"/>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21"/>
    </row>
    <row r="70" spans="1:131" ht="26.25" customHeight="1" x14ac:dyDescent="0.15">
      <c r="A70" s="229">
        <v>3</v>
      </c>
      <c r="B70" s="957" t="s">
        <v>580</v>
      </c>
      <c r="C70" s="958"/>
      <c r="D70" s="958"/>
      <c r="E70" s="958"/>
      <c r="F70" s="958"/>
      <c r="G70" s="958"/>
      <c r="H70" s="958"/>
      <c r="I70" s="958"/>
      <c r="J70" s="958"/>
      <c r="K70" s="958"/>
      <c r="L70" s="958"/>
      <c r="M70" s="958"/>
      <c r="N70" s="958"/>
      <c r="O70" s="958"/>
      <c r="P70" s="959"/>
      <c r="Q70" s="960" t="s">
        <v>514</v>
      </c>
      <c r="R70" s="954"/>
      <c r="S70" s="954"/>
      <c r="T70" s="954"/>
      <c r="U70" s="954"/>
      <c r="V70" s="954" t="s">
        <v>514</v>
      </c>
      <c r="W70" s="954"/>
      <c r="X70" s="954"/>
      <c r="Y70" s="954"/>
      <c r="Z70" s="954"/>
      <c r="AA70" s="954" t="s">
        <v>514</v>
      </c>
      <c r="AB70" s="954"/>
      <c r="AC70" s="954"/>
      <c r="AD70" s="954"/>
      <c r="AE70" s="954"/>
      <c r="AF70" s="954" t="s">
        <v>514</v>
      </c>
      <c r="AG70" s="954"/>
      <c r="AH70" s="954"/>
      <c r="AI70" s="954"/>
      <c r="AJ70" s="954"/>
      <c r="AK70" s="954" t="s">
        <v>576</v>
      </c>
      <c r="AL70" s="954"/>
      <c r="AM70" s="954"/>
      <c r="AN70" s="954"/>
      <c r="AO70" s="954"/>
      <c r="AP70" s="954" t="s">
        <v>576</v>
      </c>
      <c r="AQ70" s="954"/>
      <c r="AR70" s="954"/>
      <c r="AS70" s="954"/>
      <c r="AT70" s="954"/>
      <c r="AU70" s="954" t="s">
        <v>576</v>
      </c>
      <c r="AV70" s="954"/>
      <c r="AW70" s="954"/>
      <c r="AX70" s="954"/>
      <c r="AY70" s="954"/>
      <c r="AZ70" s="955"/>
      <c r="BA70" s="955"/>
      <c r="BB70" s="955"/>
      <c r="BC70" s="955"/>
      <c r="BD70" s="956"/>
      <c r="BE70" s="232"/>
      <c r="BF70" s="232"/>
      <c r="BG70" s="232"/>
      <c r="BH70" s="232"/>
      <c r="BI70" s="232"/>
      <c r="BJ70" s="232"/>
      <c r="BK70" s="232"/>
      <c r="BL70" s="232"/>
      <c r="BM70" s="232"/>
      <c r="BN70" s="232"/>
      <c r="BO70" s="232"/>
      <c r="BP70" s="232"/>
      <c r="BQ70" s="229">
        <v>64</v>
      </c>
      <c r="BR70" s="234"/>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21"/>
    </row>
    <row r="71" spans="1:131" ht="26.25" customHeight="1" x14ac:dyDescent="0.15">
      <c r="A71" s="229">
        <v>4</v>
      </c>
      <c r="B71" s="957" t="s">
        <v>581</v>
      </c>
      <c r="C71" s="958"/>
      <c r="D71" s="958"/>
      <c r="E71" s="958"/>
      <c r="F71" s="958"/>
      <c r="G71" s="958"/>
      <c r="H71" s="958"/>
      <c r="I71" s="958"/>
      <c r="J71" s="958"/>
      <c r="K71" s="958"/>
      <c r="L71" s="958"/>
      <c r="M71" s="958"/>
      <c r="N71" s="958"/>
      <c r="O71" s="958"/>
      <c r="P71" s="959"/>
      <c r="Q71" s="960">
        <v>1169</v>
      </c>
      <c r="R71" s="954"/>
      <c r="S71" s="954"/>
      <c r="T71" s="954"/>
      <c r="U71" s="954"/>
      <c r="V71" s="954">
        <v>1125</v>
      </c>
      <c r="W71" s="954"/>
      <c r="X71" s="954"/>
      <c r="Y71" s="954"/>
      <c r="Z71" s="954"/>
      <c r="AA71" s="954">
        <v>43</v>
      </c>
      <c r="AB71" s="954"/>
      <c r="AC71" s="954"/>
      <c r="AD71" s="954"/>
      <c r="AE71" s="954"/>
      <c r="AF71" s="954">
        <v>43</v>
      </c>
      <c r="AG71" s="954"/>
      <c r="AH71" s="954"/>
      <c r="AI71" s="954"/>
      <c r="AJ71" s="954"/>
      <c r="AK71" s="954">
        <v>0</v>
      </c>
      <c r="AL71" s="954"/>
      <c r="AM71" s="954"/>
      <c r="AN71" s="954"/>
      <c r="AO71" s="954"/>
      <c r="AP71" s="954" t="s">
        <v>576</v>
      </c>
      <c r="AQ71" s="954"/>
      <c r="AR71" s="954"/>
      <c r="AS71" s="954"/>
      <c r="AT71" s="954"/>
      <c r="AU71" s="954" t="s">
        <v>576</v>
      </c>
      <c r="AV71" s="954"/>
      <c r="AW71" s="954"/>
      <c r="AX71" s="954"/>
      <c r="AY71" s="954"/>
      <c r="AZ71" s="955"/>
      <c r="BA71" s="955"/>
      <c r="BB71" s="955"/>
      <c r="BC71" s="955"/>
      <c r="BD71" s="956"/>
      <c r="BE71" s="232"/>
      <c r="BF71" s="232"/>
      <c r="BG71" s="232"/>
      <c r="BH71" s="232"/>
      <c r="BI71" s="232"/>
      <c r="BJ71" s="232"/>
      <c r="BK71" s="232"/>
      <c r="BL71" s="232"/>
      <c r="BM71" s="232"/>
      <c r="BN71" s="232"/>
      <c r="BO71" s="232"/>
      <c r="BP71" s="232"/>
      <c r="BQ71" s="229">
        <v>65</v>
      </c>
      <c r="BR71" s="234"/>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21"/>
    </row>
    <row r="72" spans="1:131" ht="26.25" customHeight="1" x14ac:dyDescent="0.15">
      <c r="A72" s="229">
        <v>5</v>
      </c>
      <c r="B72" s="957" t="s">
        <v>582</v>
      </c>
      <c r="C72" s="958"/>
      <c r="D72" s="958"/>
      <c r="E72" s="958"/>
      <c r="F72" s="958"/>
      <c r="G72" s="958"/>
      <c r="H72" s="958"/>
      <c r="I72" s="958"/>
      <c r="J72" s="958"/>
      <c r="K72" s="958"/>
      <c r="L72" s="958"/>
      <c r="M72" s="958"/>
      <c r="N72" s="958"/>
      <c r="O72" s="958"/>
      <c r="P72" s="959"/>
      <c r="Q72" s="960">
        <v>36856</v>
      </c>
      <c r="R72" s="954"/>
      <c r="S72" s="954"/>
      <c r="T72" s="954"/>
      <c r="U72" s="954"/>
      <c r="V72" s="954">
        <v>35695</v>
      </c>
      <c r="W72" s="954"/>
      <c r="X72" s="954"/>
      <c r="Y72" s="954"/>
      <c r="Z72" s="954"/>
      <c r="AA72" s="954">
        <f>Q72-V72</f>
        <v>1161</v>
      </c>
      <c r="AB72" s="954"/>
      <c r="AC72" s="954"/>
      <c r="AD72" s="954"/>
      <c r="AE72" s="954"/>
      <c r="AF72" s="954">
        <v>1161</v>
      </c>
      <c r="AG72" s="954"/>
      <c r="AH72" s="954"/>
      <c r="AI72" s="954"/>
      <c r="AJ72" s="954"/>
      <c r="AK72" s="954">
        <v>5751</v>
      </c>
      <c r="AL72" s="954"/>
      <c r="AM72" s="954"/>
      <c r="AN72" s="954"/>
      <c r="AO72" s="954"/>
      <c r="AP72" s="954" t="s">
        <v>576</v>
      </c>
      <c r="AQ72" s="954"/>
      <c r="AR72" s="954"/>
      <c r="AS72" s="954"/>
      <c r="AT72" s="954"/>
      <c r="AU72" s="954" t="s">
        <v>576</v>
      </c>
      <c r="AV72" s="954"/>
      <c r="AW72" s="954"/>
      <c r="AX72" s="954"/>
      <c r="AY72" s="954"/>
      <c r="AZ72" s="955"/>
      <c r="BA72" s="955"/>
      <c r="BB72" s="955"/>
      <c r="BC72" s="955"/>
      <c r="BD72" s="956"/>
      <c r="BE72" s="232"/>
      <c r="BF72" s="232"/>
      <c r="BG72" s="232"/>
      <c r="BH72" s="232"/>
      <c r="BI72" s="232"/>
      <c r="BJ72" s="232"/>
      <c r="BK72" s="232"/>
      <c r="BL72" s="232"/>
      <c r="BM72" s="232"/>
      <c r="BN72" s="232"/>
      <c r="BO72" s="232"/>
      <c r="BP72" s="232"/>
      <c r="BQ72" s="229">
        <v>66</v>
      </c>
      <c r="BR72" s="234"/>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21"/>
    </row>
    <row r="73" spans="1:131" ht="26.25" customHeight="1" x14ac:dyDescent="0.15">
      <c r="A73" s="229">
        <v>6</v>
      </c>
      <c r="B73" s="957" t="s">
        <v>583</v>
      </c>
      <c r="C73" s="958"/>
      <c r="D73" s="958"/>
      <c r="E73" s="958"/>
      <c r="F73" s="958"/>
      <c r="G73" s="958"/>
      <c r="H73" s="958"/>
      <c r="I73" s="958"/>
      <c r="J73" s="958"/>
      <c r="K73" s="958"/>
      <c r="L73" s="958"/>
      <c r="M73" s="958"/>
      <c r="N73" s="958"/>
      <c r="O73" s="958"/>
      <c r="P73" s="959"/>
      <c r="Q73" s="960">
        <v>165</v>
      </c>
      <c r="R73" s="954"/>
      <c r="S73" s="954"/>
      <c r="T73" s="954"/>
      <c r="U73" s="954"/>
      <c r="V73" s="954">
        <v>130</v>
      </c>
      <c r="W73" s="954"/>
      <c r="X73" s="954"/>
      <c r="Y73" s="954"/>
      <c r="Z73" s="954"/>
      <c r="AA73" s="954">
        <f>Q73-V73</f>
        <v>35</v>
      </c>
      <c r="AB73" s="954"/>
      <c r="AC73" s="954"/>
      <c r="AD73" s="954"/>
      <c r="AE73" s="954"/>
      <c r="AF73" s="954">
        <v>35</v>
      </c>
      <c r="AG73" s="954"/>
      <c r="AH73" s="954"/>
      <c r="AI73" s="954"/>
      <c r="AJ73" s="954"/>
      <c r="AK73" s="954" t="s">
        <v>576</v>
      </c>
      <c r="AL73" s="954"/>
      <c r="AM73" s="954"/>
      <c r="AN73" s="954"/>
      <c r="AO73" s="954"/>
      <c r="AP73" s="954" t="s">
        <v>576</v>
      </c>
      <c r="AQ73" s="954"/>
      <c r="AR73" s="954"/>
      <c r="AS73" s="954"/>
      <c r="AT73" s="954"/>
      <c r="AU73" s="954" t="s">
        <v>576</v>
      </c>
      <c r="AV73" s="954"/>
      <c r="AW73" s="954"/>
      <c r="AX73" s="954"/>
      <c r="AY73" s="954"/>
      <c r="AZ73" s="955"/>
      <c r="BA73" s="955"/>
      <c r="BB73" s="955"/>
      <c r="BC73" s="955"/>
      <c r="BD73" s="956"/>
      <c r="BE73" s="232"/>
      <c r="BF73" s="232"/>
      <c r="BG73" s="232"/>
      <c r="BH73" s="232"/>
      <c r="BI73" s="232"/>
      <c r="BJ73" s="232"/>
      <c r="BK73" s="232"/>
      <c r="BL73" s="232"/>
      <c r="BM73" s="232"/>
      <c r="BN73" s="232"/>
      <c r="BO73" s="232"/>
      <c r="BP73" s="232"/>
      <c r="BQ73" s="229">
        <v>67</v>
      </c>
      <c r="BR73" s="234"/>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21"/>
    </row>
    <row r="74" spans="1:131" ht="26.25" customHeight="1" x14ac:dyDescent="0.15">
      <c r="A74" s="229">
        <v>7</v>
      </c>
      <c r="B74" s="957" t="s">
        <v>584</v>
      </c>
      <c r="C74" s="958"/>
      <c r="D74" s="958"/>
      <c r="E74" s="958"/>
      <c r="F74" s="958"/>
      <c r="G74" s="958"/>
      <c r="H74" s="958"/>
      <c r="I74" s="958"/>
      <c r="J74" s="958"/>
      <c r="K74" s="958"/>
      <c r="L74" s="958"/>
      <c r="M74" s="958"/>
      <c r="N74" s="958"/>
      <c r="O74" s="958"/>
      <c r="P74" s="959"/>
      <c r="Q74" s="960">
        <v>147847</v>
      </c>
      <c r="R74" s="954"/>
      <c r="S74" s="954"/>
      <c r="T74" s="954"/>
      <c r="U74" s="954"/>
      <c r="V74" s="954">
        <v>143102</v>
      </c>
      <c r="W74" s="954"/>
      <c r="X74" s="954"/>
      <c r="Y74" s="954"/>
      <c r="Z74" s="954"/>
      <c r="AA74" s="954">
        <f>Q74-V74</f>
        <v>4745</v>
      </c>
      <c r="AB74" s="954"/>
      <c r="AC74" s="954"/>
      <c r="AD74" s="954"/>
      <c r="AE74" s="954"/>
      <c r="AF74" s="954">
        <v>4745</v>
      </c>
      <c r="AG74" s="954"/>
      <c r="AH74" s="954"/>
      <c r="AI74" s="954"/>
      <c r="AJ74" s="954"/>
      <c r="AK74" s="954">
        <v>700</v>
      </c>
      <c r="AL74" s="954"/>
      <c r="AM74" s="954"/>
      <c r="AN74" s="954"/>
      <c r="AO74" s="954"/>
      <c r="AP74" s="954" t="s">
        <v>576</v>
      </c>
      <c r="AQ74" s="954"/>
      <c r="AR74" s="954"/>
      <c r="AS74" s="954"/>
      <c r="AT74" s="954"/>
      <c r="AU74" s="954" t="s">
        <v>576</v>
      </c>
      <c r="AV74" s="954"/>
      <c r="AW74" s="954"/>
      <c r="AX74" s="954"/>
      <c r="AY74" s="954"/>
      <c r="AZ74" s="955"/>
      <c r="BA74" s="955"/>
      <c r="BB74" s="955"/>
      <c r="BC74" s="955"/>
      <c r="BD74" s="956"/>
      <c r="BE74" s="232"/>
      <c r="BF74" s="232"/>
      <c r="BG74" s="232"/>
      <c r="BH74" s="232"/>
      <c r="BI74" s="232"/>
      <c r="BJ74" s="232"/>
      <c r="BK74" s="232"/>
      <c r="BL74" s="232"/>
      <c r="BM74" s="232"/>
      <c r="BN74" s="232"/>
      <c r="BO74" s="232"/>
      <c r="BP74" s="232"/>
      <c r="BQ74" s="229">
        <v>68</v>
      </c>
      <c r="BR74" s="234"/>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21"/>
    </row>
    <row r="75" spans="1:131" ht="26.25" customHeight="1" x14ac:dyDescent="0.15">
      <c r="A75" s="229">
        <v>8</v>
      </c>
      <c r="B75" s="957" t="s">
        <v>585</v>
      </c>
      <c r="C75" s="958"/>
      <c r="D75" s="958"/>
      <c r="E75" s="958"/>
      <c r="F75" s="958"/>
      <c r="G75" s="958"/>
      <c r="H75" s="958"/>
      <c r="I75" s="958"/>
      <c r="J75" s="958"/>
      <c r="K75" s="958"/>
      <c r="L75" s="958"/>
      <c r="M75" s="958"/>
      <c r="N75" s="958"/>
      <c r="O75" s="958"/>
      <c r="P75" s="959"/>
      <c r="Q75" s="961">
        <v>3107</v>
      </c>
      <c r="R75" s="962"/>
      <c r="S75" s="962"/>
      <c r="T75" s="962"/>
      <c r="U75" s="963"/>
      <c r="V75" s="964">
        <v>2896</v>
      </c>
      <c r="W75" s="962"/>
      <c r="X75" s="962"/>
      <c r="Y75" s="962"/>
      <c r="Z75" s="963"/>
      <c r="AA75" s="964">
        <f>Q75-V75</f>
        <v>211</v>
      </c>
      <c r="AB75" s="962"/>
      <c r="AC75" s="962"/>
      <c r="AD75" s="962"/>
      <c r="AE75" s="963"/>
      <c r="AF75" s="964">
        <v>211</v>
      </c>
      <c r="AG75" s="962"/>
      <c r="AH75" s="962"/>
      <c r="AI75" s="962"/>
      <c r="AJ75" s="963"/>
      <c r="AK75" s="964">
        <v>159</v>
      </c>
      <c r="AL75" s="962"/>
      <c r="AM75" s="962"/>
      <c r="AN75" s="962"/>
      <c r="AO75" s="963"/>
      <c r="AP75" s="964">
        <v>2419</v>
      </c>
      <c r="AQ75" s="962"/>
      <c r="AR75" s="962"/>
      <c r="AS75" s="962"/>
      <c r="AT75" s="963"/>
      <c r="AU75" s="964" t="s">
        <v>576</v>
      </c>
      <c r="AV75" s="962"/>
      <c r="AW75" s="962"/>
      <c r="AX75" s="962"/>
      <c r="AY75" s="963"/>
      <c r="AZ75" s="955"/>
      <c r="BA75" s="955"/>
      <c r="BB75" s="955"/>
      <c r="BC75" s="955"/>
      <c r="BD75" s="956"/>
      <c r="BE75" s="232"/>
      <c r="BF75" s="232"/>
      <c r="BG75" s="232"/>
      <c r="BH75" s="232"/>
      <c r="BI75" s="232"/>
      <c r="BJ75" s="232"/>
      <c r="BK75" s="232"/>
      <c r="BL75" s="232"/>
      <c r="BM75" s="232"/>
      <c r="BN75" s="232"/>
      <c r="BO75" s="232"/>
      <c r="BP75" s="232"/>
      <c r="BQ75" s="229">
        <v>69</v>
      </c>
      <c r="BR75" s="234"/>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21"/>
    </row>
    <row r="76" spans="1:131" ht="26.25" customHeight="1" x14ac:dyDescent="0.15">
      <c r="A76" s="229">
        <v>9</v>
      </c>
      <c r="B76" s="957" t="s">
        <v>586</v>
      </c>
      <c r="C76" s="958"/>
      <c r="D76" s="958"/>
      <c r="E76" s="958"/>
      <c r="F76" s="958"/>
      <c r="G76" s="958"/>
      <c r="H76" s="958"/>
      <c r="I76" s="958"/>
      <c r="J76" s="958"/>
      <c r="K76" s="958"/>
      <c r="L76" s="958"/>
      <c r="M76" s="958"/>
      <c r="N76" s="958"/>
      <c r="O76" s="958"/>
      <c r="P76" s="959"/>
      <c r="Q76" s="961">
        <v>1464</v>
      </c>
      <c r="R76" s="962"/>
      <c r="S76" s="962"/>
      <c r="T76" s="962"/>
      <c r="U76" s="963"/>
      <c r="V76" s="964">
        <v>1402</v>
      </c>
      <c r="W76" s="962"/>
      <c r="X76" s="962"/>
      <c r="Y76" s="962"/>
      <c r="Z76" s="963"/>
      <c r="AA76" s="964">
        <v>61</v>
      </c>
      <c r="AB76" s="962"/>
      <c r="AC76" s="962"/>
      <c r="AD76" s="962"/>
      <c r="AE76" s="963"/>
      <c r="AF76" s="964">
        <v>61</v>
      </c>
      <c r="AG76" s="962"/>
      <c r="AH76" s="962"/>
      <c r="AI76" s="962"/>
      <c r="AJ76" s="963"/>
      <c r="AK76" s="964">
        <v>904</v>
      </c>
      <c r="AL76" s="962"/>
      <c r="AM76" s="962"/>
      <c r="AN76" s="962"/>
      <c r="AO76" s="963"/>
      <c r="AP76" s="964" t="s">
        <v>514</v>
      </c>
      <c r="AQ76" s="962"/>
      <c r="AR76" s="962"/>
      <c r="AS76" s="962"/>
      <c r="AT76" s="963"/>
      <c r="AU76" s="964" t="s">
        <v>576</v>
      </c>
      <c r="AV76" s="962"/>
      <c r="AW76" s="962"/>
      <c r="AX76" s="962"/>
      <c r="AY76" s="963"/>
      <c r="AZ76" s="955"/>
      <c r="BA76" s="955"/>
      <c r="BB76" s="955"/>
      <c r="BC76" s="955"/>
      <c r="BD76" s="956"/>
      <c r="BE76" s="232"/>
      <c r="BF76" s="232"/>
      <c r="BG76" s="232"/>
      <c r="BH76" s="232"/>
      <c r="BI76" s="232"/>
      <c r="BJ76" s="232"/>
      <c r="BK76" s="232"/>
      <c r="BL76" s="232"/>
      <c r="BM76" s="232"/>
      <c r="BN76" s="232"/>
      <c r="BO76" s="232"/>
      <c r="BP76" s="232"/>
      <c r="BQ76" s="229">
        <v>70</v>
      </c>
      <c r="BR76" s="234"/>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21"/>
    </row>
    <row r="77" spans="1:131" ht="26.25" customHeight="1" x14ac:dyDescent="0.15">
      <c r="A77" s="229">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32"/>
      <c r="BF77" s="232"/>
      <c r="BG77" s="232"/>
      <c r="BH77" s="232"/>
      <c r="BI77" s="232"/>
      <c r="BJ77" s="232"/>
      <c r="BK77" s="232"/>
      <c r="BL77" s="232"/>
      <c r="BM77" s="232"/>
      <c r="BN77" s="232"/>
      <c r="BO77" s="232"/>
      <c r="BP77" s="232"/>
      <c r="BQ77" s="229">
        <v>71</v>
      </c>
      <c r="BR77" s="234"/>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21"/>
    </row>
    <row r="78" spans="1:131" ht="26.25" customHeight="1" x14ac:dyDescent="0.15">
      <c r="A78" s="229">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32"/>
      <c r="BF78" s="232"/>
      <c r="BG78" s="232"/>
      <c r="BH78" s="232"/>
      <c r="BI78" s="232"/>
      <c r="BJ78" s="221"/>
      <c r="BK78" s="221"/>
      <c r="BL78" s="221"/>
      <c r="BM78" s="221"/>
      <c r="BN78" s="221"/>
      <c r="BO78" s="232"/>
      <c r="BP78" s="232"/>
      <c r="BQ78" s="229">
        <v>72</v>
      </c>
      <c r="BR78" s="234"/>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21"/>
    </row>
    <row r="79" spans="1:131" ht="26.25" customHeight="1" x14ac:dyDescent="0.15">
      <c r="A79" s="229">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32"/>
      <c r="BF79" s="232"/>
      <c r="BG79" s="232"/>
      <c r="BH79" s="232"/>
      <c r="BI79" s="232"/>
      <c r="BJ79" s="221"/>
      <c r="BK79" s="221"/>
      <c r="BL79" s="221"/>
      <c r="BM79" s="221"/>
      <c r="BN79" s="221"/>
      <c r="BO79" s="232"/>
      <c r="BP79" s="232"/>
      <c r="BQ79" s="229">
        <v>73</v>
      </c>
      <c r="BR79" s="234"/>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21"/>
    </row>
    <row r="80" spans="1:131" ht="26.25" customHeight="1" x14ac:dyDescent="0.15">
      <c r="A80" s="229">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32"/>
      <c r="BF80" s="232"/>
      <c r="BG80" s="232"/>
      <c r="BH80" s="232"/>
      <c r="BI80" s="232"/>
      <c r="BJ80" s="232"/>
      <c r="BK80" s="232"/>
      <c r="BL80" s="232"/>
      <c r="BM80" s="232"/>
      <c r="BN80" s="232"/>
      <c r="BO80" s="232"/>
      <c r="BP80" s="232"/>
      <c r="BQ80" s="229">
        <v>74</v>
      </c>
      <c r="BR80" s="234"/>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21"/>
    </row>
    <row r="81" spans="1:131" ht="26.25" customHeight="1" x14ac:dyDescent="0.15">
      <c r="A81" s="229">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32"/>
      <c r="BF81" s="232"/>
      <c r="BG81" s="232"/>
      <c r="BH81" s="232"/>
      <c r="BI81" s="232"/>
      <c r="BJ81" s="232"/>
      <c r="BK81" s="232"/>
      <c r="BL81" s="232"/>
      <c r="BM81" s="232"/>
      <c r="BN81" s="232"/>
      <c r="BO81" s="232"/>
      <c r="BP81" s="232"/>
      <c r="BQ81" s="229">
        <v>75</v>
      </c>
      <c r="BR81" s="234"/>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21"/>
    </row>
    <row r="82" spans="1:131" ht="26.25" customHeight="1" x14ac:dyDescent="0.15">
      <c r="A82" s="229">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32"/>
      <c r="BF82" s="232"/>
      <c r="BG82" s="232"/>
      <c r="BH82" s="232"/>
      <c r="BI82" s="232"/>
      <c r="BJ82" s="232"/>
      <c r="BK82" s="232"/>
      <c r="BL82" s="232"/>
      <c r="BM82" s="232"/>
      <c r="BN82" s="232"/>
      <c r="BO82" s="232"/>
      <c r="BP82" s="232"/>
      <c r="BQ82" s="229">
        <v>76</v>
      </c>
      <c r="BR82" s="234"/>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21"/>
    </row>
    <row r="83" spans="1:131" ht="26.25" customHeight="1" x14ac:dyDescent="0.15">
      <c r="A83" s="229">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32"/>
      <c r="BF83" s="232"/>
      <c r="BG83" s="232"/>
      <c r="BH83" s="232"/>
      <c r="BI83" s="232"/>
      <c r="BJ83" s="232"/>
      <c r="BK83" s="232"/>
      <c r="BL83" s="232"/>
      <c r="BM83" s="232"/>
      <c r="BN83" s="232"/>
      <c r="BO83" s="232"/>
      <c r="BP83" s="232"/>
      <c r="BQ83" s="229">
        <v>77</v>
      </c>
      <c r="BR83" s="234"/>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21"/>
    </row>
    <row r="84" spans="1:131" ht="26.25" customHeight="1" x14ac:dyDescent="0.15">
      <c r="A84" s="229">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32"/>
      <c r="BF84" s="232"/>
      <c r="BG84" s="232"/>
      <c r="BH84" s="232"/>
      <c r="BI84" s="232"/>
      <c r="BJ84" s="232"/>
      <c r="BK84" s="232"/>
      <c r="BL84" s="232"/>
      <c r="BM84" s="232"/>
      <c r="BN84" s="232"/>
      <c r="BO84" s="232"/>
      <c r="BP84" s="232"/>
      <c r="BQ84" s="229">
        <v>78</v>
      </c>
      <c r="BR84" s="234"/>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21"/>
    </row>
    <row r="85" spans="1:131" ht="26.25" customHeight="1" x14ac:dyDescent="0.15">
      <c r="A85" s="229">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32"/>
      <c r="BF85" s="232"/>
      <c r="BG85" s="232"/>
      <c r="BH85" s="232"/>
      <c r="BI85" s="232"/>
      <c r="BJ85" s="232"/>
      <c r="BK85" s="232"/>
      <c r="BL85" s="232"/>
      <c r="BM85" s="232"/>
      <c r="BN85" s="232"/>
      <c r="BO85" s="232"/>
      <c r="BP85" s="232"/>
      <c r="BQ85" s="229">
        <v>79</v>
      </c>
      <c r="BR85" s="234"/>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21"/>
    </row>
    <row r="86" spans="1:131" ht="26.25" customHeight="1" x14ac:dyDescent="0.15">
      <c r="A86" s="229">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32"/>
      <c r="BF86" s="232"/>
      <c r="BG86" s="232"/>
      <c r="BH86" s="232"/>
      <c r="BI86" s="232"/>
      <c r="BJ86" s="232"/>
      <c r="BK86" s="232"/>
      <c r="BL86" s="232"/>
      <c r="BM86" s="232"/>
      <c r="BN86" s="232"/>
      <c r="BO86" s="232"/>
      <c r="BP86" s="232"/>
      <c r="BQ86" s="229">
        <v>80</v>
      </c>
      <c r="BR86" s="234"/>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21"/>
    </row>
    <row r="87" spans="1:131" ht="26.25" customHeight="1" x14ac:dyDescent="0.15">
      <c r="A87" s="235">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2"/>
      <c r="BF87" s="232"/>
      <c r="BG87" s="232"/>
      <c r="BH87" s="232"/>
      <c r="BI87" s="232"/>
      <c r="BJ87" s="232"/>
      <c r="BK87" s="232"/>
      <c r="BL87" s="232"/>
      <c r="BM87" s="232"/>
      <c r="BN87" s="232"/>
      <c r="BO87" s="232"/>
      <c r="BP87" s="232"/>
      <c r="BQ87" s="229">
        <v>81</v>
      </c>
      <c r="BR87" s="234"/>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21"/>
    </row>
    <row r="88" spans="1:131" ht="26.25" customHeight="1" thickBot="1" x14ac:dyDescent="0.2">
      <c r="A88" s="231" t="s">
        <v>396</v>
      </c>
      <c r="B88" s="920" t="s">
        <v>422</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c r="AG88" s="942"/>
      <c r="AH88" s="942"/>
      <c r="AI88" s="942"/>
      <c r="AJ88" s="942"/>
      <c r="AK88" s="946"/>
      <c r="AL88" s="946"/>
      <c r="AM88" s="946"/>
      <c r="AN88" s="946"/>
      <c r="AO88" s="946"/>
      <c r="AP88" s="942"/>
      <c r="AQ88" s="942"/>
      <c r="AR88" s="942"/>
      <c r="AS88" s="942"/>
      <c r="AT88" s="942"/>
      <c r="AU88" s="942"/>
      <c r="AV88" s="942"/>
      <c r="AW88" s="942"/>
      <c r="AX88" s="942"/>
      <c r="AY88" s="942"/>
      <c r="AZ88" s="943"/>
      <c r="BA88" s="943"/>
      <c r="BB88" s="943"/>
      <c r="BC88" s="943"/>
      <c r="BD88" s="944"/>
      <c r="BE88" s="232"/>
      <c r="BF88" s="232"/>
      <c r="BG88" s="232"/>
      <c r="BH88" s="232"/>
      <c r="BI88" s="232"/>
      <c r="BJ88" s="232"/>
      <c r="BK88" s="232"/>
      <c r="BL88" s="232"/>
      <c r="BM88" s="232"/>
      <c r="BN88" s="232"/>
      <c r="BO88" s="232"/>
      <c r="BP88" s="232"/>
      <c r="BQ88" s="229">
        <v>82</v>
      </c>
      <c r="BR88" s="234"/>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396</v>
      </c>
      <c r="BR102" s="920" t="s">
        <v>423</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3" t="s">
        <v>424</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4" t="s">
        <v>425</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5" t="s">
        <v>428</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429</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1" customFormat="1" ht="26.25" customHeight="1" x14ac:dyDescent="0.15">
      <c r="A109" s="878" t="s">
        <v>430</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431</v>
      </c>
      <c r="AB109" s="879"/>
      <c r="AC109" s="879"/>
      <c r="AD109" s="879"/>
      <c r="AE109" s="880"/>
      <c r="AF109" s="881" t="s">
        <v>432</v>
      </c>
      <c r="AG109" s="879"/>
      <c r="AH109" s="879"/>
      <c r="AI109" s="879"/>
      <c r="AJ109" s="880"/>
      <c r="AK109" s="881" t="s">
        <v>311</v>
      </c>
      <c r="AL109" s="879"/>
      <c r="AM109" s="879"/>
      <c r="AN109" s="879"/>
      <c r="AO109" s="880"/>
      <c r="AP109" s="881" t="s">
        <v>433</v>
      </c>
      <c r="AQ109" s="879"/>
      <c r="AR109" s="879"/>
      <c r="AS109" s="879"/>
      <c r="AT109" s="912"/>
      <c r="AU109" s="878" t="s">
        <v>430</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431</v>
      </c>
      <c r="BR109" s="879"/>
      <c r="BS109" s="879"/>
      <c r="BT109" s="879"/>
      <c r="BU109" s="880"/>
      <c r="BV109" s="881" t="s">
        <v>432</v>
      </c>
      <c r="BW109" s="879"/>
      <c r="BX109" s="879"/>
      <c r="BY109" s="879"/>
      <c r="BZ109" s="880"/>
      <c r="CA109" s="881" t="s">
        <v>311</v>
      </c>
      <c r="CB109" s="879"/>
      <c r="CC109" s="879"/>
      <c r="CD109" s="879"/>
      <c r="CE109" s="880"/>
      <c r="CF109" s="919" t="s">
        <v>433</v>
      </c>
      <c r="CG109" s="919"/>
      <c r="CH109" s="919"/>
      <c r="CI109" s="919"/>
      <c r="CJ109" s="919"/>
      <c r="CK109" s="881" t="s">
        <v>434</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431</v>
      </c>
      <c r="DH109" s="879"/>
      <c r="DI109" s="879"/>
      <c r="DJ109" s="879"/>
      <c r="DK109" s="880"/>
      <c r="DL109" s="881" t="s">
        <v>432</v>
      </c>
      <c r="DM109" s="879"/>
      <c r="DN109" s="879"/>
      <c r="DO109" s="879"/>
      <c r="DP109" s="880"/>
      <c r="DQ109" s="881" t="s">
        <v>311</v>
      </c>
      <c r="DR109" s="879"/>
      <c r="DS109" s="879"/>
      <c r="DT109" s="879"/>
      <c r="DU109" s="880"/>
      <c r="DV109" s="881" t="s">
        <v>433</v>
      </c>
      <c r="DW109" s="879"/>
      <c r="DX109" s="879"/>
      <c r="DY109" s="879"/>
      <c r="DZ109" s="912"/>
    </row>
    <row r="110" spans="1:131" s="221" customFormat="1" ht="26.25" customHeight="1" x14ac:dyDescent="0.15">
      <c r="A110" s="792" t="s">
        <v>435</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71">
        <v>64464</v>
      </c>
      <c r="AB110" s="872"/>
      <c r="AC110" s="872"/>
      <c r="AD110" s="872"/>
      <c r="AE110" s="873"/>
      <c r="AF110" s="874">
        <v>78284</v>
      </c>
      <c r="AG110" s="872"/>
      <c r="AH110" s="872"/>
      <c r="AI110" s="872"/>
      <c r="AJ110" s="873"/>
      <c r="AK110" s="874">
        <v>79439</v>
      </c>
      <c r="AL110" s="872"/>
      <c r="AM110" s="872"/>
      <c r="AN110" s="872"/>
      <c r="AO110" s="873"/>
      <c r="AP110" s="875">
        <v>19.399999999999999</v>
      </c>
      <c r="AQ110" s="876"/>
      <c r="AR110" s="876"/>
      <c r="AS110" s="876"/>
      <c r="AT110" s="877"/>
      <c r="AU110" s="913" t="s">
        <v>76</v>
      </c>
      <c r="AV110" s="914"/>
      <c r="AW110" s="914"/>
      <c r="AX110" s="914"/>
      <c r="AY110" s="914"/>
      <c r="AZ110" s="843" t="s">
        <v>436</v>
      </c>
      <c r="BA110" s="793"/>
      <c r="BB110" s="793"/>
      <c r="BC110" s="793"/>
      <c r="BD110" s="793"/>
      <c r="BE110" s="793"/>
      <c r="BF110" s="793"/>
      <c r="BG110" s="793"/>
      <c r="BH110" s="793"/>
      <c r="BI110" s="793"/>
      <c r="BJ110" s="793"/>
      <c r="BK110" s="793"/>
      <c r="BL110" s="793"/>
      <c r="BM110" s="793"/>
      <c r="BN110" s="793"/>
      <c r="BO110" s="793"/>
      <c r="BP110" s="794"/>
      <c r="BQ110" s="844">
        <v>878762</v>
      </c>
      <c r="BR110" s="825"/>
      <c r="BS110" s="825"/>
      <c r="BT110" s="825"/>
      <c r="BU110" s="825"/>
      <c r="BV110" s="825">
        <v>907657</v>
      </c>
      <c r="BW110" s="825"/>
      <c r="BX110" s="825"/>
      <c r="BY110" s="825"/>
      <c r="BZ110" s="825"/>
      <c r="CA110" s="825">
        <v>902356</v>
      </c>
      <c r="CB110" s="825"/>
      <c r="CC110" s="825"/>
      <c r="CD110" s="825"/>
      <c r="CE110" s="825"/>
      <c r="CF110" s="849">
        <v>219.8</v>
      </c>
      <c r="CG110" s="850"/>
      <c r="CH110" s="850"/>
      <c r="CI110" s="850"/>
      <c r="CJ110" s="850"/>
      <c r="CK110" s="909" t="s">
        <v>437</v>
      </c>
      <c r="CL110" s="802"/>
      <c r="CM110" s="843" t="s">
        <v>438</v>
      </c>
      <c r="CN110" s="793"/>
      <c r="CO110" s="793"/>
      <c r="CP110" s="793"/>
      <c r="CQ110" s="793"/>
      <c r="CR110" s="793"/>
      <c r="CS110" s="793"/>
      <c r="CT110" s="793"/>
      <c r="CU110" s="793"/>
      <c r="CV110" s="793"/>
      <c r="CW110" s="793"/>
      <c r="CX110" s="793"/>
      <c r="CY110" s="793"/>
      <c r="CZ110" s="793"/>
      <c r="DA110" s="793"/>
      <c r="DB110" s="793"/>
      <c r="DC110" s="793"/>
      <c r="DD110" s="793"/>
      <c r="DE110" s="793"/>
      <c r="DF110" s="794"/>
      <c r="DG110" s="844" t="s">
        <v>142</v>
      </c>
      <c r="DH110" s="825"/>
      <c r="DI110" s="825"/>
      <c r="DJ110" s="825"/>
      <c r="DK110" s="825"/>
      <c r="DL110" s="825" t="s">
        <v>133</v>
      </c>
      <c r="DM110" s="825"/>
      <c r="DN110" s="825"/>
      <c r="DO110" s="825"/>
      <c r="DP110" s="825"/>
      <c r="DQ110" s="825" t="s">
        <v>133</v>
      </c>
      <c r="DR110" s="825"/>
      <c r="DS110" s="825"/>
      <c r="DT110" s="825"/>
      <c r="DU110" s="825"/>
      <c r="DV110" s="826" t="s">
        <v>439</v>
      </c>
      <c r="DW110" s="826"/>
      <c r="DX110" s="826"/>
      <c r="DY110" s="826"/>
      <c r="DZ110" s="827"/>
    </row>
    <row r="111" spans="1:131" s="221" customFormat="1" ht="26.25" customHeight="1" x14ac:dyDescent="0.15">
      <c r="A111" s="757" t="s">
        <v>440</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439</v>
      </c>
      <c r="AB111" s="902"/>
      <c r="AC111" s="902"/>
      <c r="AD111" s="902"/>
      <c r="AE111" s="903"/>
      <c r="AF111" s="904" t="s">
        <v>439</v>
      </c>
      <c r="AG111" s="902"/>
      <c r="AH111" s="902"/>
      <c r="AI111" s="902"/>
      <c r="AJ111" s="903"/>
      <c r="AK111" s="904" t="s">
        <v>439</v>
      </c>
      <c r="AL111" s="902"/>
      <c r="AM111" s="902"/>
      <c r="AN111" s="902"/>
      <c r="AO111" s="903"/>
      <c r="AP111" s="905" t="s">
        <v>439</v>
      </c>
      <c r="AQ111" s="906"/>
      <c r="AR111" s="906"/>
      <c r="AS111" s="906"/>
      <c r="AT111" s="907"/>
      <c r="AU111" s="915"/>
      <c r="AV111" s="916"/>
      <c r="AW111" s="916"/>
      <c r="AX111" s="916"/>
      <c r="AY111" s="916"/>
      <c r="AZ111" s="800" t="s">
        <v>441</v>
      </c>
      <c r="BA111" s="735"/>
      <c r="BB111" s="735"/>
      <c r="BC111" s="735"/>
      <c r="BD111" s="735"/>
      <c r="BE111" s="735"/>
      <c r="BF111" s="735"/>
      <c r="BG111" s="735"/>
      <c r="BH111" s="735"/>
      <c r="BI111" s="735"/>
      <c r="BJ111" s="735"/>
      <c r="BK111" s="735"/>
      <c r="BL111" s="735"/>
      <c r="BM111" s="735"/>
      <c r="BN111" s="735"/>
      <c r="BO111" s="735"/>
      <c r="BP111" s="736"/>
      <c r="BQ111" s="772" t="s">
        <v>133</v>
      </c>
      <c r="BR111" s="773"/>
      <c r="BS111" s="773"/>
      <c r="BT111" s="773"/>
      <c r="BU111" s="773"/>
      <c r="BV111" s="773" t="s">
        <v>442</v>
      </c>
      <c r="BW111" s="773"/>
      <c r="BX111" s="773"/>
      <c r="BY111" s="773"/>
      <c r="BZ111" s="773"/>
      <c r="CA111" s="773" t="s">
        <v>133</v>
      </c>
      <c r="CB111" s="773"/>
      <c r="CC111" s="773"/>
      <c r="CD111" s="773"/>
      <c r="CE111" s="773"/>
      <c r="CF111" s="858" t="s">
        <v>142</v>
      </c>
      <c r="CG111" s="859"/>
      <c r="CH111" s="859"/>
      <c r="CI111" s="859"/>
      <c r="CJ111" s="859"/>
      <c r="CK111" s="910"/>
      <c r="CL111" s="804"/>
      <c r="CM111" s="800" t="s">
        <v>443</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72" t="s">
        <v>133</v>
      </c>
      <c r="DH111" s="773"/>
      <c r="DI111" s="773"/>
      <c r="DJ111" s="773"/>
      <c r="DK111" s="773"/>
      <c r="DL111" s="773" t="s">
        <v>142</v>
      </c>
      <c r="DM111" s="773"/>
      <c r="DN111" s="773"/>
      <c r="DO111" s="773"/>
      <c r="DP111" s="773"/>
      <c r="DQ111" s="773" t="s">
        <v>142</v>
      </c>
      <c r="DR111" s="773"/>
      <c r="DS111" s="773"/>
      <c r="DT111" s="773"/>
      <c r="DU111" s="773"/>
      <c r="DV111" s="779" t="s">
        <v>133</v>
      </c>
      <c r="DW111" s="779"/>
      <c r="DX111" s="779"/>
      <c r="DY111" s="779"/>
      <c r="DZ111" s="780"/>
    </row>
    <row r="112" spans="1:131" s="221" customFormat="1" ht="26.25" customHeight="1" x14ac:dyDescent="0.15">
      <c r="A112" s="895" t="s">
        <v>444</v>
      </c>
      <c r="B112" s="896"/>
      <c r="C112" s="735" t="s">
        <v>445</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142</v>
      </c>
      <c r="AB112" s="763"/>
      <c r="AC112" s="763"/>
      <c r="AD112" s="763"/>
      <c r="AE112" s="764"/>
      <c r="AF112" s="765" t="s">
        <v>133</v>
      </c>
      <c r="AG112" s="763"/>
      <c r="AH112" s="763"/>
      <c r="AI112" s="763"/>
      <c r="AJ112" s="764"/>
      <c r="AK112" s="765" t="s">
        <v>142</v>
      </c>
      <c r="AL112" s="763"/>
      <c r="AM112" s="763"/>
      <c r="AN112" s="763"/>
      <c r="AO112" s="764"/>
      <c r="AP112" s="807" t="s">
        <v>133</v>
      </c>
      <c r="AQ112" s="808"/>
      <c r="AR112" s="808"/>
      <c r="AS112" s="808"/>
      <c r="AT112" s="809"/>
      <c r="AU112" s="915"/>
      <c r="AV112" s="916"/>
      <c r="AW112" s="916"/>
      <c r="AX112" s="916"/>
      <c r="AY112" s="916"/>
      <c r="AZ112" s="800" t="s">
        <v>446</v>
      </c>
      <c r="BA112" s="735"/>
      <c r="BB112" s="735"/>
      <c r="BC112" s="735"/>
      <c r="BD112" s="735"/>
      <c r="BE112" s="735"/>
      <c r="BF112" s="735"/>
      <c r="BG112" s="735"/>
      <c r="BH112" s="735"/>
      <c r="BI112" s="735"/>
      <c r="BJ112" s="735"/>
      <c r="BK112" s="735"/>
      <c r="BL112" s="735"/>
      <c r="BM112" s="735"/>
      <c r="BN112" s="735"/>
      <c r="BO112" s="735"/>
      <c r="BP112" s="736"/>
      <c r="BQ112" s="772">
        <v>112577</v>
      </c>
      <c r="BR112" s="773"/>
      <c r="BS112" s="773"/>
      <c r="BT112" s="773"/>
      <c r="BU112" s="773"/>
      <c r="BV112" s="773">
        <v>109271</v>
      </c>
      <c r="BW112" s="773"/>
      <c r="BX112" s="773"/>
      <c r="BY112" s="773"/>
      <c r="BZ112" s="773"/>
      <c r="CA112" s="773">
        <v>128358</v>
      </c>
      <c r="CB112" s="773"/>
      <c r="CC112" s="773"/>
      <c r="CD112" s="773"/>
      <c r="CE112" s="773"/>
      <c r="CF112" s="858">
        <v>31.3</v>
      </c>
      <c r="CG112" s="859"/>
      <c r="CH112" s="859"/>
      <c r="CI112" s="859"/>
      <c r="CJ112" s="859"/>
      <c r="CK112" s="910"/>
      <c r="CL112" s="804"/>
      <c r="CM112" s="800" t="s">
        <v>447</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72" t="s">
        <v>142</v>
      </c>
      <c r="DH112" s="773"/>
      <c r="DI112" s="773"/>
      <c r="DJ112" s="773"/>
      <c r="DK112" s="773"/>
      <c r="DL112" s="773" t="s">
        <v>142</v>
      </c>
      <c r="DM112" s="773"/>
      <c r="DN112" s="773"/>
      <c r="DO112" s="773"/>
      <c r="DP112" s="773"/>
      <c r="DQ112" s="773" t="s">
        <v>133</v>
      </c>
      <c r="DR112" s="773"/>
      <c r="DS112" s="773"/>
      <c r="DT112" s="773"/>
      <c r="DU112" s="773"/>
      <c r="DV112" s="779" t="s">
        <v>442</v>
      </c>
      <c r="DW112" s="779"/>
      <c r="DX112" s="779"/>
      <c r="DY112" s="779"/>
      <c r="DZ112" s="780"/>
    </row>
    <row r="113" spans="1:130" s="221" customFormat="1" ht="26.25" customHeight="1" x14ac:dyDescent="0.15">
      <c r="A113" s="897"/>
      <c r="B113" s="898"/>
      <c r="C113" s="735" t="s">
        <v>448</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8391</v>
      </c>
      <c r="AB113" s="902"/>
      <c r="AC113" s="902"/>
      <c r="AD113" s="902"/>
      <c r="AE113" s="903"/>
      <c r="AF113" s="904">
        <v>7619</v>
      </c>
      <c r="AG113" s="902"/>
      <c r="AH113" s="902"/>
      <c r="AI113" s="902"/>
      <c r="AJ113" s="903"/>
      <c r="AK113" s="904">
        <v>10122</v>
      </c>
      <c r="AL113" s="902"/>
      <c r="AM113" s="902"/>
      <c r="AN113" s="902"/>
      <c r="AO113" s="903"/>
      <c r="AP113" s="905">
        <v>2.5</v>
      </c>
      <c r="AQ113" s="906"/>
      <c r="AR113" s="906"/>
      <c r="AS113" s="906"/>
      <c r="AT113" s="907"/>
      <c r="AU113" s="915"/>
      <c r="AV113" s="916"/>
      <c r="AW113" s="916"/>
      <c r="AX113" s="916"/>
      <c r="AY113" s="916"/>
      <c r="AZ113" s="800" t="s">
        <v>449</v>
      </c>
      <c r="BA113" s="735"/>
      <c r="BB113" s="735"/>
      <c r="BC113" s="735"/>
      <c r="BD113" s="735"/>
      <c r="BE113" s="735"/>
      <c r="BF113" s="735"/>
      <c r="BG113" s="735"/>
      <c r="BH113" s="735"/>
      <c r="BI113" s="735"/>
      <c r="BJ113" s="735"/>
      <c r="BK113" s="735"/>
      <c r="BL113" s="735"/>
      <c r="BM113" s="735"/>
      <c r="BN113" s="735"/>
      <c r="BO113" s="735"/>
      <c r="BP113" s="736"/>
      <c r="BQ113" s="772" t="s">
        <v>133</v>
      </c>
      <c r="BR113" s="773"/>
      <c r="BS113" s="773"/>
      <c r="BT113" s="773"/>
      <c r="BU113" s="773"/>
      <c r="BV113" s="773" t="s">
        <v>142</v>
      </c>
      <c r="BW113" s="773"/>
      <c r="BX113" s="773"/>
      <c r="BY113" s="773"/>
      <c r="BZ113" s="773"/>
      <c r="CA113" s="773" t="s">
        <v>142</v>
      </c>
      <c r="CB113" s="773"/>
      <c r="CC113" s="773"/>
      <c r="CD113" s="773"/>
      <c r="CE113" s="773"/>
      <c r="CF113" s="858" t="s">
        <v>442</v>
      </c>
      <c r="CG113" s="859"/>
      <c r="CH113" s="859"/>
      <c r="CI113" s="859"/>
      <c r="CJ113" s="859"/>
      <c r="CK113" s="910"/>
      <c r="CL113" s="804"/>
      <c r="CM113" s="800" t="s">
        <v>450</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142</v>
      </c>
      <c r="DH113" s="763"/>
      <c r="DI113" s="763"/>
      <c r="DJ113" s="763"/>
      <c r="DK113" s="764"/>
      <c r="DL113" s="765" t="s">
        <v>439</v>
      </c>
      <c r="DM113" s="763"/>
      <c r="DN113" s="763"/>
      <c r="DO113" s="763"/>
      <c r="DP113" s="764"/>
      <c r="DQ113" s="765" t="s">
        <v>439</v>
      </c>
      <c r="DR113" s="763"/>
      <c r="DS113" s="763"/>
      <c r="DT113" s="763"/>
      <c r="DU113" s="764"/>
      <c r="DV113" s="807" t="s">
        <v>142</v>
      </c>
      <c r="DW113" s="808"/>
      <c r="DX113" s="808"/>
      <c r="DY113" s="808"/>
      <c r="DZ113" s="809"/>
    </row>
    <row r="114" spans="1:130" s="221" customFormat="1" ht="26.25" customHeight="1" x14ac:dyDescent="0.15">
      <c r="A114" s="897"/>
      <c r="B114" s="898"/>
      <c r="C114" s="735" t="s">
        <v>451</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465</v>
      </c>
      <c r="AB114" s="763"/>
      <c r="AC114" s="763"/>
      <c r="AD114" s="763"/>
      <c r="AE114" s="764"/>
      <c r="AF114" s="765">
        <v>478</v>
      </c>
      <c r="AG114" s="763"/>
      <c r="AH114" s="763"/>
      <c r="AI114" s="763"/>
      <c r="AJ114" s="764"/>
      <c r="AK114" s="765">
        <v>506</v>
      </c>
      <c r="AL114" s="763"/>
      <c r="AM114" s="763"/>
      <c r="AN114" s="763"/>
      <c r="AO114" s="764"/>
      <c r="AP114" s="807">
        <v>0.1</v>
      </c>
      <c r="AQ114" s="808"/>
      <c r="AR114" s="808"/>
      <c r="AS114" s="808"/>
      <c r="AT114" s="809"/>
      <c r="AU114" s="915"/>
      <c r="AV114" s="916"/>
      <c r="AW114" s="916"/>
      <c r="AX114" s="916"/>
      <c r="AY114" s="916"/>
      <c r="AZ114" s="800" t="s">
        <v>452</v>
      </c>
      <c r="BA114" s="735"/>
      <c r="BB114" s="735"/>
      <c r="BC114" s="735"/>
      <c r="BD114" s="735"/>
      <c r="BE114" s="735"/>
      <c r="BF114" s="735"/>
      <c r="BG114" s="735"/>
      <c r="BH114" s="735"/>
      <c r="BI114" s="735"/>
      <c r="BJ114" s="735"/>
      <c r="BK114" s="735"/>
      <c r="BL114" s="735"/>
      <c r="BM114" s="735"/>
      <c r="BN114" s="735"/>
      <c r="BO114" s="735"/>
      <c r="BP114" s="736"/>
      <c r="BQ114" s="772">
        <v>50900</v>
      </c>
      <c r="BR114" s="773"/>
      <c r="BS114" s="773"/>
      <c r="BT114" s="773"/>
      <c r="BU114" s="773"/>
      <c r="BV114" s="773">
        <v>41288</v>
      </c>
      <c r="BW114" s="773"/>
      <c r="BX114" s="773"/>
      <c r="BY114" s="773"/>
      <c r="BZ114" s="773"/>
      <c r="CA114" s="773" t="s">
        <v>133</v>
      </c>
      <c r="CB114" s="773"/>
      <c r="CC114" s="773"/>
      <c r="CD114" s="773"/>
      <c r="CE114" s="773"/>
      <c r="CF114" s="858" t="s">
        <v>142</v>
      </c>
      <c r="CG114" s="859"/>
      <c r="CH114" s="859"/>
      <c r="CI114" s="859"/>
      <c r="CJ114" s="859"/>
      <c r="CK114" s="910"/>
      <c r="CL114" s="804"/>
      <c r="CM114" s="800" t="s">
        <v>453</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142</v>
      </c>
      <c r="DH114" s="763"/>
      <c r="DI114" s="763"/>
      <c r="DJ114" s="763"/>
      <c r="DK114" s="764"/>
      <c r="DL114" s="765" t="s">
        <v>133</v>
      </c>
      <c r="DM114" s="763"/>
      <c r="DN114" s="763"/>
      <c r="DO114" s="763"/>
      <c r="DP114" s="764"/>
      <c r="DQ114" s="765" t="s">
        <v>133</v>
      </c>
      <c r="DR114" s="763"/>
      <c r="DS114" s="763"/>
      <c r="DT114" s="763"/>
      <c r="DU114" s="764"/>
      <c r="DV114" s="807" t="s">
        <v>133</v>
      </c>
      <c r="DW114" s="808"/>
      <c r="DX114" s="808"/>
      <c r="DY114" s="808"/>
      <c r="DZ114" s="809"/>
    </row>
    <row r="115" spans="1:130" s="221" customFormat="1" ht="26.25" customHeight="1" x14ac:dyDescent="0.15">
      <c r="A115" s="897"/>
      <c r="B115" s="898"/>
      <c r="C115" s="735" t="s">
        <v>454</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133</v>
      </c>
      <c r="AB115" s="902"/>
      <c r="AC115" s="902"/>
      <c r="AD115" s="902"/>
      <c r="AE115" s="903"/>
      <c r="AF115" s="904" t="s">
        <v>142</v>
      </c>
      <c r="AG115" s="902"/>
      <c r="AH115" s="902"/>
      <c r="AI115" s="902"/>
      <c r="AJ115" s="903"/>
      <c r="AK115" s="904" t="s">
        <v>142</v>
      </c>
      <c r="AL115" s="902"/>
      <c r="AM115" s="902"/>
      <c r="AN115" s="902"/>
      <c r="AO115" s="903"/>
      <c r="AP115" s="905" t="s">
        <v>133</v>
      </c>
      <c r="AQ115" s="906"/>
      <c r="AR115" s="906"/>
      <c r="AS115" s="906"/>
      <c r="AT115" s="907"/>
      <c r="AU115" s="915"/>
      <c r="AV115" s="916"/>
      <c r="AW115" s="916"/>
      <c r="AX115" s="916"/>
      <c r="AY115" s="916"/>
      <c r="AZ115" s="800" t="s">
        <v>455</v>
      </c>
      <c r="BA115" s="735"/>
      <c r="BB115" s="735"/>
      <c r="BC115" s="735"/>
      <c r="BD115" s="735"/>
      <c r="BE115" s="735"/>
      <c r="BF115" s="735"/>
      <c r="BG115" s="735"/>
      <c r="BH115" s="735"/>
      <c r="BI115" s="735"/>
      <c r="BJ115" s="735"/>
      <c r="BK115" s="735"/>
      <c r="BL115" s="735"/>
      <c r="BM115" s="735"/>
      <c r="BN115" s="735"/>
      <c r="BO115" s="735"/>
      <c r="BP115" s="736"/>
      <c r="BQ115" s="772" t="s">
        <v>133</v>
      </c>
      <c r="BR115" s="773"/>
      <c r="BS115" s="773"/>
      <c r="BT115" s="773"/>
      <c r="BU115" s="773"/>
      <c r="BV115" s="773" t="s">
        <v>133</v>
      </c>
      <c r="BW115" s="773"/>
      <c r="BX115" s="773"/>
      <c r="BY115" s="773"/>
      <c r="BZ115" s="773"/>
      <c r="CA115" s="773" t="s">
        <v>142</v>
      </c>
      <c r="CB115" s="773"/>
      <c r="CC115" s="773"/>
      <c r="CD115" s="773"/>
      <c r="CE115" s="773"/>
      <c r="CF115" s="858" t="s">
        <v>142</v>
      </c>
      <c r="CG115" s="859"/>
      <c r="CH115" s="859"/>
      <c r="CI115" s="859"/>
      <c r="CJ115" s="859"/>
      <c r="CK115" s="910"/>
      <c r="CL115" s="804"/>
      <c r="CM115" s="800" t="s">
        <v>456</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439</v>
      </c>
      <c r="DH115" s="763"/>
      <c r="DI115" s="763"/>
      <c r="DJ115" s="763"/>
      <c r="DK115" s="764"/>
      <c r="DL115" s="765" t="s">
        <v>439</v>
      </c>
      <c r="DM115" s="763"/>
      <c r="DN115" s="763"/>
      <c r="DO115" s="763"/>
      <c r="DP115" s="764"/>
      <c r="DQ115" s="765" t="s">
        <v>133</v>
      </c>
      <c r="DR115" s="763"/>
      <c r="DS115" s="763"/>
      <c r="DT115" s="763"/>
      <c r="DU115" s="764"/>
      <c r="DV115" s="807" t="s">
        <v>133</v>
      </c>
      <c r="DW115" s="808"/>
      <c r="DX115" s="808"/>
      <c r="DY115" s="808"/>
      <c r="DZ115" s="809"/>
    </row>
    <row r="116" spans="1:130" s="221" customFormat="1" ht="26.25" customHeight="1" x14ac:dyDescent="0.15">
      <c r="A116" s="899"/>
      <c r="B116" s="900"/>
      <c r="C116" s="822" t="s">
        <v>457</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v>2</v>
      </c>
      <c r="AB116" s="763"/>
      <c r="AC116" s="763"/>
      <c r="AD116" s="763"/>
      <c r="AE116" s="764"/>
      <c r="AF116" s="765">
        <v>2</v>
      </c>
      <c r="AG116" s="763"/>
      <c r="AH116" s="763"/>
      <c r="AI116" s="763"/>
      <c r="AJ116" s="764"/>
      <c r="AK116" s="765">
        <v>1</v>
      </c>
      <c r="AL116" s="763"/>
      <c r="AM116" s="763"/>
      <c r="AN116" s="763"/>
      <c r="AO116" s="764"/>
      <c r="AP116" s="807">
        <v>0</v>
      </c>
      <c r="AQ116" s="808"/>
      <c r="AR116" s="808"/>
      <c r="AS116" s="808"/>
      <c r="AT116" s="809"/>
      <c r="AU116" s="915"/>
      <c r="AV116" s="916"/>
      <c r="AW116" s="916"/>
      <c r="AX116" s="916"/>
      <c r="AY116" s="916"/>
      <c r="AZ116" s="892" t="s">
        <v>458</v>
      </c>
      <c r="BA116" s="893"/>
      <c r="BB116" s="893"/>
      <c r="BC116" s="893"/>
      <c r="BD116" s="893"/>
      <c r="BE116" s="893"/>
      <c r="BF116" s="893"/>
      <c r="BG116" s="893"/>
      <c r="BH116" s="893"/>
      <c r="BI116" s="893"/>
      <c r="BJ116" s="893"/>
      <c r="BK116" s="893"/>
      <c r="BL116" s="893"/>
      <c r="BM116" s="893"/>
      <c r="BN116" s="893"/>
      <c r="BO116" s="893"/>
      <c r="BP116" s="894"/>
      <c r="BQ116" s="772" t="s">
        <v>133</v>
      </c>
      <c r="BR116" s="773"/>
      <c r="BS116" s="773"/>
      <c r="BT116" s="773"/>
      <c r="BU116" s="773"/>
      <c r="BV116" s="773" t="s">
        <v>142</v>
      </c>
      <c r="BW116" s="773"/>
      <c r="BX116" s="773"/>
      <c r="BY116" s="773"/>
      <c r="BZ116" s="773"/>
      <c r="CA116" s="773" t="s">
        <v>142</v>
      </c>
      <c r="CB116" s="773"/>
      <c r="CC116" s="773"/>
      <c r="CD116" s="773"/>
      <c r="CE116" s="773"/>
      <c r="CF116" s="858" t="s">
        <v>133</v>
      </c>
      <c r="CG116" s="859"/>
      <c r="CH116" s="859"/>
      <c r="CI116" s="859"/>
      <c r="CJ116" s="859"/>
      <c r="CK116" s="910"/>
      <c r="CL116" s="804"/>
      <c r="CM116" s="800" t="s">
        <v>459</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142</v>
      </c>
      <c r="DH116" s="763"/>
      <c r="DI116" s="763"/>
      <c r="DJ116" s="763"/>
      <c r="DK116" s="764"/>
      <c r="DL116" s="765" t="s">
        <v>133</v>
      </c>
      <c r="DM116" s="763"/>
      <c r="DN116" s="763"/>
      <c r="DO116" s="763"/>
      <c r="DP116" s="764"/>
      <c r="DQ116" s="765" t="s">
        <v>133</v>
      </c>
      <c r="DR116" s="763"/>
      <c r="DS116" s="763"/>
      <c r="DT116" s="763"/>
      <c r="DU116" s="764"/>
      <c r="DV116" s="807" t="s">
        <v>133</v>
      </c>
      <c r="DW116" s="808"/>
      <c r="DX116" s="808"/>
      <c r="DY116" s="808"/>
      <c r="DZ116" s="809"/>
    </row>
    <row r="117" spans="1:130" s="221" customFormat="1" ht="26.25" customHeight="1" x14ac:dyDescent="0.15">
      <c r="A117" s="878" t="s">
        <v>191</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460</v>
      </c>
      <c r="Z117" s="880"/>
      <c r="AA117" s="885">
        <v>73322</v>
      </c>
      <c r="AB117" s="886"/>
      <c r="AC117" s="886"/>
      <c r="AD117" s="886"/>
      <c r="AE117" s="887"/>
      <c r="AF117" s="888">
        <v>86383</v>
      </c>
      <c r="AG117" s="886"/>
      <c r="AH117" s="886"/>
      <c r="AI117" s="886"/>
      <c r="AJ117" s="887"/>
      <c r="AK117" s="888">
        <v>90068</v>
      </c>
      <c r="AL117" s="886"/>
      <c r="AM117" s="886"/>
      <c r="AN117" s="886"/>
      <c r="AO117" s="887"/>
      <c r="AP117" s="889"/>
      <c r="AQ117" s="890"/>
      <c r="AR117" s="890"/>
      <c r="AS117" s="890"/>
      <c r="AT117" s="891"/>
      <c r="AU117" s="915"/>
      <c r="AV117" s="916"/>
      <c r="AW117" s="916"/>
      <c r="AX117" s="916"/>
      <c r="AY117" s="916"/>
      <c r="AZ117" s="846" t="s">
        <v>461</v>
      </c>
      <c r="BA117" s="847"/>
      <c r="BB117" s="847"/>
      <c r="BC117" s="847"/>
      <c r="BD117" s="847"/>
      <c r="BE117" s="847"/>
      <c r="BF117" s="847"/>
      <c r="BG117" s="847"/>
      <c r="BH117" s="847"/>
      <c r="BI117" s="847"/>
      <c r="BJ117" s="847"/>
      <c r="BK117" s="847"/>
      <c r="BL117" s="847"/>
      <c r="BM117" s="847"/>
      <c r="BN117" s="847"/>
      <c r="BO117" s="847"/>
      <c r="BP117" s="848"/>
      <c r="BQ117" s="772" t="s">
        <v>142</v>
      </c>
      <c r="BR117" s="773"/>
      <c r="BS117" s="773"/>
      <c r="BT117" s="773"/>
      <c r="BU117" s="773"/>
      <c r="BV117" s="773" t="s">
        <v>142</v>
      </c>
      <c r="BW117" s="773"/>
      <c r="BX117" s="773"/>
      <c r="BY117" s="773"/>
      <c r="BZ117" s="773"/>
      <c r="CA117" s="773" t="s">
        <v>442</v>
      </c>
      <c r="CB117" s="773"/>
      <c r="CC117" s="773"/>
      <c r="CD117" s="773"/>
      <c r="CE117" s="773"/>
      <c r="CF117" s="858" t="s">
        <v>142</v>
      </c>
      <c r="CG117" s="859"/>
      <c r="CH117" s="859"/>
      <c r="CI117" s="859"/>
      <c r="CJ117" s="859"/>
      <c r="CK117" s="910"/>
      <c r="CL117" s="804"/>
      <c r="CM117" s="800" t="s">
        <v>462</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142</v>
      </c>
      <c r="DH117" s="763"/>
      <c r="DI117" s="763"/>
      <c r="DJ117" s="763"/>
      <c r="DK117" s="764"/>
      <c r="DL117" s="765" t="s">
        <v>142</v>
      </c>
      <c r="DM117" s="763"/>
      <c r="DN117" s="763"/>
      <c r="DO117" s="763"/>
      <c r="DP117" s="764"/>
      <c r="DQ117" s="765" t="s">
        <v>142</v>
      </c>
      <c r="DR117" s="763"/>
      <c r="DS117" s="763"/>
      <c r="DT117" s="763"/>
      <c r="DU117" s="764"/>
      <c r="DV117" s="807" t="s">
        <v>142</v>
      </c>
      <c r="DW117" s="808"/>
      <c r="DX117" s="808"/>
      <c r="DY117" s="808"/>
      <c r="DZ117" s="809"/>
    </row>
    <row r="118" spans="1:130" s="221" customFormat="1" ht="26.25" customHeight="1" x14ac:dyDescent="0.15">
      <c r="A118" s="878" t="s">
        <v>434</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431</v>
      </c>
      <c r="AB118" s="879"/>
      <c r="AC118" s="879"/>
      <c r="AD118" s="879"/>
      <c r="AE118" s="880"/>
      <c r="AF118" s="881" t="s">
        <v>432</v>
      </c>
      <c r="AG118" s="879"/>
      <c r="AH118" s="879"/>
      <c r="AI118" s="879"/>
      <c r="AJ118" s="880"/>
      <c r="AK118" s="881" t="s">
        <v>311</v>
      </c>
      <c r="AL118" s="879"/>
      <c r="AM118" s="879"/>
      <c r="AN118" s="879"/>
      <c r="AO118" s="880"/>
      <c r="AP118" s="882" t="s">
        <v>433</v>
      </c>
      <c r="AQ118" s="883"/>
      <c r="AR118" s="883"/>
      <c r="AS118" s="883"/>
      <c r="AT118" s="884"/>
      <c r="AU118" s="915"/>
      <c r="AV118" s="916"/>
      <c r="AW118" s="916"/>
      <c r="AX118" s="916"/>
      <c r="AY118" s="916"/>
      <c r="AZ118" s="821" t="s">
        <v>463</v>
      </c>
      <c r="BA118" s="822"/>
      <c r="BB118" s="822"/>
      <c r="BC118" s="822"/>
      <c r="BD118" s="822"/>
      <c r="BE118" s="822"/>
      <c r="BF118" s="822"/>
      <c r="BG118" s="822"/>
      <c r="BH118" s="822"/>
      <c r="BI118" s="822"/>
      <c r="BJ118" s="822"/>
      <c r="BK118" s="822"/>
      <c r="BL118" s="822"/>
      <c r="BM118" s="822"/>
      <c r="BN118" s="822"/>
      <c r="BO118" s="822"/>
      <c r="BP118" s="823"/>
      <c r="BQ118" s="862" t="s">
        <v>133</v>
      </c>
      <c r="BR118" s="828"/>
      <c r="BS118" s="828"/>
      <c r="BT118" s="828"/>
      <c r="BU118" s="828"/>
      <c r="BV118" s="828" t="s">
        <v>142</v>
      </c>
      <c r="BW118" s="828"/>
      <c r="BX118" s="828"/>
      <c r="BY118" s="828"/>
      <c r="BZ118" s="828"/>
      <c r="CA118" s="828" t="s">
        <v>133</v>
      </c>
      <c r="CB118" s="828"/>
      <c r="CC118" s="828"/>
      <c r="CD118" s="828"/>
      <c r="CE118" s="828"/>
      <c r="CF118" s="858" t="s">
        <v>133</v>
      </c>
      <c r="CG118" s="859"/>
      <c r="CH118" s="859"/>
      <c r="CI118" s="859"/>
      <c r="CJ118" s="859"/>
      <c r="CK118" s="910"/>
      <c r="CL118" s="804"/>
      <c r="CM118" s="800" t="s">
        <v>464</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142</v>
      </c>
      <c r="DH118" s="763"/>
      <c r="DI118" s="763"/>
      <c r="DJ118" s="763"/>
      <c r="DK118" s="764"/>
      <c r="DL118" s="765" t="s">
        <v>442</v>
      </c>
      <c r="DM118" s="763"/>
      <c r="DN118" s="763"/>
      <c r="DO118" s="763"/>
      <c r="DP118" s="764"/>
      <c r="DQ118" s="765" t="s">
        <v>142</v>
      </c>
      <c r="DR118" s="763"/>
      <c r="DS118" s="763"/>
      <c r="DT118" s="763"/>
      <c r="DU118" s="764"/>
      <c r="DV118" s="807" t="s">
        <v>142</v>
      </c>
      <c r="DW118" s="808"/>
      <c r="DX118" s="808"/>
      <c r="DY118" s="808"/>
      <c r="DZ118" s="809"/>
    </row>
    <row r="119" spans="1:130" s="221" customFormat="1" ht="26.25" customHeight="1" x14ac:dyDescent="0.15">
      <c r="A119" s="801" t="s">
        <v>437</v>
      </c>
      <c r="B119" s="802"/>
      <c r="C119" s="843" t="s">
        <v>438</v>
      </c>
      <c r="D119" s="793"/>
      <c r="E119" s="793"/>
      <c r="F119" s="793"/>
      <c r="G119" s="793"/>
      <c r="H119" s="793"/>
      <c r="I119" s="793"/>
      <c r="J119" s="793"/>
      <c r="K119" s="793"/>
      <c r="L119" s="793"/>
      <c r="M119" s="793"/>
      <c r="N119" s="793"/>
      <c r="O119" s="793"/>
      <c r="P119" s="793"/>
      <c r="Q119" s="793"/>
      <c r="R119" s="793"/>
      <c r="S119" s="793"/>
      <c r="T119" s="793"/>
      <c r="U119" s="793"/>
      <c r="V119" s="793"/>
      <c r="W119" s="793"/>
      <c r="X119" s="793"/>
      <c r="Y119" s="793"/>
      <c r="Z119" s="794"/>
      <c r="AA119" s="871" t="s">
        <v>133</v>
      </c>
      <c r="AB119" s="872"/>
      <c r="AC119" s="872"/>
      <c r="AD119" s="872"/>
      <c r="AE119" s="873"/>
      <c r="AF119" s="874" t="s">
        <v>142</v>
      </c>
      <c r="AG119" s="872"/>
      <c r="AH119" s="872"/>
      <c r="AI119" s="872"/>
      <c r="AJ119" s="873"/>
      <c r="AK119" s="874" t="s">
        <v>133</v>
      </c>
      <c r="AL119" s="872"/>
      <c r="AM119" s="872"/>
      <c r="AN119" s="872"/>
      <c r="AO119" s="873"/>
      <c r="AP119" s="875" t="s">
        <v>142</v>
      </c>
      <c r="AQ119" s="876"/>
      <c r="AR119" s="876"/>
      <c r="AS119" s="876"/>
      <c r="AT119" s="877"/>
      <c r="AU119" s="917"/>
      <c r="AV119" s="918"/>
      <c r="AW119" s="918"/>
      <c r="AX119" s="918"/>
      <c r="AY119" s="918"/>
      <c r="AZ119" s="242" t="s">
        <v>191</v>
      </c>
      <c r="BA119" s="242"/>
      <c r="BB119" s="242"/>
      <c r="BC119" s="242"/>
      <c r="BD119" s="242"/>
      <c r="BE119" s="242"/>
      <c r="BF119" s="242"/>
      <c r="BG119" s="242"/>
      <c r="BH119" s="242"/>
      <c r="BI119" s="242"/>
      <c r="BJ119" s="242"/>
      <c r="BK119" s="242"/>
      <c r="BL119" s="242"/>
      <c r="BM119" s="242"/>
      <c r="BN119" s="242"/>
      <c r="BO119" s="860" t="s">
        <v>465</v>
      </c>
      <c r="BP119" s="861"/>
      <c r="BQ119" s="862">
        <v>1042239</v>
      </c>
      <c r="BR119" s="828"/>
      <c r="BS119" s="828"/>
      <c r="BT119" s="828"/>
      <c r="BU119" s="828"/>
      <c r="BV119" s="828">
        <v>1058216</v>
      </c>
      <c r="BW119" s="828"/>
      <c r="BX119" s="828"/>
      <c r="BY119" s="828"/>
      <c r="BZ119" s="828"/>
      <c r="CA119" s="828">
        <v>1030714</v>
      </c>
      <c r="CB119" s="828"/>
      <c r="CC119" s="828"/>
      <c r="CD119" s="828"/>
      <c r="CE119" s="828"/>
      <c r="CF119" s="731"/>
      <c r="CG119" s="732"/>
      <c r="CH119" s="732"/>
      <c r="CI119" s="732"/>
      <c r="CJ119" s="817"/>
      <c r="CK119" s="911"/>
      <c r="CL119" s="806"/>
      <c r="CM119" s="821" t="s">
        <v>466</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142</v>
      </c>
      <c r="DH119" s="747"/>
      <c r="DI119" s="747"/>
      <c r="DJ119" s="747"/>
      <c r="DK119" s="748"/>
      <c r="DL119" s="749" t="s">
        <v>142</v>
      </c>
      <c r="DM119" s="747"/>
      <c r="DN119" s="747"/>
      <c r="DO119" s="747"/>
      <c r="DP119" s="748"/>
      <c r="DQ119" s="749" t="s">
        <v>142</v>
      </c>
      <c r="DR119" s="747"/>
      <c r="DS119" s="747"/>
      <c r="DT119" s="747"/>
      <c r="DU119" s="748"/>
      <c r="DV119" s="831" t="s">
        <v>133</v>
      </c>
      <c r="DW119" s="832"/>
      <c r="DX119" s="832"/>
      <c r="DY119" s="832"/>
      <c r="DZ119" s="833"/>
    </row>
    <row r="120" spans="1:130" s="221" customFormat="1" ht="26.25" customHeight="1" x14ac:dyDescent="0.15">
      <c r="A120" s="803"/>
      <c r="B120" s="804"/>
      <c r="C120" s="800" t="s">
        <v>443</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442</v>
      </c>
      <c r="AB120" s="763"/>
      <c r="AC120" s="763"/>
      <c r="AD120" s="763"/>
      <c r="AE120" s="764"/>
      <c r="AF120" s="765" t="s">
        <v>142</v>
      </c>
      <c r="AG120" s="763"/>
      <c r="AH120" s="763"/>
      <c r="AI120" s="763"/>
      <c r="AJ120" s="764"/>
      <c r="AK120" s="765" t="s">
        <v>142</v>
      </c>
      <c r="AL120" s="763"/>
      <c r="AM120" s="763"/>
      <c r="AN120" s="763"/>
      <c r="AO120" s="764"/>
      <c r="AP120" s="807" t="s">
        <v>142</v>
      </c>
      <c r="AQ120" s="808"/>
      <c r="AR120" s="808"/>
      <c r="AS120" s="808"/>
      <c r="AT120" s="809"/>
      <c r="AU120" s="863" t="s">
        <v>467</v>
      </c>
      <c r="AV120" s="864"/>
      <c r="AW120" s="864"/>
      <c r="AX120" s="864"/>
      <c r="AY120" s="865"/>
      <c r="AZ120" s="843" t="s">
        <v>468</v>
      </c>
      <c r="BA120" s="793"/>
      <c r="BB120" s="793"/>
      <c r="BC120" s="793"/>
      <c r="BD120" s="793"/>
      <c r="BE120" s="793"/>
      <c r="BF120" s="793"/>
      <c r="BG120" s="793"/>
      <c r="BH120" s="793"/>
      <c r="BI120" s="793"/>
      <c r="BJ120" s="793"/>
      <c r="BK120" s="793"/>
      <c r="BL120" s="793"/>
      <c r="BM120" s="793"/>
      <c r="BN120" s="793"/>
      <c r="BO120" s="793"/>
      <c r="BP120" s="794"/>
      <c r="BQ120" s="844">
        <v>473953</v>
      </c>
      <c r="BR120" s="825"/>
      <c r="BS120" s="825"/>
      <c r="BT120" s="825"/>
      <c r="BU120" s="825"/>
      <c r="BV120" s="825">
        <v>428324</v>
      </c>
      <c r="BW120" s="825"/>
      <c r="BX120" s="825"/>
      <c r="BY120" s="825"/>
      <c r="BZ120" s="825"/>
      <c r="CA120" s="825">
        <v>33782397</v>
      </c>
      <c r="CB120" s="825"/>
      <c r="CC120" s="825"/>
      <c r="CD120" s="825"/>
      <c r="CE120" s="825"/>
      <c r="CF120" s="849">
        <v>8228.9</v>
      </c>
      <c r="CG120" s="850"/>
      <c r="CH120" s="850"/>
      <c r="CI120" s="850"/>
      <c r="CJ120" s="850"/>
      <c r="CK120" s="851" t="s">
        <v>469</v>
      </c>
      <c r="CL120" s="835"/>
      <c r="CM120" s="835"/>
      <c r="CN120" s="835"/>
      <c r="CO120" s="836"/>
      <c r="CP120" s="855" t="s">
        <v>470</v>
      </c>
      <c r="CQ120" s="856"/>
      <c r="CR120" s="856"/>
      <c r="CS120" s="856"/>
      <c r="CT120" s="856"/>
      <c r="CU120" s="856"/>
      <c r="CV120" s="856"/>
      <c r="CW120" s="856"/>
      <c r="CX120" s="856"/>
      <c r="CY120" s="856"/>
      <c r="CZ120" s="856"/>
      <c r="DA120" s="856"/>
      <c r="DB120" s="856"/>
      <c r="DC120" s="856"/>
      <c r="DD120" s="856"/>
      <c r="DE120" s="856"/>
      <c r="DF120" s="857"/>
      <c r="DG120" s="844">
        <v>98712</v>
      </c>
      <c r="DH120" s="825"/>
      <c r="DI120" s="825"/>
      <c r="DJ120" s="825"/>
      <c r="DK120" s="825"/>
      <c r="DL120" s="825">
        <v>98508</v>
      </c>
      <c r="DM120" s="825"/>
      <c r="DN120" s="825"/>
      <c r="DO120" s="825"/>
      <c r="DP120" s="825"/>
      <c r="DQ120" s="825">
        <v>111314</v>
      </c>
      <c r="DR120" s="825"/>
      <c r="DS120" s="825"/>
      <c r="DT120" s="825"/>
      <c r="DU120" s="825"/>
      <c r="DV120" s="826">
        <v>27.1</v>
      </c>
      <c r="DW120" s="826"/>
      <c r="DX120" s="826"/>
      <c r="DY120" s="826"/>
      <c r="DZ120" s="827"/>
    </row>
    <row r="121" spans="1:130" s="221" customFormat="1" ht="26.25" customHeight="1" x14ac:dyDescent="0.15">
      <c r="A121" s="803"/>
      <c r="B121" s="804"/>
      <c r="C121" s="846" t="s">
        <v>471</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142</v>
      </c>
      <c r="AB121" s="763"/>
      <c r="AC121" s="763"/>
      <c r="AD121" s="763"/>
      <c r="AE121" s="764"/>
      <c r="AF121" s="765" t="s">
        <v>133</v>
      </c>
      <c r="AG121" s="763"/>
      <c r="AH121" s="763"/>
      <c r="AI121" s="763"/>
      <c r="AJ121" s="764"/>
      <c r="AK121" s="765" t="s">
        <v>142</v>
      </c>
      <c r="AL121" s="763"/>
      <c r="AM121" s="763"/>
      <c r="AN121" s="763"/>
      <c r="AO121" s="764"/>
      <c r="AP121" s="807" t="s">
        <v>142</v>
      </c>
      <c r="AQ121" s="808"/>
      <c r="AR121" s="808"/>
      <c r="AS121" s="808"/>
      <c r="AT121" s="809"/>
      <c r="AU121" s="866"/>
      <c r="AV121" s="867"/>
      <c r="AW121" s="867"/>
      <c r="AX121" s="867"/>
      <c r="AY121" s="868"/>
      <c r="AZ121" s="800" t="s">
        <v>472</v>
      </c>
      <c r="BA121" s="735"/>
      <c r="BB121" s="735"/>
      <c r="BC121" s="735"/>
      <c r="BD121" s="735"/>
      <c r="BE121" s="735"/>
      <c r="BF121" s="735"/>
      <c r="BG121" s="735"/>
      <c r="BH121" s="735"/>
      <c r="BI121" s="735"/>
      <c r="BJ121" s="735"/>
      <c r="BK121" s="735"/>
      <c r="BL121" s="735"/>
      <c r="BM121" s="735"/>
      <c r="BN121" s="735"/>
      <c r="BO121" s="735"/>
      <c r="BP121" s="736"/>
      <c r="BQ121" s="772" t="s">
        <v>142</v>
      </c>
      <c r="BR121" s="773"/>
      <c r="BS121" s="773"/>
      <c r="BT121" s="773"/>
      <c r="BU121" s="773"/>
      <c r="BV121" s="773" t="s">
        <v>133</v>
      </c>
      <c r="BW121" s="773"/>
      <c r="BX121" s="773"/>
      <c r="BY121" s="773"/>
      <c r="BZ121" s="773"/>
      <c r="CA121" s="773" t="s">
        <v>442</v>
      </c>
      <c r="CB121" s="773"/>
      <c r="CC121" s="773"/>
      <c r="CD121" s="773"/>
      <c r="CE121" s="773"/>
      <c r="CF121" s="858" t="s">
        <v>133</v>
      </c>
      <c r="CG121" s="859"/>
      <c r="CH121" s="859"/>
      <c r="CI121" s="859"/>
      <c r="CJ121" s="859"/>
      <c r="CK121" s="852"/>
      <c r="CL121" s="838"/>
      <c r="CM121" s="838"/>
      <c r="CN121" s="838"/>
      <c r="CO121" s="839"/>
      <c r="CP121" s="818" t="s">
        <v>473</v>
      </c>
      <c r="CQ121" s="819"/>
      <c r="CR121" s="819"/>
      <c r="CS121" s="819"/>
      <c r="CT121" s="819"/>
      <c r="CU121" s="819"/>
      <c r="CV121" s="819"/>
      <c r="CW121" s="819"/>
      <c r="CX121" s="819"/>
      <c r="CY121" s="819"/>
      <c r="CZ121" s="819"/>
      <c r="DA121" s="819"/>
      <c r="DB121" s="819"/>
      <c r="DC121" s="819"/>
      <c r="DD121" s="819"/>
      <c r="DE121" s="819"/>
      <c r="DF121" s="820"/>
      <c r="DG121" s="772">
        <v>13865</v>
      </c>
      <c r="DH121" s="773"/>
      <c r="DI121" s="773"/>
      <c r="DJ121" s="773"/>
      <c r="DK121" s="773"/>
      <c r="DL121" s="773">
        <v>10763</v>
      </c>
      <c r="DM121" s="773"/>
      <c r="DN121" s="773"/>
      <c r="DO121" s="773"/>
      <c r="DP121" s="773"/>
      <c r="DQ121" s="773">
        <v>17044</v>
      </c>
      <c r="DR121" s="773"/>
      <c r="DS121" s="773"/>
      <c r="DT121" s="773"/>
      <c r="DU121" s="773"/>
      <c r="DV121" s="779">
        <v>4.2</v>
      </c>
      <c r="DW121" s="779"/>
      <c r="DX121" s="779"/>
      <c r="DY121" s="779"/>
      <c r="DZ121" s="780"/>
    </row>
    <row r="122" spans="1:130" s="221" customFormat="1" ht="26.25" customHeight="1" x14ac:dyDescent="0.15">
      <c r="A122" s="803"/>
      <c r="B122" s="804"/>
      <c r="C122" s="800" t="s">
        <v>453</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142</v>
      </c>
      <c r="AB122" s="763"/>
      <c r="AC122" s="763"/>
      <c r="AD122" s="763"/>
      <c r="AE122" s="764"/>
      <c r="AF122" s="765" t="s">
        <v>142</v>
      </c>
      <c r="AG122" s="763"/>
      <c r="AH122" s="763"/>
      <c r="AI122" s="763"/>
      <c r="AJ122" s="764"/>
      <c r="AK122" s="765" t="s">
        <v>142</v>
      </c>
      <c r="AL122" s="763"/>
      <c r="AM122" s="763"/>
      <c r="AN122" s="763"/>
      <c r="AO122" s="764"/>
      <c r="AP122" s="807" t="s">
        <v>142</v>
      </c>
      <c r="AQ122" s="808"/>
      <c r="AR122" s="808"/>
      <c r="AS122" s="808"/>
      <c r="AT122" s="809"/>
      <c r="AU122" s="866"/>
      <c r="AV122" s="867"/>
      <c r="AW122" s="867"/>
      <c r="AX122" s="867"/>
      <c r="AY122" s="868"/>
      <c r="AZ122" s="821" t="s">
        <v>474</v>
      </c>
      <c r="BA122" s="822"/>
      <c r="BB122" s="822"/>
      <c r="BC122" s="822"/>
      <c r="BD122" s="822"/>
      <c r="BE122" s="822"/>
      <c r="BF122" s="822"/>
      <c r="BG122" s="822"/>
      <c r="BH122" s="822"/>
      <c r="BI122" s="822"/>
      <c r="BJ122" s="822"/>
      <c r="BK122" s="822"/>
      <c r="BL122" s="822"/>
      <c r="BM122" s="822"/>
      <c r="BN122" s="822"/>
      <c r="BO122" s="822"/>
      <c r="BP122" s="823"/>
      <c r="BQ122" s="862">
        <v>660221</v>
      </c>
      <c r="BR122" s="828"/>
      <c r="BS122" s="828"/>
      <c r="BT122" s="828"/>
      <c r="BU122" s="828"/>
      <c r="BV122" s="828">
        <v>702678</v>
      </c>
      <c r="BW122" s="828"/>
      <c r="BX122" s="828"/>
      <c r="BY122" s="828"/>
      <c r="BZ122" s="828"/>
      <c r="CA122" s="828">
        <v>671449</v>
      </c>
      <c r="CB122" s="828"/>
      <c r="CC122" s="828"/>
      <c r="CD122" s="828"/>
      <c r="CE122" s="828"/>
      <c r="CF122" s="829">
        <v>163.6</v>
      </c>
      <c r="CG122" s="830"/>
      <c r="CH122" s="830"/>
      <c r="CI122" s="830"/>
      <c r="CJ122" s="830"/>
      <c r="CK122" s="852"/>
      <c r="CL122" s="838"/>
      <c r="CM122" s="838"/>
      <c r="CN122" s="838"/>
      <c r="CO122" s="839"/>
      <c r="CP122" s="818" t="s">
        <v>475</v>
      </c>
      <c r="CQ122" s="819"/>
      <c r="CR122" s="819"/>
      <c r="CS122" s="819"/>
      <c r="CT122" s="819"/>
      <c r="CU122" s="819"/>
      <c r="CV122" s="819"/>
      <c r="CW122" s="819"/>
      <c r="CX122" s="819"/>
      <c r="CY122" s="819"/>
      <c r="CZ122" s="819"/>
      <c r="DA122" s="819"/>
      <c r="DB122" s="819"/>
      <c r="DC122" s="819"/>
      <c r="DD122" s="819"/>
      <c r="DE122" s="819"/>
      <c r="DF122" s="820"/>
      <c r="DG122" s="772" t="s">
        <v>142</v>
      </c>
      <c r="DH122" s="773"/>
      <c r="DI122" s="773"/>
      <c r="DJ122" s="773"/>
      <c r="DK122" s="773"/>
      <c r="DL122" s="773" t="s">
        <v>133</v>
      </c>
      <c r="DM122" s="773"/>
      <c r="DN122" s="773"/>
      <c r="DO122" s="773"/>
      <c r="DP122" s="773"/>
      <c r="DQ122" s="773" t="s">
        <v>142</v>
      </c>
      <c r="DR122" s="773"/>
      <c r="DS122" s="773"/>
      <c r="DT122" s="773"/>
      <c r="DU122" s="773"/>
      <c r="DV122" s="779" t="s">
        <v>142</v>
      </c>
      <c r="DW122" s="779"/>
      <c r="DX122" s="779"/>
      <c r="DY122" s="779"/>
      <c r="DZ122" s="780"/>
    </row>
    <row r="123" spans="1:130" s="221" customFormat="1" ht="26.25" customHeight="1" x14ac:dyDescent="0.15">
      <c r="A123" s="803"/>
      <c r="B123" s="804"/>
      <c r="C123" s="800" t="s">
        <v>459</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133</v>
      </c>
      <c r="AB123" s="763"/>
      <c r="AC123" s="763"/>
      <c r="AD123" s="763"/>
      <c r="AE123" s="764"/>
      <c r="AF123" s="765" t="s">
        <v>142</v>
      </c>
      <c r="AG123" s="763"/>
      <c r="AH123" s="763"/>
      <c r="AI123" s="763"/>
      <c r="AJ123" s="764"/>
      <c r="AK123" s="765" t="s">
        <v>142</v>
      </c>
      <c r="AL123" s="763"/>
      <c r="AM123" s="763"/>
      <c r="AN123" s="763"/>
      <c r="AO123" s="764"/>
      <c r="AP123" s="807" t="s">
        <v>142</v>
      </c>
      <c r="AQ123" s="808"/>
      <c r="AR123" s="808"/>
      <c r="AS123" s="808"/>
      <c r="AT123" s="809"/>
      <c r="AU123" s="869"/>
      <c r="AV123" s="870"/>
      <c r="AW123" s="870"/>
      <c r="AX123" s="870"/>
      <c r="AY123" s="870"/>
      <c r="AZ123" s="242" t="s">
        <v>191</v>
      </c>
      <c r="BA123" s="242"/>
      <c r="BB123" s="242"/>
      <c r="BC123" s="242"/>
      <c r="BD123" s="242"/>
      <c r="BE123" s="242"/>
      <c r="BF123" s="242"/>
      <c r="BG123" s="242"/>
      <c r="BH123" s="242"/>
      <c r="BI123" s="242"/>
      <c r="BJ123" s="242"/>
      <c r="BK123" s="242"/>
      <c r="BL123" s="242"/>
      <c r="BM123" s="242"/>
      <c r="BN123" s="242"/>
      <c r="BO123" s="860" t="s">
        <v>476</v>
      </c>
      <c r="BP123" s="861"/>
      <c r="BQ123" s="815">
        <v>1134174</v>
      </c>
      <c r="BR123" s="816"/>
      <c r="BS123" s="816"/>
      <c r="BT123" s="816"/>
      <c r="BU123" s="816"/>
      <c r="BV123" s="816">
        <v>1131002</v>
      </c>
      <c r="BW123" s="816"/>
      <c r="BX123" s="816"/>
      <c r="BY123" s="816"/>
      <c r="BZ123" s="816"/>
      <c r="CA123" s="816">
        <v>34453846</v>
      </c>
      <c r="CB123" s="816"/>
      <c r="CC123" s="816"/>
      <c r="CD123" s="816"/>
      <c r="CE123" s="816"/>
      <c r="CF123" s="731"/>
      <c r="CG123" s="732"/>
      <c r="CH123" s="732"/>
      <c r="CI123" s="732"/>
      <c r="CJ123" s="817"/>
      <c r="CK123" s="852"/>
      <c r="CL123" s="838"/>
      <c r="CM123" s="838"/>
      <c r="CN123" s="838"/>
      <c r="CO123" s="839"/>
      <c r="CP123" s="818" t="s">
        <v>408</v>
      </c>
      <c r="CQ123" s="819"/>
      <c r="CR123" s="819"/>
      <c r="CS123" s="819"/>
      <c r="CT123" s="819"/>
      <c r="CU123" s="819"/>
      <c r="CV123" s="819"/>
      <c r="CW123" s="819"/>
      <c r="CX123" s="819"/>
      <c r="CY123" s="819"/>
      <c r="CZ123" s="819"/>
      <c r="DA123" s="819"/>
      <c r="DB123" s="819"/>
      <c r="DC123" s="819"/>
      <c r="DD123" s="819"/>
      <c r="DE123" s="819"/>
      <c r="DF123" s="820"/>
      <c r="DG123" s="762" t="s">
        <v>133</v>
      </c>
      <c r="DH123" s="763"/>
      <c r="DI123" s="763"/>
      <c r="DJ123" s="763"/>
      <c r="DK123" s="764"/>
      <c r="DL123" s="765" t="s">
        <v>133</v>
      </c>
      <c r="DM123" s="763"/>
      <c r="DN123" s="763"/>
      <c r="DO123" s="763"/>
      <c r="DP123" s="764"/>
      <c r="DQ123" s="765" t="s">
        <v>133</v>
      </c>
      <c r="DR123" s="763"/>
      <c r="DS123" s="763"/>
      <c r="DT123" s="763"/>
      <c r="DU123" s="764"/>
      <c r="DV123" s="807" t="s">
        <v>133</v>
      </c>
      <c r="DW123" s="808"/>
      <c r="DX123" s="808"/>
      <c r="DY123" s="808"/>
      <c r="DZ123" s="809"/>
    </row>
    <row r="124" spans="1:130" s="221" customFormat="1" ht="26.25" customHeight="1" thickBot="1" x14ac:dyDescent="0.2">
      <c r="A124" s="803"/>
      <c r="B124" s="804"/>
      <c r="C124" s="800" t="s">
        <v>462</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133</v>
      </c>
      <c r="AB124" s="763"/>
      <c r="AC124" s="763"/>
      <c r="AD124" s="763"/>
      <c r="AE124" s="764"/>
      <c r="AF124" s="765" t="s">
        <v>442</v>
      </c>
      <c r="AG124" s="763"/>
      <c r="AH124" s="763"/>
      <c r="AI124" s="763"/>
      <c r="AJ124" s="764"/>
      <c r="AK124" s="765" t="s">
        <v>133</v>
      </c>
      <c r="AL124" s="763"/>
      <c r="AM124" s="763"/>
      <c r="AN124" s="763"/>
      <c r="AO124" s="764"/>
      <c r="AP124" s="807" t="s">
        <v>133</v>
      </c>
      <c r="AQ124" s="808"/>
      <c r="AR124" s="808"/>
      <c r="AS124" s="808"/>
      <c r="AT124" s="809"/>
      <c r="AU124" s="810" t="s">
        <v>477</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142</v>
      </c>
      <c r="BR124" s="814"/>
      <c r="BS124" s="814"/>
      <c r="BT124" s="814"/>
      <c r="BU124" s="814"/>
      <c r="BV124" s="814" t="s">
        <v>133</v>
      </c>
      <c r="BW124" s="814"/>
      <c r="BX124" s="814"/>
      <c r="BY124" s="814"/>
      <c r="BZ124" s="814"/>
      <c r="CA124" s="814" t="s">
        <v>133</v>
      </c>
      <c r="CB124" s="814"/>
      <c r="CC124" s="814"/>
      <c r="CD124" s="814"/>
      <c r="CE124" s="814"/>
      <c r="CF124" s="709"/>
      <c r="CG124" s="710"/>
      <c r="CH124" s="710"/>
      <c r="CI124" s="710"/>
      <c r="CJ124" s="845"/>
      <c r="CK124" s="853"/>
      <c r="CL124" s="853"/>
      <c r="CM124" s="853"/>
      <c r="CN124" s="853"/>
      <c r="CO124" s="854"/>
      <c r="CP124" s="818" t="s">
        <v>478</v>
      </c>
      <c r="CQ124" s="819"/>
      <c r="CR124" s="819"/>
      <c r="CS124" s="819"/>
      <c r="CT124" s="819"/>
      <c r="CU124" s="819"/>
      <c r="CV124" s="819"/>
      <c r="CW124" s="819"/>
      <c r="CX124" s="819"/>
      <c r="CY124" s="819"/>
      <c r="CZ124" s="819"/>
      <c r="DA124" s="819"/>
      <c r="DB124" s="819"/>
      <c r="DC124" s="819"/>
      <c r="DD124" s="819"/>
      <c r="DE124" s="819"/>
      <c r="DF124" s="820"/>
      <c r="DG124" s="746" t="s">
        <v>133</v>
      </c>
      <c r="DH124" s="747"/>
      <c r="DI124" s="747"/>
      <c r="DJ124" s="747"/>
      <c r="DK124" s="748"/>
      <c r="DL124" s="749" t="s">
        <v>133</v>
      </c>
      <c r="DM124" s="747"/>
      <c r="DN124" s="747"/>
      <c r="DO124" s="747"/>
      <c r="DP124" s="748"/>
      <c r="DQ124" s="749" t="s">
        <v>142</v>
      </c>
      <c r="DR124" s="747"/>
      <c r="DS124" s="747"/>
      <c r="DT124" s="747"/>
      <c r="DU124" s="748"/>
      <c r="DV124" s="831" t="s">
        <v>133</v>
      </c>
      <c r="DW124" s="832"/>
      <c r="DX124" s="832"/>
      <c r="DY124" s="832"/>
      <c r="DZ124" s="833"/>
    </row>
    <row r="125" spans="1:130" s="221" customFormat="1" ht="26.25" customHeight="1" x14ac:dyDescent="0.15">
      <c r="A125" s="803"/>
      <c r="B125" s="804"/>
      <c r="C125" s="800" t="s">
        <v>464</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133</v>
      </c>
      <c r="AB125" s="763"/>
      <c r="AC125" s="763"/>
      <c r="AD125" s="763"/>
      <c r="AE125" s="764"/>
      <c r="AF125" s="765" t="s">
        <v>133</v>
      </c>
      <c r="AG125" s="763"/>
      <c r="AH125" s="763"/>
      <c r="AI125" s="763"/>
      <c r="AJ125" s="764"/>
      <c r="AK125" s="765" t="s">
        <v>133</v>
      </c>
      <c r="AL125" s="763"/>
      <c r="AM125" s="763"/>
      <c r="AN125" s="763"/>
      <c r="AO125" s="764"/>
      <c r="AP125" s="807" t="s">
        <v>133</v>
      </c>
      <c r="AQ125" s="808"/>
      <c r="AR125" s="808"/>
      <c r="AS125" s="808"/>
      <c r="AT125" s="80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4" t="s">
        <v>479</v>
      </c>
      <c r="CL125" s="835"/>
      <c r="CM125" s="835"/>
      <c r="CN125" s="835"/>
      <c r="CO125" s="836"/>
      <c r="CP125" s="843" t="s">
        <v>480</v>
      </c>
      <c r="CQ125" s="793"/>
      <c r="CR125" s="793"/>
      <c r="CS125" s="793"/>
      <c r="CT125" s="793"/>
      <c r="CU125" s="793"/>
      <c r="CV125" s="793"/>
      <c r="CW125" s="793"/>
      <c r="CX125" s="793"/>
      <c r="CY125" s="793"/>
      <c r="CZ125" s="793"/>
      <c r="DA125" s="793"/>
      <c r="DB125" s="793"/>
      <c r="DC125" s="793"/>
      <c r="DD125" s="793"/>
      <c r="DE125" s="793"/>
      <c r="DF125" s="794"/>
      <c r="DG125" s="844" t="s">
        <v>142</v>
      </c>
      <c r="DH125" s="825"/>
      <c r="DI125" s="825"/>
      <c r="DJ125" s="825"/>
      <c r="DK125" s="825"/>
      <c r="DL125" s="825" t="s">
        <v>133</v>
      </c>
      <c r="DM125" s="825"/>
      <c r="DN125" s="825"/>
      <c r="DO125" s="825"/>
      <c r="DP125" s="825"/>
      <c r="DQ125" s="825" t="s">
        <v>133</v>
      </c>
      <c r="DR125" s="825"/>
      <c r="DS125" s="825"/>
      <c r="DT125" s="825"/>
      <c r="DU125" s="825"/>
      <c r="DV125" s="826" t="s">
        <v>133</v>
      </c>
      <c r="DW125" s="826"/>
      <c r="DX125" s="826"/>
      <c r="DY125" s="826"/>
      <c r="DZ125" s="827"/>
    </row>
    <row r="126" spans="1:130" s="221" customFormat="1" ht="26.25" customHeight="1" thickBot="1" x14ac:dyDescent="0.2">
      <c r="A126" s="803"/>
      <c r="B126" s="804"/>
      <c r="C126" s="800" t="s">
        <v>466</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133</v>
      </c>
      <c r="AB126" s="763"/>
      <c r="AC126" s="763"/>
      <c r="AD126" s="763"/>
      <c r="AE126" s="764"/>
      <c r="AF126" s="765" t="s">
        <v>133</v>
      </c>
      <c r="AG126" s="763"/>
      <c r="AH126" s="763"/>
      <c r="AI126" s="763"/>
      <c r="AJ126" s="764"/>
      <c r="AK126" s="765" t="s">
        <v>133</v>
      </c>
      <c r="AL126" s="763"/>
      <c r="AM126" s="763"/>
      <c r="AN126" s="763"/>
      <c r="AO126" s="764"/>
      <c r="AP126" s="807" t="s">
        <v>133</v>
      </c>
      <c r="AQ126" s="808"/>
      <c r="AR126" s="808"/>
      <c r="AS126" s="808"/>
      <c r="AT126" s="80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7"/>
      <c r="CL126" s="838"/>
      <c r="CM126" s="838"/>
      <c r="CN126" s="838"/>
      <c r="CO126" s="839"/>
      <c r="CP126" s="800" t="s">
        <v>481</v>
      </c>
      <c r="CQ126" s="735"/>
      <c r="CR126" s="735"/>
      <c r="CS126" s="735"/>
      <c r="CT126" s="735"/>
      <c r="CU126" s="735"/>
      <c r="CV126" s="735"/>
      <c r="CW126" s="735"/>
      <c r="CX126" s="735"/>
      <c r="CY126" s="735"/>
      <c r="CZ126" s="735"/>
      <c r="DA126" s="735"/>
      <c r="DB126" s="735"/>
      <c r="DC126" s="735"/>
      <c r="DD126" s="735"/>
      <c r="DE126" s="735"/>
      <c r="DF126" s="736"/>
      <c r="DG126" s="772" t="s">
        <v>142</v>
      </c>
      <c r="DH126" s="773"/>
      <c r="DI126" s="773"/>
      <c r="DJ126" s="773"/>
      <c r="DK126" s="773"/>
      <c r="DL126" s="773" t="s">
        <v>133</v>
      </c>
      <c r="DM126" s="773"/>
      <c r="DN126" s="773"/>
      <c r="DO126" s="773"/>
      <c r="DP126" s="773"/>
      <c r="DQ126" s="773" t="s">
        <v>133</v>
      </c>
      <c r="DR126" s="773"/>
      <c r="DS126" s="773"/>
      <c r="DT126" s="773"/>
      <c r="DU126" s="773"/>
      <c r="DV126" s="779" t="s">
        <v>133</v>
      </c>
      <c r="DW126" s="779"/>
      <c r="DX126" s="779"/>
      <c r="DY126" s="779"/>
      <c r="DZ126" s="780"/>
    </row>
    <row r="127" spans="1:130" s="221" customFormat="1" ht="26.25" customHeight="1" x14ac:dyDescent="0.15">
      <c r="A127" s="805"/>
      <c r="B127" s="806"/>
      <c r="C127" s="821" t="s">
        <v>482</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133</v>
      </c>
      <c r="AB127" s="763"/>
      <c r="AC127" s="763"/>
      <c r="AD127" s="763"/>
      <c r="AE127" s="764"/>
      <c r="AF127" s="765" t="s">
        <v>133</v>
      </c>
      <c r="AG127" s="763"/>
      <c r="AH127" s="763"/>
      <c r="AI127" s="763"/>
      <c r="AJ127" s="764"/>
      <c r="AK127" s="765" t="s">
        <v>133</v>
      </c>
      <c r="AL127" s="763"/>
      <c r="AM127" s="763"/>
      <c r="AN127" s="763"/>
      <c r="AO127" s="764"/>
      <c r="AP127" s="807" t="s">
        <v>133</v>
      </c>
      <c r="AQ127" s="808"/>
      <c r="AR127" s="808"/>
      <c r="AS127" s="808"/>
      <c r="AT127" s="809"/>
      <c r="AU127" s="223"/>
      <c r="AV127" s="223"/>
      <c r="AW127" s="223"/>
      <c r="AX127" s="824" t="s">
        <v>483</v>
      </c>
      <c r="AY127" s="797"/>
      <c r="AZ127" s="797"/>
      <c r="BA127" s="797"/>
      <c r="BB127" s="797"/>
      <c r="BC127" s="797"/>
      <c r="BD127" s="797"/>
      <c r="BE127" s="798"/>
      <c r="BF127" s="796" t="s">
        <v>484</v>
      </c>
      <c r="BG127" s="797"/>
      <c r="BH127" s="797"/>
      <c r="BI127" s="797"/>
      <c r="BJ127" s="797"/>
      <c r="BK127" s="797"/>
      <c r="BL127" s="798"/>
      <c r="BM127" s="796" t="s">
        <v>485</v>
      </c>
      <c r="BN127" s="797"/>
      <c r="BO127" s="797"/>
      <c r="BP127" s="797"/>
      <c r="BQ127" s="797"/>
      <c r="BR127" s="797"/>
      <c r="BS127" s="798"/>
      <c r="BT127" s="796" t="s">
        <v>486</v>
      </c>
      <c r="BU127" s="797"/>
      <c r="BV127" s="797"/>
      <c r="BW127" s="797"/>
      <c r="BX127" s="797"/>
      <c r="BY127" s="797"/>
      <c r="BZ127" s="799"/>
      <c r="CA127" s="223"/>
      <c r="CB127" s="223"/>
      <c r="CC127" s="223"/>
      <c r="CD127" s="246"/>
      <c r="CE127" s="246"/>
      <c r="CF127" s="246"/>
      <c r="CG127" s="223"/>
      <c r="CH127" s="223"/>
      <c r="CI127" s="223"/>
      <c r="CJ127" s="245"/>
      <c r="CK127" s="837"/>
      <c r="CL127" s="838"/>
      <c r="CM127" s="838"/>
      <c r="CN127" s="838"/>
      <c r="CO127" s="839"/>
      <c r="CP127" s="800" t="s">
        <v>487</v>
      </c>
      <c r="CQ127" s="735"/>
      <c r="CR127" s="735"/>
      <c r="CS127" s="735"/>
      <c r="CT127" s="735"/>
      <c r="CU127" s="735"/>
      <c r="CV127" s="735"/>
      <c r="CW127" s="735"/>
      <c r="CX127" s="735"/>
      <c r="CY127" s="735"/>
      <c r="CZ127" s="735"/>
      <c r="DA127" s="735"/>
      <c r="DB127" s="735"/>
      <c r="DC127" s="735"/>
      <c r="DD127" s="735"/>
      <c r="DE127" s="735"/>
      <c r="DF127" s="736"/>
      <c r="DG127" s="772" t="s">
        <v>133</v>
      </c>
      <c r="DH127" s="773"/>
      <c r="DI127" s="773"/>
      <c r="DJ127" s="773"/>
      <c r="DK127" s="773"/>
      <c r="DL127" s="773" t="s">
        <v>133</v>
      </c>
      <c r="DM127" s="773"/>
      <c r="DN127" s="773"/>
      <c r="DO127" s="773"/>
      <c r="DP127" s="773"/>
      <c r="DQ127" s="773" t="s">
        <v>133</v>
      </c>
      <c r="DR127" s="773"/>
      <c r="DS127" s="773"/>
      <c r="DT127" s="773"/>
      <c r="DU127" s="773"/>
      <c r="DV127" s="779" t="s">
        <v>133</v>
      </c>
      <c r="DW127" s="779"/>
      <c r="DX127" s="779"/>
      <c r="DY127" s="779"/>
      <c r="DZ127" s="780"/>
    </row>
    <row r="128" spans="1:130" s="221" customFormat="1" ht="26.25" customHeight="1" thickBot="1" x14ac:dyDescent="0.2">
      <c r="A128" s="781" t="s">
        <v>488</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489</v>
      </c>
      <c r="X128" s="783"/>
      <c r="Y128" s="783"/>
      <c r="Z128" s="784"/>
      <c r="AA128" s="785" t="s">
        <v>133</v>
      </c>
      <c r="AB128" s="786"/>
      <c r="AC128" s="786"/>
      <c r="AD128" s="786"/>
      <c r="AE128" s="787"/>
      <c r="AF128" s="788" t="s">
        <v>133</v>
      </c>
      <c r="AG128" s="786"/>
      <c r="AH128" s="786"/>
      <c r="AI128" s="786"/>
      <c r="AJ128" s="787"/>
      <c r="AK128" s="788" t="s">
        <v>133</v>
      </c>
      <c r="AL128" s="786"/>
      <c r="AM128" s="786"/>
      <c r="AN128" s="786"/>
      <c r="AO128" s="787"/>
      <c r="AP128" s="789"/>
      <c r="AQ128" s="790"/>
      <c r="AR128" s="790"/>
      <c r="AS128" s="790"/>
      <c r="AT128" s="791"/>
      <c r="AU128" s="223"/>
      <c r="AV128" s="223"/>
      <c r="AW128" s="223"/>
      <c r="AX128" s="792" t="s">
        <v>490</v>
      </c>
      <c r="AY128" s="793"/>
      <c r="AZ128" s="793"/>
      <c r="BA128" s="793"/>
      <c r="BB128" s="793"/>
      <c r="BC128" s="793"/>
      <c r="BD128" s="793"/>
      <c r="BE128" s="794"/>
      <c r="BF128" s="769" t="s">
        <v>133</v>
      </c>
      <c r="BG128" s="770"/>
      <c r="BH128" s="770"/>
      <c r="BI128" s="770"/>
      <c r="BJ128" s="770"/>
      <c r="BK128" s="770"/>
      <c r="BL128" s="795"/>
      <c r="BM128" s="769">
        <v>15</v>
      </c>
      <c r="BN128" s="770"/>
      <c r="BO128" s="770"/>
      <c r="BP128" s="770"/>
      <c r="BQ128" s="770"/>
      <c r="BR128" s="770"/>
      <c r="BS128" s="795"/>
      <c r="BT128" s="769">
        <v>20</v>
      </c>
      <c r="BU128" s="770"/>
      <c r="BV128" s="770"/>
      <c r="BW128" s="770"/>
      <c r="BX128" s="770"/>
      <c r="BY128" s="770"/>
      <c r="BZ128" s="771"/>
      <c r="CA128" s="246"/>
      <c r="CB128" s="246"/>
      <c r="CC128" s="246"/>
      <c r="CD128" s="246"/>
      <c r="CE128" s="246"/>
      <c r="CF128" s="246"/>
      <c r="CG128" s="223"/>
      <c r="CH128" s="223"/>
      <c r="CI128" s="223"/>
      <c r="CJ128" s="245"/>
      <c r="CK128" s="840"/>
      <c r="CL128" s="841"/>
      <c r="CM128" s="841"/>
      <c r="CN128" s="841"/>
      <c r="CO128" s="842"/>
      <c r="CP128" s="774" t="s">
        <v>491</v>
      </c>
      <c r="CQ128" s="713"/>
      <c r="CR128" s="713"/>
      <c r="CS128" s="713"/>
      <c r="CT128" s="713"/>
      <c r="CU128" s="713"/>
      <c r="CV128" s="713"/>
      <c r="CW128" s="713"/>
      <c r="CX128" s="713"/>
      <c r="CY128" s="713"/>
      <c r="CZ128" s="713"/>
      <c r="DA128" s="713"/>
      <c r="DB128" s="713"/>
      <c r="DC128" s="713"/>
      <c r="DD128" s="713"/>
      <c r="DE128" s="713"/>
      <c r="DF128" s="714"/>
      <c r="DG128" s="775" t="s">
        <v>142</v>
      </c>
      <c r="DH128" s="776"/>
      <c r="DI128" s="776"/>
      <c r="DJ128" s="776"/>
      <c r="DK128" s="776"/>
      <c r="DL128" s="776" t="s">
        <v>133</v>
      </c>
      <c r="DM128" s="776"/>
      <c r="DN128" s="776"/>
      <c r="DO128" s="776"/>
      <c r="DP128" s="776"/>
      <c r="DQ128" s="776" t="s">
        <v>133</v>
      </c>
      <c r="DR128" s="776"/>
      <c r="DS128" s="776"/>
      <c r="DT128" s="776"/>
      <c r="DU128" s="776"/>
      <c r="DV128" s="777" t="s">
        <v>133</v>
      </c>
      <c r="DW128" s="777"/>
      <c r="DX128" s="777"/>
      <c r="DY128" s="777"/>
      <c r="DZ128" s="778"/>
    </row>
    <row r="129" spans="1:131" s="221" customFormat="1" ht="26.25" customHeight="1" x14ac:dyDescent="0.15">
      <c r="A129" s="757" t="s">
        <v>110</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492</v>
      </c>
      <c r="X129" s="760"/>
      <c r="Y129" s="760"/>
      <c r="Z129" s="761"/>
      <c r="AA129" s="762">
        <v>397966</v>
      </c>
      <c r="AB129" s="763"/>
      <c r="AC129" s="763"/>
      <c r="AD129" s="763"/>
      <c r="AE129" s="764"/>
      <c r="AF129" s="765">
        <v>409858</v>
      </c>
      <c r="AG129" s="763"/>
      <c r="AH129" s="763"/>
      <c r="AI129" s="763"/>
      <c r="AJ129" s="764"/>
      <c r="AK129" s="765">
        <v>469186</v>
      </c>
      <c r="AL129" s="763"/>
      <c r="AM129" s="763"/>
      <c r="AN129" s="763"/>
      <c r="AO129" s="764"/>
      <c r="AP129" s="766"/>
      <c r="AQ129" s="767"/>
      <c r="AR129" s="767"/>
      <c r="AS129" s="767"/>
      <c r="AT129" s="768"/>
      <c r="AU129" s="224"/>
      <c r="AV129" s="224"/>
      <c r="AW129" s="224"/>
      <c r="AX129" s="734" t="s">
        <v>493</v>
      </c>
      <c r="AY129" s="735"/>
      <c r="AZ129" s="735"/>
      <c r="BA129" s="735"/>
      <c r="BB129" s="735"/>
      <c r="BC129" s="735"/>
      <c r="BD129" s="735"/>
      <c r="BE129" s="736"/>
      <c r="BF129" s="753" t="s">
        <v>142</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57" t="s">
        <v>494</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495</v>
      </c>
      <c r="X130" s="760"/>
      <c r="Y130" s="760"/>
      <c r="Z130" s="761"/>
      <c r="AA130" s="762">
        <v>61748</v>
      </c>
      <c r="AB130" s="763"/>
      <c r="AC130" s="763"/>
      <c r="AD130" s="763"/>
      <c r="AE130" s="764"/>
      <c r="AF130" s="765">
        <v>57855</v>
      </c>
      <c r="AG130" s="763"/>
      <c r="AH130" s="763"/>
      <c r="AI130" s="763"/>
      <c r="AJ130" s="764"/>
      <c r="AK130" s="765">
        <v>58651</v>
      </c>
      <c r="AL130" s="763"/>
      <c r="AM130" s="763"/>
      <c r="AN130" s="763"/>
      <c r="AO130" s="764"/>
      <c r="AP130" s="766"/>
      <c r="AQ130" s="767"/>
      <c r="AR130" s="767"/>
      <c r="AS130" s="767"/>
      <c r="AT130" s="768"/>
      <c r="AU130" s="224"/>
      <c r="AV130" s="224"/>
      <c r="AW130" s="224"/>
      <c r="AX130" s="734" t="s">
        <v>496</v>
      </c>
      <c r="AY130" s="735"/>
      <c r="AZ130" s="735"/>
      <c r="BA130" s="735"/>
      <c r="BB130" s="735"/>
      <c r="BC130" s="735"/>
      <c r="BD130" s="735"/>
      <c r="BE130" s="736"/>
      <c r="BF130" s="737">
        <v>6.3</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497</v>
      </c>
      <c r="X131" s="744"/>
      <c r="Y131" s="744"/>
      <c r="Z131" s="745"/>
      <c r="AA131" s="746">
        <v>336218</v>
      </c>
      <c r="AB131" s="747"/>
      <c r="AC131" s="747"/>
      <c r="AD131" s="747"/>
      <c r="AE131" s="748"/>
      <c r="AF131" s="749">
        <v>352003</v>
      </c>
      <c r="AG131" s="747"/>
      <c r="AH131" s="747"/>
      <c r="AI131" s="747"/>
      <c r="AJ131" s="748"/>
      <c r="AK131" s="749">
        <v>410535</v>
      </c>
      <c r="AL131" s="747"/>
      <c r="AM131" s="747"/>
      <c r="AN131" s="747"/>
      <c r="AO131" s="748"/>
      <c r="AP131" s="750"/>
      <c r="AQ131" s="751"/>
      <c r="AR131" s="751"/>
      <c r="AS131" s="751"/>
      <c r="AT131" s="752"/>
      <c r="AU131" s="224"/>
      <c r="AV131" s="224"/>
      <c r="AW131" s="224"/>
      <c r="AX131" s="712" t="s">
        <v>498</v>
      </c>
      <c r="AY131" s="713"/>
      <c r="AZ131" s="713"/>
      <c r="BA131" s="713"/>
      <c r="BB131" s="713"/>
      <c r="BC131" s="713"/>
      <c r="BD131" s="713"/>
      <c r="BE131" s="714"/>
      <c r="BF131" s="715" t="s">
        <v>499</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1" t="s">
        <v>500</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501</v>
      </c>
      <c r="W132" s="725"/>
      <c r="X132" s="725"/>
      <c r="Y132" s="725"/>
      <c r="Z132" s="726"/>
      <c r="AA132" s="727">
        <v>3.4424093889999998</v>
      </c>
      <c r="AB132" s="728"/>
      <c r="AC132" s="728"/>
      <c r="AD132" s="728"/>
      <c r="AE132" s="729"/>
      <c r="AF132" s="730">
        <v>8.1044763819999996</v>
      </c>
      <c r="AG132" s="728"/>
      <c r="AH132" s="728"/>
      <c r="AI132" s="728"/>
      <c r="AJ132" s="729"/>
      <c r="AK132" s="730">
        <v>7.6526970900000002</v>
      </c>
      <c r="AL132" s="728"/>
      <c r="AM132" s="728"/>
      <c r="AN132" s="728"/>
      <c r="AO132" s="729"/>
      <c r="AP132" s="731"/>
      <c r="AQ132" s="732"/>
      <c r="AR132" s="732"/>
      <c r="AS132" s="732"/>
      <c r="AT132" s="7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502</v>
      </c>
      <c r="W133" s="704"/>
      <c r="X133" s="704"/>
      <c r="Y133" s="704"/>
      <c r="Z133" s="705"/>
      <c r="AA133" s="706">
        <v>7.9</v>
      </c>
      <c r="AB133" s="707"/>
      <c r="AC133" s="707"/>
      <c r="AD133" s="707"/>
      <c r="AE133" s="708"/>
      <c r="AF133" s="706">
        <v>6.9</v>
      </c>
      <c r="AG133" s="707"/>
      <c r="AH133" s="707"/>
      <c r="AI133" s="707"/>
      <c r="AJ133" s="708"/>
      <c r="AK133" s="706">
        <v>6.3</v>
      </c>
      <c r="AL133" s="707"/>
      <c r="AM133" s="707"/>
      <c r="AN133" s="707"/>
      <c r="AO133" s="708"/>
      <c r="AP133" s="709"/>
      <c r="AQ133" s="710"/>
      <c r="AR133" s="710"/>
      <c r="AS133" s="710"/>
      <c r="AT133" s="71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zcIOkqzi+ZhlxSmgX0JTaIJh0gHHB+q786KJLbWGapc7XS7cpqpydbRByP27XLWQbQkQlYvj+8MXYMkH18KBbw==" saltValue="TxQRQ67cajzeESTO3dCp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L61"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vFXBD1fTKBVXak37ypAXRNzFWM8YNLJrt5b1gbILK0N5djFbC3sY44j2Kz1pPruXei4Du5T1jJFZwDo5oYWFpw==" saltValue="j32gomYMatLMiE1BtaHBs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K46"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GCaqKbwiFS6R2TuXDjwaP/q1IIBNbX/wFs2IaRFYCpufrOgVu+VbkpyqthtaXka1L/ykQwj108CdO4hMQuaSw==" saltValue="TTJd/TuY+tpNpDISbj3ng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K58"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504</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505</v>
      </c>
      <c r="AL6" s="257"/>
      <c r="AM6" s="257"/>
      <c r="AN6" s="257"/>
    </row>
    <row r="7" spans="1:46" ht="13.5" customHeight="1" x14ac:dyDescent="0.15">
      <c r="A7" s="256"/>
      <c r="AK7" s="259"/>
      <c r="AL7" s="260"/>
      <c r="AM7" s="260"/>
      <c r="AN7" s="261"/>
      <c r="AO7" s="1109" t="s">
        <v>506</v>
      </c>
      <c r="AP7" s="262"/>
      <c r="AQ7" s="263" t="s">
        <v>507</v>
      </c>
      <c r="AR7" s="264"/>
    </row>
    <row r="8" spans="1:46" x14ac:dyDescent="0.15">
      <c r="A8" s="256"/>
      <c r="AK8" s="265"/>
      <c r="AL8" s="266"/>
      <c r="AM8" s="266"/>
      <c r="AN8" s="267"/>
      <c r="AO8" s="1110"/>
      <c r="AP8" s="268" t="s">
        <v>508</v>
      </c>
      <c r="AQ8" s="269" t="s">
        <v>509</v>
      </c>
      <c r="AR8" s="270" t="s">
        <v>510</v>
      </c>
    </row>
    <row r="9" spans="1:46" x14ac:dyDescent="0.15">
      <c r="A9" s="256"/>
      <c r="AK9" s="1121" t="s">
        <v>511</v>
      </c>
      <c r="AL9" s="1122"/>
      <c r="AM9" s="1122"/>
      <c r="AN9" s="1123"/>
      <c r="AO9" s="271">
        <v>193253</v>
      </c>
      <c r="AP9" s="271">
        <v>566724</v>
      </c>
      <c r="AQ9" s="272">
        <v>242692</v>
      </c>
      <c r="AR9" s="273">
        <v>133.5</v>
      </c>
    </row>
    <row r="10" spans="1:46" ht="13.5" customHeight="1" x14ac:dyDescent="0.15">
      <c r="A10" s="256"/>
      <c r="AK10" s="1121" t="s">
        <v>512</v>
      </c>
      <c r="AL10" s="1122"/>
      <c r="AM10" s="1122"/>
      <c r="AN10" s="1123"/>
      <c r="AO10" s="274">
        <v>1227</v>
      </c>
      <c r="AP10" s="274">
        <v>3598</v>
      </c>
      <c r="AQ10" s="275">
        <v>27094</v>
      </c>
      <c r="AR10" s="276">
        <v>-86.7</v>
      </c>
    </row>
    <row r="11" spans="1:46" ht="13.5" customHeight="1" x14ac:dyDescent="0.15">
      <c r="A11" s="256"/>
      <c r="AK11" s="1121" t="s">
        <v>513</v>
      </c>
      <c r="AL11" s="1122"/>
      <c r="AM11" s="1122"/>
      <c r="AN11" s="1123"/>
      <c r="AO11" s="274" t="s">
        <v>514</v>
      </c>
      <c r="AP11" s="274" t="s">
        <v>514</v>
      </c>
      <c r="AQ11" s="275">
        <v>4163</v>
      </c>
      <c r="AR11" s="276" t="s">
        <v>514</v>
      </c>
    </row>
    <row r="12" spans="1:46" ht="13.5" customHeight="1" x14ac:dyDescent="0.15">
      <c r="A12" s="256"/>
      <c r="AK12" s="1121" t="s">
        <v>515</v>
      </c>
      <c r="AL12" s="1122"/>
      <c r="AM12" s="1122"/>
      <c r="AN12" s="1123"/>
      <c r="AO12" s="274" t="s">
        <v>514</v>
      </c>
      <c r="AP12" s="274" t="s">
        <v>514</v>
      </c>
      <c r="AQ12" s="275" t="s">
        <v>514</v>
      </c>
      <c r="AR12" s="276" t="s">
        <v>514</v>
      </c>
    </row>
    <row r="13" spans="1:46" ht="13.5" customHeight="1" x14ac:dyDescent="0.15">
      <c r="A13" s="256"/>
      <c r="AK13" s="1121" t="s">
        <v>516</v>
      </c>
      <c r="AL13" s="1122"/>
      <c r="AM13" s="1122"/>
      <c r="AN13" s="1123"/>
      <c r="AO13" s="274">
        <v>8315</v>
      </c>
      <c r="AP13" s="274">
        <v>24384</v>
      </c>
      <c r="AQ13" s="275">
        <v>8881</v>
      </c>
      <c r="AR13" s="276">
        <v>174.6</v>
      </c>
    </row>
    <row r="14" spans="1:46" ht="13.5" customHeight="1" x14ac:dyDescent="0.15">
      <c r="A14" s="256"/>
      <c r="AK14" s="1121" t="s">
        <v>517</v>
      </c>
      <c r="AL14" s="1122"/>
      <c r="AM14" s="1122"/>
      <c r="AN14" s="1123"/>
      <c r="AO14" s="274" t="s">
        <v>514</v>
      </c>
      <c r="AP14" s="274" t="s">
        <v>514</v>
      </c>
      <c r="AQ14" s="275">
        <v>5165</v>
      </c>
      <c r="AR14" s="276" t="s">
        <v>514</v>
      </c>
    </row>
    <row r="15" spans="1:46" ht="13.5" customHeight="1" x14ac:dyDescent="0.15">
      <c r="A15" s="256"/>
      <c r="AK15" s="1124" t="s">
        <v>518</v>
      </c>
      <c r="AL15" s="1125"/>
      <c r="AM15" s="1125"/>
      <c r="AN15" s="1126"/>
      <c r="AO15" s="274">
        <v>-21716</v>
      </c>
      <c r="AP15" s="274">
        <v>-63683</v>
      </c>
      <c r="AQ15" s="275">
        <v>-18870</v>
      </c>
      <c r="AR15" s="276">
        <v>237.5</v>
      </c>
    </row>
    <row r="16" spans="1:46" x14ac:dyDescent="0.15">
      <c r="A16" s="256"/>
      <c r="AK16" s="1124" t="s">
        <v>191</v>
      </c>
      <c r="AL16" s="1125"/>
      <c r="AM16" s="1125"/>
      <c r="AN16" s="1126"/>
      <c r="AO16" s="274">
        <v>181079</v>
      </c>
      <c r="AP16" s="274">
        <v>531023</v>
      </c>
      <c r="AQ16" s="275">
        <v>269124</v>
      </c>
      <c r="AR16" s="276">
        <v>97.3</v>
      </c>
    </row>
    <row r="17" spans="1:46" x14ac:dyDescent="0.15">
      <c r="A17" s="256"/>
    </row>
    <row r="18" spans="1:46" x14ac:dyDescent="0.15">
      <c r="A18" s="256"/>
      <c r="AQ18" s="277"/>
      <c r="AR18" s="277"/>
    </row>
    <row r="19" spans="1:46" x14ac:dyDescent="0.15">
      <c r="A19" s="256"/>
      <c r="AK19" s="252" t="s">
        <v>519</v>
      </c>
    </row>
    <row r="20" spans="1:46" x14ac:dyDescent="0.15">
      <c r="A20" s="256"/>
      <c r="AK20" s="278"/>
      <c r="AL20" s="279"/>
      <c r="AM20" s="279"/>
      <c r="AN20" s="280"/>
      <c r="AO20" s="281" t="s">
        <v>520</v>
      </c>
      <c r="AP20" s="282" t="s">
        <v>521</v>
      </c>
      <c r="AQ20" s="283" t="s">
        <v>522</v>
      </c>
      <c r="AR20" s="284"/>
    </row>
    <row r="21" spans="1:46" s="257" customFormat="1" x14ac:dyDescent="0.15">
      <c r="A21" s="285"/>
      <c r="AK21" s="1127" t="s">
        <v>523</v>
      </c>
      <c r="AL21" s="1128"/>
      <c r="AM21" s="1128"/>
      <c r="AN21" s="1129"/>
      <c r="AO21" s="286">
        <v>67.45</v>
      </c>
      <c r="AP21" s="287">
        <v>24.07</v>
      </c>
      <c r="AQ21" s="288">
        <v>43.38</v>
      </c>
      <c r="AS21" s="289"/>
      <c r="AT21" s="285"/>
    </row>
    <row r="22" spans="1:46" s="257" customFormat="1" x14ac:dyDescent="0.15">
      <c r="A22" s="285"/>
      <c r="AK22" s="1127" t="s">
        <v>524</v>
      </c>
      <c r="AL22" s="1128"/>
      <c r="AM22" s="1128"/>
      <c r="AN22" s="1129"/>
      <c r="AO22" s="290">
        <v>89.8</v>
      </c>
      <c r="AP22" s="291">
        <v>94.6</v>
      </c>
      <c r="AQ22" s="292">
        <v>-4.8</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20" t="s">
        <v>525</v>
      </c>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1120"/>
      <c r="AM26" s="1120"/>
      <c r="AN26" s="1120"/>
      <c r="AO26" s="1120"/>
      <c r="AP26" s="1120"/>
      <c r="AQ26" s="1120"/>
      <c r="AR26" s="1120"/>
      <c r="AS26" s="1120"/>
    </row>
    <row r="27" spans="1:46" x14ac:dyDescent="0.15">
      <c r="A27" s="297"/>
      <c r="AS27" s="252"/>
      <c r="AT27" s="252"/>
    </row>
    <row r="28" spans="1:46" ht="17.25" x14ac:dyDescent="0.15">
      <c r="A28" s="253" t="s">
        <v>526</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527</v>
      </c>
      <c r="AL29" s="257"/>
      <c r="AM29" s="257"/>
      <c r="AN29" s="257"/>
      <c r="AS29" s="299"/>
    </row>
    <row r="30" spans="1:46" ht="13.5" customHeight="1" x14ac:dyDescent="0.15">
      <c r="A30" s="256"/>
      <c r="AK30" s="259"/>
      <c r="AL30" s="260"/>
      <c r="AM30" s="260"/>
      <c r="AN30" s="261"/>
      <c r="AO30" s="1109" t="s">
        <v>506</v>
      </c>
      <c r="AP30" s="262"/>
      <c r="AQ30" s="263" t="s">
        <v>507</v>
      </c>
      <c r="AR30" s="264"/>
    </row>
    <row r="31" spans="1:46" x14ac:dyDescent="0.15">
      <c r="A31" s="256"/>
      <c r="AK31" s="265"/>
      <c r="AL31" s="266"/>
      <c r="AM31" s="266"/>
      <c r="AN31" s="267"/>
      <c r="AO31" s="1110"/>
      <c r="AP31" s="268" t="s">
        <v>508</v>
      </c>
      <c r="AQ31" s="269" t="s">
        <v>509</v>
      </c>
      <c r="AR31" s="270" t="s">
        <v>510</v>
      </c>
    </row>
    <row r="32" spans="1:46" ht="27" customHeight="1" x14ac:dyDescent="0.15">
      <c r="A32" s="256"/>
      <c r="AK32" s="1111" t="s">
        <v>528</v>
      </c>
      <c r="AL32" s="1112"/>
      <c r="AM32" s="1112"/>
      <c r="AN32" s="1113"/>
      <c r="AO32" s="300">
        <v>79439</v>
      </c>
      <c r="AP32" s="300">
        <v>232959</v>
      </c>
      <c r="AQ32" s="301">
        <v>141234</v>
      </c>
      <c r="AR32" s="302">
        <v>64.900000000000006</v>
      </c>
    </row>
    <row r="33" spans="1:46" ht="13.5" customHeight="1" x14ac:dyDescent="0.15">
      <c r="A33" s="256"/>
      <c r="AK33" s="1111" t="s">
        <v>529</v>
      </c>
      <c r="AL33" s="1112"/>
      <c r="AM33" s="1112"/>
      <c r="AN33" s="1113"/>
      <c r="AO33" s="300" t="s">
        <v>514</v>
      </c>
      <c r="AP33" s="300" t="s">
        <v>514</v>
      </c>
      <c r="AQ33" s="301" t="s">
        <v>514</v>
      </c>
      <c r="AR33" s="302" t="s">
        <v>514</v>
      </c>
    </row>
    <row r="34" spans="1:46" ht="27" customHeight="1" x14ac:dyDescent="0.15">
      <c r="A34" s="256"/>
      <c r="AK34" s="1111" t="s">
        <v>530</v>
      </c>
      <c r="AL34" s="1112"/>
      <c r="AM34" s="1112"/>
      <c r="AN34" s="1113"/>
      <c r="AO34" s="300" t="s">
        <v>514</v>
      </c>
      <c r="AP34" s="300" t="s">
        <v>514</v>
      </c>
      <c r="AQ34" s="301" t="s">
        <v>514</v>
      </c>
      <c r="AR34" s="302" t="s">
        <v>514</v>
      </c>
    </row>
    <row r="35" spans="1:46" ht="27" customHeight="1" x14ac:dyDescent="0.15">
      <c r="A35" s="256"/>
      <c r="AK35" s="1111" t="s">
        <v>531</v>
      </c>
      <c r="AL35" s="1112"/>
      <c r="AM35" s="1112"/>
      <c r="AN35" s="1113"/>
      <c r="AO35" s="300">
        <v>10122</v>
      </c>
      <c r="AP35" s="300">
        <v>29683</v>
      </c>
      <c r="AQ35" s="301">
        <v>30523</v>
      </c>
      <c r="AR35" s="302">
        <v>-2.8</v>
      </c>
    </row>
    <row r="36" spans="1:46" ht="27" customHeight="1" x14ac:dyDescent="0.15">
      <c r="A36" s="256"/>
      <c r="AK36" s="1111" t="s">
        <v>532</v>
      </c>
      <c r="AL36" s="1112"/>
      <c r="AM36" s="1112"/>
      <c r="AN36" s="1113"/>
      <c r="AO36" s="300">
        <v>506</v>
      </c>
      <c r="AP36" s="300">
        <v>1484</v>
      </c>
      <c r="AQ36" s="301">
        <v>4602</v>
      </c>
      <c r="AR36" s="302">
        <v>-67.8</v>
      </c>
    </row>
    <row r="37" spans="1:46" ht="13.5" customHeight="1" x14ac:dyDescent="0.15">
      <c r="A37" s="256"/>
      <c r="AK37" s="1111" t="s">
        <v>533</v>
      </c>
      <c r="AL37" s="1112"/>
      <c r="AM37" s="1112"/>
      <c r="AN37" s="1113"/>
      <c r="AO37" s="300" t="s">
        <v>514</v>
      </c>
      <c r="AP37" s="300" t="s">
        <v>514</v>
      </c>
      <c r="AQ37" s="301">
        <v>937</v>
      </c>
      <c r="AR37" s="302" t="s">
        <v>514</v>
      </c>
    </row>
    <row r="38" spans="1:46" ht="27" customHeight="1" x14ac:dyDescent="0.15">
      <c r="A38" s="256"/>
      <c r="AK38" s="1114" t="s">
        <v>534</v>
      </c>
      <c r="AL38" s="1115"/>
      <c r="AM38" s="1115"/>
      <c r="AN38" s="1116"/>
      <c r="AO38" s="303">
        <v>1</v>
      </c>
      <c r="AP38" s="303">
        <v>3</v>
      </c>
      <c r="AQ38" s="304">
        <v>14</v>
      </c>
      <c r="AR38" s="292">
        <v>-78.599999999999994</v>
      </c>
      <c r="AS38" s="299"/>
    </row>
    <row r="39" spans="1:46" x14ac:dyDescent="0.15">
      <c r="A39" s="256"/>
      <c r="AK39" s="1114" t="s">
        <v>535</v>
      </c>
      <c r="AL39" s="1115"/>
      <c r="AM39" s="1115"/>
      <c r="AN39" s="1116"/>
      <c r="AO39" s="300" t="s">
        <v>514</v>
      </c>
      <c r="AP39" s="300" t="s">
        <v>514</v>
      </c>
      <c r="AQ39" s="301">
        <v>-6455</v>
      </c>
      <c r="AR39" s="302" t="s">
        <v>514</v>
      </c>
      <c r="AS39" s="299"/>
    </row>
    <row r="40" spans="1:46" ht="27" customHeight="1" x14ac:dyDescent="0.15">
      <c r="A40" s="256"/>
      <c r="AK40" s="1111" t="s">
        <v>536</v>
      </c>
      <c r="AL40" s="1112"/>
      <c r="AM40" s="1112"/>
      <c r="AN40" s="1113"/>
      <c r="AO40" s="300">
        <v>-58651</v>
      </c>
      <c r="AP40" s="300">
        <v>-171997</v>
      </c>
      <c r="AQ40" s="301">
        <v>-126702</v>
      </c>
      <c r="AR40" s="302">
        <v>35.700000000000003</v>
      </c>
      <c r="AS40" s="299"/>
    </row>
    <row r="41" spans="1:46" x14ac:dyDescent="0.15">
      <c r="A41" s="256"/>
      <c r="AK41" s="1117" t="s">
        <v>303</v>
      </c>
      <c r="AL41" s="1118"/>
      <c r="AM41" s="1118"/>
      <c r="AN41" s="1119"/>
      <c r="AO41" s="300">
        <v>31417</v>
      </c>
      <c r="AP41" s="300">
        <v>92132</v>
      </c>
      <c r="AQ41" s="301">
        <v>44155</v>
      </c>
      <c r="AR41" s="302">
        <v>108.7</v>
      </c>
      <c r="AS41" s="299"/>
    </row>
    <row r="42" spans="1:46" x14ac:dyDescent="0.15">
      <c r="A42" s="256"/>
      <c r="AK42" s="305" t="s">
        <v>537</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538</v>
      </c>
    </row>
    <row r="48" spans="1:46" x14ac:dyDescent="0.15">
      <c r="A48" s="256"/>
      <c r="AK48" s="310" t="s">
        <v>539</v>
      </c>
      <c r="AL48" s="310"/>
      <c r="AM48" s="310"/>
      <c r="AN48" s="310"/>
      <c r="AO48" s="310"/>
      <c r="AP48" s="310"/>
      <c r="AQ48" s="311"/>
      <c r="AR48" s="310"/>
    </row>
    <row r="49" spans="1:44" ht="13.5" customHeight="1" x14ac:dyDescent="0.15">
      <c r="A49" s="256"/>
      <c r="AK49" s="312"/>
      <c r="AL49" s="313"/>
      <c r="AM49" s="1104" t="s">
        <v>506</v>
      </c>
      <c r="AN49" s="1106" t="s">
        <v>540</v>
      </c>
      <c r="AO49" s="1107"/>
      <c r="AP49" s="1107"/>
      <c r="AQ49" s="1107"/>
      <c r="AR49" s="1108"/>
    </row>
    <row r="50" spans="1:44" x14ac:dyDescent="0.15">
      <c r="A50" s="256"/>
      <c r="AK50" s="314"/>
      <c r="AL50" s="315"/>
      <c r="AM50" s="1105"/>
      <c r="AN50" s="316" t="s">
        <v>541</v>
      </c>
      <c r="AO50" s="317" t="s">
        <v>542</v>
      </c>
      <c r="AP50" s="318" t="s">
        <v>543</v>
      </c>
      <c r="AQ50" s="319" t="s">
        <v>544</v>
      </c>
      <c r="AR50" s="320" t="s">
        <v>545</v>
      </c>
    </row>
    <row r="51" spans="1:44" x14ac:dyDescent="0.15">
      <c r="A51" s="256"/>
      <c r="AK51" s="312" t="s">
        <v>546</v>
      </c>
      <c r="AL51" s="313"/>
      <c r="AM51" s="321">
        <v>553326</v>
      </c>
      <c r="AN51" s="322">
        <v>1463825</v>
      </c>
      <c r="AO51" s="323">
        <v>67.099999999999994</v>
      </c>
      <c r="AP51" s="324">
        <v>267911</v>
      </c>
      <c r="AQ51" s="325">
        <v>12.6</v>
      </c>
      <c r="AR51" s="326">
        <v>54.5</v>
      </c>
    </row>
    <row r="52" spans="1:44" x14ac:dyDescent="0.15">
      <c r="A52" s="256"/>
      <c r="AK52" s="327"/>
      <c r="AL52" s="328" t="s">
        <v>547</v>
      </c>
      <c r="AM52" s="329">
        <v>701</v>
      </c>
      <c r="AN52" s="330">
        <v>1854</v>
      </c>
      <c r="AO52" s="331">
        <v>-93.7</v>
      </c>
      <c r="AP52" s="332">
        <v>106425</v>
      </c>
      <c r="AQ52" s="333">
        <v>-3.6</v>
      </c>
      <c r="AR52" s="334">
        <v>-90.1</v>
      </c>
    </row>
    <row r="53" spans="1:44" x14ac:dyDescent="0.15">
      <c r="A53" s="256"/>
      <c r="AK53" s="312" t="s">
        <v>548</v>
      </c>
      <c r="AL53" s="313"/>
      <c r="AM53" s="321">
        <v>226664</v>
      </c>
      <c r="AN53" s="322">
        <v>599640</v>
      </c>
      <c r="AO53" s="323">
        <v>-59</v>
      </c>
      <c r="AP53" s="324">
        <v>228215</v>
      </c>
      <c r="AQ53" s="325">
        <v>-14.8</v>
      </c>
      <c r="AR53" s="326">
        <v>-44.2</v>
      </c>
    </row>
    <row r="54" spans="1:44" x14ac:dyDescent="0.15">
      <c r="A54" s="256"/>
      <c r="AK54" s="327"/>
      <c r="AL54" s="328" t="s">
        <v>547</v>
      </c>
      <c r="AM54" s="329">
        <v>3251</v>
      </c>
      <c r="AN54" s="330">
        <v>8601</v>
      </c>
      <c r="AO54" s="331">
        <v>363.9</v>
      </c>
      <c r="AP54" s="332">
        <v>117571</v>
      </c>
      <c r="AQ54" s="333">
        <v>10.5</v>
      </c>
      <c r="AR54" s="334">
        <v>353.4</v>
      </c>
    </row>
    <row r="55" spans="1:44" x14ac:dyDescent="0.15">
      <c r="A55" s="256"/>
      <c r="AK55" s="312" t="s">
        <v>549</v>
      </c>
      <c r="AL55" s="313"/>
      <c r="AM55" s="321">
        <v>508257</v>
      </c>
      <c r="AN55" s="322">
        <v>1427688</v>
      </c>
      <c r="AO55" s="323">
        <v>138.1</v>
      </c>
      <c r="AP55" s="324">
        <v>264232</v>
      </c>
      <c r="AQ55" s="325">
        <v>15.8</v>
      </c>
      <c r="AR55" s="326">
        <v>122.3</v>
      </c>
    </row>
    <row r="56" spans="1:44" x14ac:dyDescent="0.15">
      <c r="A56" s="256"/>
      <c r="AK56" s="327"/>
      <c r="AL56" s="328" t="s">
        <v>547</v>
      </c>
      <c r="AM56" s="329">
        <v>6503</v>
      </c>
      <c r="AN56" s="330">
        <v>18267</v>
      </c>
      <c r="AO56" s="331">
        <v>112.4</v>
      </c>
      <c r="AP56" s="332">
        <v>133959</v>
      </c>
      <c r="AQ56" s="333">
        <v>13.9</v>
      </c>
      <c r="AR56" s="334">
        <v>98.5</v>
      </c>
    </row>
    <row r="57" spans="1:44" x14ac:dyDescent="0.15">
      <c r="A57" s="256"/>
      <c r="AK57" s="312" t="s">
        <v>550</v>
      </c>
      <c r="AL57" s="313"/>
      <c r="AM57" s="321">
        <v>478752</v>
      </c>
      <c r="AN57" s="322">
        <v>1387687</v>
      </c>
      <c r="AO57" s="323">
        <v>-2.8</v>
      </c>
      <c r="AP57" s="324">
        <v>263613</v>
      </c>
      <c r="AQ57" s="325">
        <v>-0.2</v>
      </c>
      <c r="AR57" s="326">
        <v>-2.6</v>
      </c>
    </row>
    <row r="58" spans="1:44" x14ac:dyDescent="0.15">
      <c r="A58" s="256"/>
      <c r="AK58" s="327"/>
      <c r="AL58" s="328" t="s">
        <v>547</v>
      </c>
      <c r="AM58" s="329">
        <v>11015</v>
      </c>
      <c r="AN58" s="330">
        <v>31928</v>
      </c>
      <c r="AO58" s="331">
        <v>74.8</v>
      </c>
      <c r="AP58" s="332">
        <v>128823</v>
      </c>
      <c r="AQ58" s="333">
        <v>-3.8</v>
      </c>
      <c r="AR58" s="334">
        <v>78.599999999999994</v>
      </c>
    </row>
    <row r="59" spans="1:44" x14ac:dyDescent="0.15">
      <c r="A59" s="256"/>
      <c r="AK59" s="312" t="s">
        <v>551</v>
      </c>
      <c r="AL59" s="313"/>
      <c r="AM59" s="321">
        <v>339990</v>
      </c>
      <c r="AN59" s="322">
        <v>997038</v>
      </c>
      <c r="AO59" s="323">
        <v>-28.2</v>
      </c>
      <c r="AP59" s="324">
        <v>362690</v>
      </c>
      <c r="AQ59" s="325">
        <v>37.6</v>
      </c>
      <c r="AR59" s="326">
        <v>-65.8</v>
      </c>
    </row>
    <row r="60" spans="1:44" x14ac:dyDescent="0.15">
      <c r="A60" s="256"/>
      <c r="AK60" s="327"/>
      <c r="AL60" s="328" t="s">
        <v>547</v>
      </c>
      <c r="AM60" s="329">
        <v>10659</v>
      </c>
      <c r="AN60" s="330">
        <v>31258</v>
      </c>
      <c r="AO60" s="331">
        <v>-2.1</v>
      </c>
      <c r="AP60" s="332">
        <v>172580</v>
      </c>
      <c r="AQ60" s="333">
        <v>34</v>
      </c>
      <c r="AR60" s="334">
        <v>-36.1</v>
      </c>
    </row>
    <row r="61" spans="1:44" x14ac:dyDescent="0.15">
      <c r="A61" s="256"/>
      <c r="AK61" s="312" t="s">
        <v>552</v>
      </c>
      <c r="AL61" s="335"/>
      <c r="AM61" s="321">
        <v>421398</v>
      </c>
      <c r="AN61" s="322">
        <v>1175176</v>
      </c>
      <c r="AO61" s="323">
        <v>23</v>
      </c>
      <c r="AP61" s="324">
        <v>277332</v>
      </c>
      <c r="AQ61" s="336">
        <v>10.199999999999999</v>
      </c>
      <c r="AR61" s="326">
        <v>12.8</v>
      </c>
    </row>
    <row r="62" spans="1:44" x14ac:dyDescent="0.15">
      <c r="A62" s="256"/>
      <c r="AK62" s="327"/>
      <c r="AL62" s="328" t="s">
        <v>547</v>
      </c>
      <c r="AM62" s="329">
        <v>6426</v>
      </c>
      <c r="AN62" s="330">
        <v>18382</v>
      </c>
      <c r="AO62" s="331">
        <v>91.1</v>
      </c>
      <c r="AP62" s="332">
        <v>131872</v>
      </c>
      <c r="AQ62" s="333">
        <v>10.199999999999999</v>
      </c>
      <c r="AR62" s="334">
        <v>80.900000000000006</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rK+NkzTvyWG+qN2iiRXsKx/qT4/EdvTBnWz0Z/i8u2ee+rMwQ2fS31QmPZYE56p3V+W+3eVo6kQKGJDBRWjuA==" saltValue="HdA+B6WOW4SeizzLv3FYv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554</v>
      </c>
    </row>
    <row r="121" spans="125:125" ht="13.5" hidden="1" customHeight="1" x14ac:dyDescent="0.15">
      <c r="DU121" s="250"/>
    </row>
  </sheetData>
  <sheetProtection algorithmName="SHA-512" hashValue="sLVdpOtXDfwswKkizzH/5FMEO9qi2j9HE+02J+lKruuZe9+N9awFdViPul15CV6iVrh1ENDOuFGreqYaQMCJzg==" saltValue="olK8qpQopQWVmLa/C6Ee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555</v>
      </c>
    </row>
  </sheetData>
  <sheetProtection algorithmName="SHA-512" hashValue="9lnN8AMOKWyeYUlrPp4hAbRAoCFy3jA6F0wjiNT5/UMaNjc1T7E2TQ0VyssD7Z8rWREPlCfPzpIcGYfta9eEgw==" saltValue="KELXt+hlykf997xNTwn4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abSelected="1" topLeftCell="D4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0" t="s">
        <v>3</v>
      </c>
      <c r="D47" s="1130"/>
      <c r="E47" s="1131"/>
      <c r="F47" s="11">
        <v>91.2</v>
      </c>
      <c r="G47" s="12">
        <v>99.53</v>
      </c>
      <c r="H47" s="12">
        <v>100.36</v>
      </c>
      <c r="I47" s="12">
        <v>86.7</v>
      </c>
      <c r="J47" s="13">
        <v>82.23</v>
      </c>
    </row>
    <row r="48" spans="2:10" ht="57.75" customHeight="1" x14ac:dyDescent="0.15">
      <c r="B48" s="14"/>
      <c r="C48" s="1132" t="s">
        <v>4</v>
      </c>
      <c r="D48" s="1132"/>
      <c r="E48" s="1133"/>
      <c r="F48" s="15">
        <v>18.96</v>
      </c>
      <c r="G48" s="16">
        <v>40.01</v>
      </c>
      <c r="H48" s="16">
        <v>13.04</v>
      </c>
      <c r="I48" s="16">
        <v>16.54</v>
      </c>
      <c r="J48" s="17">
        <v>17.239999999999998</v>
      </c>
    </row>
    <row r="49" spans="2:10" ht="57.75" customHeight="1" thickBot="1" x14ac:dyDescent="0.2">
      <c r="B49" s="18"/>
      <c r="C49" s="1134" t="s">
        <v>5</v>
      </c>
      <c r="D49" s="1134"/>
      <c r="E49" s="1135"/>
      <c r="F49" s="19">
        <v>9.77</v>
      </c>
      <c r="G49" s="20">
        <v>25.69</v>
      </c>
      <c r="H49" s="20" t="s">
        <v>561</v>
      </c>
      <c r="I49" s="20" t="s">
        <v>562</v>
      </c>
      <c r="J49" s="21">
        <v>9.2799999999999994</v>
      </c>
    </row>
    <row r="50" spans="2:10" x14ac:dyDescent="0.15"/>
  </sheetData>
  <sheetProtection algorithmName="SHA-512" hashValue="uBpihz1qFd3fc7FCylEmrBcxpD/8n59ca/bQolFIig7Uc++Pfb9S+C2PVoAHMsFFsk62gQ+Q0h5vMagBW39rmQ==" saltValue="i8ymsFYrF5Xd/vBT2obqH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2023-10-04T01:56:18Z</dcterms:modified>
</cp:coreProperties>
</file>