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ho\Desktop\（処理中｝050906-02　【市町村課1003〆：】令和３年度財政状況資料集の作成について（2回目・地方公会計関係）\提出データ\"/>
    </mc:Choice>
  </mc:AlternateContent>
  <bookViews>
    <workbookView xWindow="0" yWindow="0" windowWidth="28800" windowHeight="1221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0" r:id="rId15"/>
    <sheet name="施設類型別ストック情報分析表②" sheetId="19"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BW34" i="10"/>
  <c r="BW35" i="10" s="1"/>
  <c r="BW36" i="10" s="1"/>
  <c r="BW37" i="10" s="1"/>
  <c r="BW38" i="10" s="1"/>
  <c r="BW39" i="10" s="1"/>
  <c r="BW40" i="10" s="1"/>
  <c r="BW41" i="10" s="1"/>
  <c r="BW42" i="10" s="1"/>
  <c r="C34" i="10"/>
  <c r="U34" i="10" l="1"/>
  <c r="U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<sst xmlns="http://schemas.openxmlformats.org/spreadsheetml/2006/main" count="1156" uniqueCount="614">
  <si>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</si>
  <si>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</si>
  <si>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</si>
  <si>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</si>
  <si>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</si>
  <si>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</si>
  <si>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</si>
  <si>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</si>
  <si>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</si>
  <si>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</si>
  <si>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</si>
  <si>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</si>
  <si>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</si>
  <si>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</si>
  <si>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</si>
  <si>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</si>
  <si>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</si>
  <si>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</si>
  <si>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</si>
  <si>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</si>
  <si>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</si>
  <si>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</si>
  <si>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</si>
  <si>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</si>
  <si>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</si>
  <si>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</si>
  <si>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</si>
  <si>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</si>
  <si>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</si>
  <si>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</si>
  <si>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</si>
  <si>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</si>
  <si>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</si>
  <si>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</si>
  <si>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</si>
  <si>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</si>
  <si>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</si>
  <si>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</si>
  <si>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</si>
  <si>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</si>
  <si>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</si>
  <si>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</si>
  <si>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</si>
  <si>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</si>
  <si>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</si>
  <si>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</si>
  <si>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</si>
  <si>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</si>
  <si>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</si>
  <si>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</si>
  <si>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</si>
  <si>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</si>
  <si>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</si>
  <si>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</si>
  <si>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</si>
  <si>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</si>
  <si>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</si>
  <si>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</si>
  <si>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</si>
  <si>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</si>
  <si>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</si>
  <si>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</si>
  <si>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</si>
  <si>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</si>
  <si>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</si>
  <si>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</si>
  <si>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</si>
  <si>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</si>
  <si>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</si>
  <si>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</si>
  <si>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</si>
  <si>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</si>
  <si>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</si>
  <si>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</si>
  <si>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</si>
  <si>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</si>
  <si>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</si>
  <si>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</si>
  <si>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</si>
  <si>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</si>
  <si>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</si>
  <si>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</si>
  <si>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</si>
  <si>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</si>
  <si>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</si>
  <si>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</si>
  <si>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</si>
  <si>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</si>
  <si>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</si>
  <si>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</si>
  <si>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</si>
  <si>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</si>
  <si>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</si>
  <si>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</si>
  <si>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</si>
  <si>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</si>
  <si>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</si>
  <si>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</si>
  <si>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</si>
  <si>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</si>
  <si>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</si>
  <si>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</si>
  <si>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</si>
  <si>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</si>
  <si>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</si>
  <si>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</si>
  <si>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</si>
  <si>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</si>
  <si>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</si>
  <si>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</si>
  <si>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</si>
  <si>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</si>
  <si>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</si>
  <si>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</si>
  <si>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</si>
  <si>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</si>
  <si>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</si>
  <si>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</si>
  <si>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</si>
  <si>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</si>
  <si>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</si>
  <si>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</si>
  <si>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</si>
  <si>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</si>
  <si>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</si>
  <si>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</si>
  <si>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</si>
  <si>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</si>
  <si>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</si>
  <si>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</si>
  <si>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</si>
  <si>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</si>
  <si>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</si>
  <si>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</si>
  <si>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</si>
  <si>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</si>
  <si>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</si>
  <si>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</si>
  <si>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</si>
  <si>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</si>
  <si>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</si>
  <si>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</si>
  <si>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</si>
  <si>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</si>
  <si>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</si>
  <si>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</si>
  <si>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</si>
  <si>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</si>
  <si>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</si>
  <si>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</si>
  <si>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</si>
  <si>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</si>
  <si>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</si>
  <si>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</si>
  <si>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</si>
  <si>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</si>
  <si>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</si>
  <si>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</si>
  <si>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</si>
  <si>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</si>
  <si>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</si>
  <si>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</si>
  <si>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</si>
  <si>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</si>
  <si>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</si>
  <si>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</si>
  <si>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</si>
  <si>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</si>
  <si>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</si>
  <si>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</si>
  <si>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</si>
  <si>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</si>
  <si>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</si>
  <si>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</si>
  <si>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</si>
  <si>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</si>
  <si>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</si>
  <si>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</si>
  <si>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</si>
  <si>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</si>
  <si>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</si>
  <si>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</si>
  <si>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</si>
  <si>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</si>
  <si>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</si>
  <si>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</si>
  <si>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</si>
  <si>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</si>
  <si>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</si>
  <si>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</si>
  <si>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</si>
  <si>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</si>
  <si>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</si>
  <si>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</si>
  <si>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</si>
  <si>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</si>
  <si>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</si>
  <si>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</si>
  <si>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</si>
  <si>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</si>
  <si>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</si>
  <si>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</si>
  <si>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</si>
  <si>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</si>
  <si>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</si>
  <si>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</si>
  <si>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</si>
  <si>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</si>
  <si>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</si>
  <si>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</si>
  <si>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</si>
  <si>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</si>
  <si>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</si>
  <si>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</si>
  <si>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</si>
  <si>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</si>
  <si>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</si>
  <si>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</si>
  <si>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</si>
  <si>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</si>
  <si>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</si>
  <si>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沖縄県中城村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</si>
  <si>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</si>
  <si>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</si>
  <si>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</si>
  <si>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</si>
  <si>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</si>
  <si>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</si>
  <si>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</si>
  <si>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</si>
  <si>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</si>
  <si>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</si>
  <si>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</si>
  <si>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</si>
  <si>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</si>
  <si>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</si>
  <si>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</si>
  <si>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</si>
  <si>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</si>
  <si>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</si>
  <si>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</si>
  <si>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</si>
  <si>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</si>
  <si>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</si>
  <si>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</si>
  <si>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</si>
  <si>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</si>
  <si>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</si>
  <si>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</si>
  <si>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</si>
  <si>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</si>
  <si>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</si>
  <si>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</si>
  <si>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</si>
  <si>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</si>
  <si>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</si>
  <si>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</si>
  <si>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</si>
  <si>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</si>
  <si>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</si>
  <si>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</si>
  <si>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</si>
  <si>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</si>
  <si>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</si>
  <si>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</si>
  <si>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</si>
  <si>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</si>
  <si>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</si>
  <si>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</si>
  <si>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</si>
  <si>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</si>
  <si>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</si>
  <si>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</si>
  <si>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</si>
  <si>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</si>
  <si>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</si>
  <si>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</si>
  <si>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</si>
  <si>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</si>
  <si>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</si>
  <si>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</si>
  <si>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</si>
  <si>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</si>
  <si>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</si>
  <si>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</si>
  <si>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</si>
  <si>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</si>
  <si>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</si>
  <si>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</si>
  <si>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</si>
  <si>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</si>
  <si>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</si>
  <si>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</si>
  <si>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</si>
  <si>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</si>
  <si>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</si>
  <si>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</si>
  <si>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</si>
  <si>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</si>
  <si>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</si>
  <si>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</si>
  <si>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</si>
  <si>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</si>
  <si>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</si>
  <si>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</si>
  <si>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</si>
  <si>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</si>
  <si>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</si>
  <si>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</si>
  <si>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</si>
  <si>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</si>
  <si>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</si>
  <si>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</si>
  <si>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</si>
  <si>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</si>
  <si>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</si>
  <si>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</si>
  <si>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</si>
  <si>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</si>
  <si>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</si>
  <si>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</si>
  <si>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</si>
  <si>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</si>
  <si>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</si>
  <si>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</si>
  <si>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</si>
  <si>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</si>
  <si>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</si>
  <si>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</si>
  <si>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</si>
  <si>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</si>
  <si>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</si>
  <si>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</si>
  <si>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</si>
  <si>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</si>
  <si>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</si>
  <si>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</si>
  <si>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</si>
  <si>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</si>
  <si>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</si>
  <si>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</si>
  <si>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</si>
  <si>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</si>
  <si>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</si>
  <si>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</si>
  <si>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</si>
  <si>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</si>
  <si>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</si>
  <si>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</si>
  <si>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</si>
  <si>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</si>
  <si>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</si>
  <si>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</si>
  <si>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</si>
  <si>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</si>
  <si>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</si>
  <si>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</si>
  <si>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</si>
  <si>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</si>
  <si>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</si>
  <si>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</si>
  <si>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</si>
  <si>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</si>
  <si>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</si>
  <si>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</si>
  <si>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</si>
  <si>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</si>
  <si>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</si>
  <si>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</si>
  <si>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</si>
  <si>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</si>
  <si>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</si>
  <si>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</si>
  <si>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</si>
  <si>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</si>
  <si>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</si>
  <si>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</si>
  <si>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</si>
  <si>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沖縄県中城村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</si>
  <si>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</si>
  <si>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</si>
  <si>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</si>
  <si>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</si>
  <si>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</si>
  <si>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</si>
  <si>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</si>
  <si>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</si>
  <si>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</si>
  <si>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</si>
  <si>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</si>
  <si>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</si>
  <si>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</si>
  <si>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</si>
  <si>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</si>
  <si>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</si>
  <si>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</si>
  <si>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</si>
  <si>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</si>
  <si>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</si>
  <si>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</si>
  <si>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</si>
  <si>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</si>
  <si>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</si>
  <si>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</si>
  <si>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</si>
  <si>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</si>
  <si>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</si>
  <si>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</si>
  <si>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</si>
  <si>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</si>
  <si>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</si>
  <si>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</si>
  <si>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</si>
  <si>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</si>
  <si>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</si>
  <si>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</si>
  <si>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</si>
  <si>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</si>
  <si>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</si>
  <si>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</si>
  <si>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</si>
  <si>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</si>
  <si>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</si>
  <si>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</si>
  <si>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</si>
  <si>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</si>
  <si>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</si>
  <si>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</si>
  <si>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</si>
  <si>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</si>
  <si>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</si>
  <si>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</si>
  <si>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</si>
  <si>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</si>
  <si>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</si>
  <si>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</si>
  <si>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</si>
  <si>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</si>
  <si>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</si>
  <si>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</si>
  <si>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</si>
  <si>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</si>
  <si>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</si>
  <si>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</si>
  <si>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</si>
  <si>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</si>
  <si>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</si>
  <si>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</si>
  <si>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</si>
  <si>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</si>
  <si>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</si>
  <si>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</si>
  <si>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</si>
  <si>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</si>
  <si>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</si>
  <si>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</si>
  <si>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</si>
  <si>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</si>
  <si>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</si>
  <si>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</si>
  <si>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</si>
  <si>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</si>
  <si>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</si>
  <si>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</si>
  <si>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</si>
  <si>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</si>
  <si>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</si>
  <si>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</si>
  <si>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</si>
  <si>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</si>
  <si>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</si>
  <si>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</si>
  <si>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</si>
  <si>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</si>
  <si>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</si>
  <si>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</si>
  <si>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</si>
  <si>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</si>
  <si>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</si>
  <si>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</si>
  <si>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</si>
  <si>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</si>
  <si>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</si>
  <si>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</si>
  <si>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</si>
  <si>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</si>
  <si>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</si>
  <si>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</si>
  <si>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</si>
  <si>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</si>
  <si>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</si>
  <si>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</si>
  <si>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</si>
  <si>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</si>
  <si>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</si>
  <si>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</si>
  <si>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</si>
  <si>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</si>
  <si>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</si>
  <si>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</si>
  <si>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</si>
  <si>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</si>
  <si>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</si>
  <si>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</si>
  <si>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</si>
  <si>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</si>
  <si>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</si>
  <si>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</si>
  <si>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</si>
  <si>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</si>
  <si>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</si>
  <si>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</si>
  <si>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</si>
  <si>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</si>
  <si>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</si>
  <si>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</si>
  <si>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</si>
  <si>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</si>
  <si>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</si>
  <si>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</si>
  <si>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</si>
  <si>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</si>
  <si>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</si>
  <si>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</si>
  <si>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</si>
  <si>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</si>
  <si>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</si>
  <si>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</si>
  <si>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</si>
  <si>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</si>
  <si>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</si>
  <si>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</si>
  <si>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</si>
  <si>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</si>
  <si>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</si>
  <si>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</si>
  <si>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</si>
  <si>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</si>
  <si>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</si>
  <si>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</si>
  <si>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</si>
  <si>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</si>
  <si>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</si>
  <si>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</si>
  <si>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</si>
  <si>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</si>
  <si>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</si>
  <si>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</si>
  <si>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</si>
  <si>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</si>
  <si>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</si>
  <si>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</si>
  <si>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</si>
  <si>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</si>
  <si>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</si>
  <si>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</si>
  <si>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</si>
  <si>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</si>
  <si>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</si>
  <si>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</si>
  <si>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</si>
  <si>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</si>
  <si>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</si>
  <si>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</si>
  <si>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</si>
  <si>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</si>
  <si>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</si>
  <si>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</si>
  <si>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</si>
  <si>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</si>
  <si>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</si>
  <si>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</si>
  <si>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</si>
  <si>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</si>
  <si>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</si>
  <si>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</si>
  <si>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</si>
  <si>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</si>
  <si>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6.50</t>
  </si>
  <si>
    <t>▲ 1.32</t>
  </si>
  <si>
    <t>水道事業会計</t>
  </si>
  <si>
    <t>一般会計</t>
  </si>
  <si>
    <t>国民健康保険特別会計</t>
  </si>
  <si>
    <t>公共下水道事業特別会計</t>
  </si>
  <si>
    <t>後期高齢者医療特別会計</t>
  </si>
  <si>
    <t>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</si>
  <si>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</si>
  <si>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</si>
  <si>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</si>
  <si>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</si>
  <si>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</si>
  <si>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</si>
  <si>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</si>
  <si>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</si>
  <si>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南部広域行政組合</t>
  </si>
  <si>
    <t>沖縄県市町村総合事務組合</t>
  </si>
  <si>
    <t>中城村北中城村清掃事務組合</t>
  </si>
  <si>
    <t>中城北中城消防組合</t>
  </si>
  <si>
    <t>中部広域市町村圏事務組合</t>
  </si>
  <si>
    <t>沖縄県介護保険広域連合</t>
  </si>
  <si>
    <t>沖縄県介護保険広域連合（保険事業勘定）</t>
  </si>
  <si>
    <t>沖縄県後期高齢者医療広域連合</t>
  </si>
  <si>
    <t>沖縄県後期高齢者医療広域連合（事業勘定）</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</si>
  <si>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</si>
  <si>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</si>
  <si>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3年度については村有地の売却にて得た収益を基金へ積立したことにより、将来負担率は大幅に減少した。しかし、それでも類似団体平均値を上回っており、更に今後は、小学校（2校）・中学校（1校）の建て替えが予定されているため、将来負担比率は急激に増加すると見込まれている。一方で、有形固定資産減価償却率は令和2年度に完了した新庁舎整備をはじめ新たな施設更新により、類似団体よりも低下する要因もあると考え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</si>
  <si>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</si>
  <si>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</si>
  <si>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</si>
  <si>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</si>
  <si>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</si>
  <si>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</si>
  <si>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上記のとおりである。実質公債費比率については、年々減少傾向ではあるが今後は、新庁舎建設時に発行した起債の元金償還が始まることに加え、小学校増改築事業や中学校移転事業などの大規模な建設事業が控えており、将来負担比率及び実質公債費比率ともに増加が見込まれるため、事業の必要性や優先性などを十分に精査し、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</si>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</sst>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52068</c:v>
                </c:pt>
                <c:pt idx="4">
                  <c:v>47161</c:v>
                </c:pt>
              </c:numCache>
            </c:numRef>
          </c:val>
          <c:smooth val="0"/>
          <c:extLst>
            <c:ext xmlns:c16="http://schemas.microsoft.com/office/drawing/2014/chart" uri="{C3380CC4-5D6E-409C-BE32-E72D297353CC}">
              <c16:uniqueId val="{00000000-EB35-4FBD-81A4-82A6D790BC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59750</c:v>
                </c:pt>
                <c:pt idx="1">
                  <c:v>74578</c:v>
                </c:pt>
                <c:pt idx="2">
                  <c:v>78652</c:v>
                </c:pt>
                <c:pt idx="3">
                  <c:v>70842</c:v>
                </c:pt>
                <c:pt idx="4">
                  <c:v>30738</c:v>
                </c:pt>
              </c:numCache>
            </c:numRef>
          </c:val>
          <c:smooth val="0"/>
          <c:extLst>
            <c:ext xmlns:c16="http://schemas.microsoft.com/office/drawing/2014/chart" uri="{C3380CC4-5D6E-409C-BE32-E72D297353CC}">
              <c16:uniqueId val="{00000001-EB35-4FBD-81A4-82A6D790BC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1.1000000000000001</c:v>
                </c:pt>
                <c:pt idx="1">
                  <c:v>4.8899999999999997</c:v>
                </c:pt>
                <c:pt idx="2">
                  <c:v>4.2</c:v>
                </c:pt>
                <c:pt idx="3">
                  <c:v>7.4</c:v>
                </c:pt>
                <c:pt idx="4">
                  <c:v>6.48</c:v>
                </c:pt>
              </c:numCache>
            </c:numRef>
          </c:val>
          <c:extLst>
            <c:ext xmlns:c16="http://schemas.microsoft.com/office/drawing/2014/chart" uri="{C3380CC4-5D6E-409C-BE32-E72D297353CC}">
              <c16:uniqueId val="{00000000-D44C-4467-93ED-A1E4D1DF34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15.74</c:v>
                </c:pt>
                <c:pt idx="1">
                  <c:v>14.25</c:v>
                </c:pt>
                <c:pt idx="2">
                  <c:v>13.19</c:v>
                </c:pt>
                <c:pt idx="3">
                  <c:v>15.87</c:v>
                </c:pt>
                <c:pt idx="4">
                  <c:v>16.850000000000001</c:v>
                </c:pt>
              </c:numCache>
            </c:numRef>
          </c:val>
          <c:extLst>
            <c:ext xmlns:c16="http://schemas.microsoft.com/office/drawing/2014/chart" uri="{C3380CC4-5D6E-409C-BE32-E72D297353CC}">
              <c16:uniqueId val="{00000001-D44C-4467-93ED-A1E4D1DF34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-6.5</c:v>
                </c:pt>
                <c:pt idx="1">
                  <c:v>3.14</c:v>
                </c:pt>
                <c:pt idx="2">
                  <c:v>-1.32</c:v>
                </c:pt>
                <c:pt idx="3">
                  <c:v>6.95</c:v>
                </c:pt>
                <c:pt idx="4">
                  <c:v>1.92</c:v>
                </c:pt>
              </c:numCache>
            </c:numRef>
          </c:val>
          <c:smooth val="0"/>
          <c:extLst>
            <c:ext xmlns:c16="http://schemas.microsoft.com/office/drawing/2014/chart" uri="{C3380CC4-5D6E-409C-BE32-E72D297353CC}">
              <c16:uniqueId val="{00000002-D44C-4467-93ED-A1E4D1DF34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132-466E-AD3E-49134D21FF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32-466E-AD3E-49134D21FF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32-466E-AD3E-49134D21FF8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132-466E-AD3E-49134D21FF85}"/>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1.1599999999999999</c:v>
                </c:pt>
                <c:pt idx="2">
                  <c:v>#N/A</c:v>
                </c:pt>
                <c:pt idx="3">
                  <c:v>4.04</c:v>
                </c:pt>
                <c:pt idx="4">
                  <c:v>#N/A</c:v>
                </c:pt>
                <c:pt idx="5">
                  <c:v>0.28000000000000003</c:v>
                </c:pt>
                <c:pt idx="6">
                  <c:v>#N/A</c:v>
                </c:pt>
                <c:pt idx="7">
                  <c:v>0</c:v>
                </c:pt>
                <c:pt idx="8">
                  <c:v>#N/A</c:v>
                </c:pt>
                <c:pt idx="9">
                  <c:v>0.01</c:v>
                </c:pt>
              </c:numCache>
            </c:numRef>
          </c:val>
          <c:extLst>
            <c:ext xmlns:c16="http://schemas.microsoft.com/office/drawing/2014/chart" uri="{C3380CC4-5D6E-409C-BE32-E72D297353CC}">
              <c16:uniqueId val="{00000004-A132-466E-AD3E-49134D21FF8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c:v>
                </c:pt>
                <c:pt idx="4">
                  <c:v>#N/A</c:v>
                </c:pt>
                <c:pt idx="5">
                  <c:v>0.08</c:v>
                </c:pt>
                <c:pt idx="6">
                  <c:v>#N/A</c:v>
                </c:pt>
                <c:pt idx="7">
                  <c:v>0.04</c:v>
                </c:pt>
                <c:pt idx="8">
                  <c:v>#N/A</c:v>
                </c:pt>
                <c:pt idx="9">
                  <c:v>0.01</c:v>
                </c:pt>
              </c:numCache>
            </c:numRef>
          </c:val>
          <c:extLst>
            <c:ext xmlns:c16="http://schemas.microsoft.com/office/drawing/2014/chart" uri="{C3380CC4-5D6E-409C-BE32-E72D297353CC}">
              <c16:uniqueId val="{00000005-A132-466E-AD3E-49134D21FF85}"/>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0.09</c:v>
                </c:pt>
                <c:pt idx="2">
                  <c:v>#N/A</c:v>
                </c:pt>
                <c:pt idx="3">
                  <c:v>0.04</c:v>
                </c:pt>
                <c:pt idx="4">
                  <c:v>#N/A</c:v>
                </c:pt>
                <c:pt idx="5">
                  <c:v>0.1</c:v>
                </c:pt>
                <c:pt idx="6">
                  <c:v>#N/A</c:v>
                </c:pt>
                <c:pt idx="7">
                  <c:v>0.01</c:v>
                </c:pt>
                <c:pt idx="8">
                  <c:v>#N/A</c:v>
                </c:pt>
                <c:pt idx="9">
                  <c:v>0.03</c:v>
                </c:pt>
              </c:numCache>
            </c:numRef>
          </c:val>
          <c:extLst>
            <c:ext xmlns:c16="http://schemas.microsoft.com/office/drawing/2014/chart" uri="{C3380CC4-5D6E-409C-BE32-E72D297353CC}">
              <c16:uniqueId val="{00000006-A132-466E-AD3E-49134D21FF8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3.12</c:v>
                </c:pt>
                <c:pt idx="2">
                  <c:v>#N/A</c:v>
                </c:pt>
                <c:pt idx="3">
                  <c:v>0.79</c:v>
                </c:pt>
                <c:pt idx="4">
                  <c:v>#N/A</c:v>
                </c:pt>
                <c:pt idx="5">
                  <c:v>1.4</c:v>
                </c:pt>
                <c:pt idx="6">
                  <c:v>#N/A</c:v>
                </c:pt>
                <c:pt idx="7">
                  <c:v>1.1100000000000001</c:v>
                </c:pt>
                <c:pt idx="8">
                  <c:v>#N/A</c:v>
                </c:pt>
                <c:pt idx="9">
                  <c:v>0.4</c:v>
                </c:pt>
              </c:numCache>
            </c:numRef>
          </c:val>
          <c:extLst>
            <c:ext xmlns:c16="http://schemas.microsoft.com/office/drawing/2014/chart" uri="{C3380CC4-5D6E-409C-BE32-E72D297353CC}">
              <c16:uniqueId val="{00000007-A132-466E-AD3E-49134D21FF8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1.0900000000000001</c:v>
                </c:pt>
                <c:pt idx="2">
                  <c:v>#N/A</c:v>
                </c:pt>
                <c:pt idx="3">
                  <c:v>4.8899999999999997</c:v>
                </c:pt>
                <c:pt idx="4">
                  <c:v>#N/A</c:v>
                </c:pt>
                <c:pt idx="5">
                  <c:v>4.2</c:v>
                </c:pt>
                <c:pt idx="6">
                  <c:v>#N/A</c:v>
                </c:pt>
                <c:pt idx="7">
                  <c:v>7.4</c:v>
                </c:pt>
                <c:pt idx="8">
                  <c:v>#N/A</c:v>
                </c:pt>
                <c:pt idx="9">
                  <c:v>6.47</c:v>
                </c:pt>
              </c:numCache>
            </c:numRef>
          </c:val>
          <c:extLst>
            <c:ext xmlns:c16="http://schemas.microsoft.com/office/drawing/2014/chart" uri="{C3380CC4-5D6E-409C-BE32-E72D297353CC}">
              <c16:uniqueId val="{00000008-A132-466E-AD3E-49134D21FF8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14.29</c:v>
                </c:pt>
                <c:pt idx="2">
                  <c:v>#N/A</c:v>
                </c:pt>
                <c:pt idx="3">
                  <c:v>14.69</c:v>
                </c:pt>
                <c:pt idx="4">
                  <c:v>#N/A</c:v>
                </c:pt>
                <c:pt idx="5">
                  <c:v>15.13</c:v>
                </c:pt>
                <c:pt idx="6">
                  <c:v>#N/A</c:v>
                </c:pt>
                <c:pt idx="7">
                  <c:v>15.34</c:v>
                </c:pt>
                <c:pt idx="8">
                  <c:v>#N/A</c:v>
                </c:pt>
                <c:pt idx="9">
                  <c:v>15.98</c:v>
                </c:pt>
              </c:numCache>
            </c:numRef>
          </c:val>
          <c:extLst>
            <c:ext xmlns:c16="http://schemas.microsoft.com/office/drawing/2014/chart" uri="{C3380CC4-5D6E-409C-BE32-E72D297353CC}">
              <c16:uniqueId val="{00000009-A132-466E-AD3E-49134D21FF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413</c:v>
                </c:pt>
                <c:pt idx="5">
                  <c:v>414</c:v>
                </c:pt>
                <c:pt idx="8">
                  <c:v>396</c:v>
                </c:pt>
                <c:pt idx="11">
                  <c:v>393</c:v>
                </c:pt>
                <c:pt idx="14">
                  <c:v>383</c:v>
                </c:pt>
              </c:numCache>
            </c:numRef>
          </c:val>
          <c:extLst>
            <c:ext xmlns:c16="http://schemas.microsoft.com/office/drawing/2014/chart" uri="{C3380CC4-5D6E-409C-BE32-E72D297353CC}">
              <c16:uniqueId val="{00000000-7114-4D80-8C18-0697F90F26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14-4D80-8C18-0697F90F26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114-4D80-8C18-0697F90F26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91</c:v>
                </c:pt>
                <c:pt idx="3">
                  <c:v>57</c:v>
                </c:pt>
                <c:pt idx="6">
                  <c:v>24</c:v>
                </c:pt>
                <c:pt idx="9">
                  <c:v>24</c:v>
                </c:pt>
                <c:pt idx="12">
                  <c:v>26</c:v>
                </c:pt>
              </c:numCache>
            </c:numRef>
          </c:val>
          <c:extLst>
            <c:ext xmlns:c16="http://schemas.microsoft.com/office/drawing/2014/chart" uri="{C3380CC4-5D6E-409C-BE32-E72D297353CC}">
              <c16:uniqueId val="{00000003-7114-4D80-8C18-0697F90F26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99</c:v>
                </c:pt>
                <c:pt idx="3">
                  <c:v>105</c:v>
                </c:pt>
                <c:pt idx="6">
                  <c:v>108</c:v>
                </c:pt>
                <c:pt idx="9">
                  <c:v>113</c:v>
                </c:pt>
                <c:pt idx="12">
                  <c:v>119</c:v>
                </c:pt>
              </c:numCache>
            </c:numRef>
          </c:val>
          <c:extLst>
            <c:ext xmlns:c16="http://schemas.microsoft.com/office/drawing/2014/chart" uri="{C3380CC4-5D6E-409C-BE32-E72D297353CC}">
              <c16:uniqueId val="{00000004-7114-4D80-8C18-0697F90F26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14-4D80-8C18-0697F90F26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14-4D80-8C18-0697F90F26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561</c:v>
                </c:pt>
                <c:pt idx="3">
                  <c:v>550</c:v>
                </c:pt>
                <c:pt idx="6">
                  <c:v>544</c:v>
                </c:pt>
                <c:pt idx="9">
                  <c:v>519</c:v>
                </c:pt>
                <c:pt idx="12">
                  <c:v>505</c:v>
                </c:pt>
              </c:numCache>
            </c:numRef>
          </c:val>
          <c:extLst>
            <c:ext xmlns:c16="http://schemas.microsoft.com/office/drawing/2014/chart" uri="{C3380CC4-5D6E-409C-BE32-E72D297353CC}">
              <c16:uniqueId val="{00000007-7114-4D80-8C18-0697F90F26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338</c:v>
                </c:pt>
                <c:pt idx="2">
                  <c:v>#N/A</c:v>
                </c:pt>
                <c:pt idx="3">
                  <c:v>#N/A</c:v>
                </c:pt>
                <c:pt idx="4">
                  <c:v>298</c:v>
                </c:pt>
                <c:pt idx="5">
                  <c:v>#N/A</c:v>
                </c:pt>
                <c:pt idx="6">
                  <c:v>#N/A</c:v>
                </c:pt>
                <c:pt idx="7">
                  <c:v>280</c:v>
                </c:pt>
                <c:pt idx="8">
                  <c:v>#N/A</c:v>
                </c:pt>
                <c:pt idx="9">
                  <c:v>#N/A</c:v>
                </c:pt>
                <c:pt idx="10">
                  <c:v>263</c:v>
                </c:pt>
                <c:pt idx="11">
                  <c:v>#N/A</c:v>
                </c:pt>
                <c:pt idx="12">
                  <c:v>#N/A</c:v>
                </c:pt>
                <c:pt idx="13">
                  <c:v>267</c:v>
                </c:pt>
                <c:pt idx="14">
                  <c:v>#N/A</c:v>
                </c:pt>
              </c:numCache>
            </c:numRef>
          </c:val>
          <c:smooth val="0"/>
          <c:extLst>
            <c:ext xmlns:c16="http://schemas.microsoft.com/office/drawing/2014/chart" uri="{C3380CC4-5D6E-409C-BE32-E72D297353CC}">
              <c16:uniqueId val="{00000008-7114-4D80-8C18-0697F90F26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4805</c:v>
                </c:pt>
                <c:pt idx="5">
                  <c:v>4750</c:v>
                </c:pt>
                <c:pt idx="8">
                  <c:v>4715</c:v>
                </c:pt>
                <c:pt idx="11">
                  <c:v>4700</c:v>
                </c:pt>
                <c:pt idx="14">
                  <c:v>4671</c:v>
                </c:pt>
              </c:numCache>
            </c:numRef>
          </c:val>
          <c:extLst>
            <c:ext xmlns:c16="http://schemas.microsoft.com/office/drawing/2014/chart" uri="{C3380CC4-5D6E-409C-BE32-E72D297353CC}">
              <c16:uniqueId val="{00000000-88EF-4A07-960D-C807DF0342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8EF-4A07-960D-C807DF0342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1994</c:v>
                </c:pt>
                <c:pt idx="5">
                  <c:v>1770</c:v>
                </c:pt>
                <c:pt idx="8">
                  <c:v>1569</c:v>
                </c:pt>
                <c:pt idx="11">
                  <c:v>1665</c:v>
                </c:pt>
                <c:pt idx="14">
                  <c:v>2499</c:v>
                </c:pt>
              </c:numCache>
            </c:numRef>
          </c:val>
          <c:extLst>
            <c:ext xmlns:c16="http://schemas.microsoft.com/office/drawing/2014/chart" uri="{C3380CC4-5D6E-409C-BE32-E72D297353CC}">
              <c16:uniqueId val="{00000002-88EF-4A07-960D-C807DF0342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EF-4A07-960D-C807DF0342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EF-4A07-960D-C807DF0342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EF-4A07-960D-C807DF0342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141</c:v>
                </c:pt>
                <c:pt idx="3">
                  <c:v>113</c:v>
                </c:pt>
                <c:pt idx="6">
                  <c:v>75</c:v>
                </c:pt>
                <c:pt idx="9">
                  <c:v>18</c:v>
                </c:pt>
                <c:pt idx="12">
                  <c:v>0</c:v>
                </c:pt>
              </c:numCache>
            </c:numRef>
          </c:val>
          <c:extLst>
            <c:ext xmlns:c16="http://schemas.microsoft.com/office/drawing/2014/chart" uri="{C3380CC4-5D6E-409C-BE32-E72D297353CC}">
              <c16:uniqueId val="{00000006-88EF-4A07-960D-C807DF0342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200</c:v>
                </c:pt>
                <c:pt idx="3">
                  <c:v>136</c:v>
                </c:pt>
                <c:pt idx="6">
                  <c:v>105</c:v>
                </c:pt>
                <c:pt idx="9">
                  <c:v>137</c:v>
                </c:pt>
                <c:pt idx="12">
                  <c:v>192</c:v>
                </c:pt>
              </c:numCache>
            </c:numRef>
          </c:val>
          <c:extLst>
            <c:ext xmlns:c16="http://schemas.microsoft.com/office/drawing/2014/chart" uri="{C3380CC4-5D6E-409C-BE32-E72D297353CC}">
              <c16:uniqueId val="{00000007-88EF-4A07-960D-C807DF0342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2108</c:v>
                </c:pt>
                <c:pt idx="3">
                  <c:v>2060</c:v>
                </c:pt>
                <c:pt idx="6">
                  <c:v>1965</c:v>
                </c:pt>
                <c:pt idx="9">
                  <c:v>1904</c:v>
                </c:pt>
                <c:pt idx="12">
                  <c:v>1627</c:v>
                </c:pt>
              </c:numCache>
            </c:numRef>
          </c:val>
          <c:extLst>
            <c:ext xmlns:c16="http://schemas.microsoft.com/office/drawing/2014/chart" uri="{C3380CC4-5D6E-409C-BE32-E72D297353CC}">
              <c16:uniqueId val="{00000008-88EF-4A07-960D-C807DF0342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8EF-4A07-960D-C807DF0342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5295</c:v>
                </c:pt>
                <c:pt idx="3">
                  <c:v>5480</c:v>
                </c:pt>
                <c:pt idx="6">
                  <c:v>5537</c:v>
                </c:pt>
                <c:pt idx="9">
                  <c:v>5827</c:v>
                </c:pt>
                <c:pt idx="12">
                  <c:v>5731</c:v>
                </c:pt>
              </c:numCache>
            </c:numRef>
          </c:val>
          <c:extLst>
            <c:ext xmlns:c16="http://schemas.microsoft.com/office/drawing/2014/chart" uri="{C3380CC4-5D6E-409C-BE32-E72D297353CC}">
              <c16:uniqueId val="{0000000A-88EF-4A07-960D-C807DF0342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946</c:v>
                </c:pt>
                <c:pt idx="2">
                  <c:v>#N/A</c:v>
                </c:pt>
                <c:pt idx="3">
                  <c:v>#N/A</c:v>
                </c:pt>
                <c:pt idx="4">
                  <c:v>1269</c:v>
                </c:pt>
                <c:pt idx="5">
                  <c:v>#N/A</c:v>
                </c:pt>
                <c:pt idx="6">
                  <c:v>#N/A</c:v>
                </c:pt>
                <c:pt idx="7">
                  <c:v>1399</c:v>
                </c:pt>
                <c:pt idx="8">
                  <c:v>#N/A</c:v>
                </c:pt>
                <c:pt idx="9">
                  <c:v>#N/A</c:v>
                </c:pt>
                <c:pt idx="10">
                  <c:v>1520</c:v>
                </c:pt>
                <c:pt idx="11">
                  <c:v>#N/A</c:v>
                </c:pt>
                <c:pt idx="12">
                  <c:v>#N/A</c:v>
                </c:pt>
                <c:pt idx="13">
                  <c:v>381</c:v>
                </c:pt>
                <c:pt idx="14">
                  <c:v>#N/A</c:v>
                </c:pt>
              </c:numCache>
            </c:numRef>
          </c:val>
          <c:smooth val="0"/>
          <c:extLst>
            <c:ext xmlns:c16="http://schemas.microsoft.com/office/drawing/2014/chart" uri="{C3380CC4-5D6E-409C-BE32-E72D297353CC}">
              <c16:uniqueId val="{0000000B-88EF-4A07-960D-C807DF0342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587</c:v>
                </c:pt>
                <c:pt idx="1">
                  <c:v>752</c:v>
                </c:pt>
                <c:pt idx="2">
                  <c:v>868</c:v>
                </c:pt>
              </c:numCache>
            </c:numRef>
          </c:val>
          <c:extLst>
            <c:ext xmlns:c16="http://schemas.microsoft.com/office/drawing/2014/chart" uri="{C3380CC4-5D6E-409C-BE32-E72D297353CC}">
              <c16:uniqueId val="{00000000-8625-4689-AB53-2779987C5B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182</c:v>
                </c:pt>
                <c:pt idx="1">
                  <c:v>182</c:v>
                </c:pt>
                <c:pt idx="2">
                  <c:v>274</c:v>
                </c:pt>
              </c:numCache>
            </c:numRef>
          </c:val>
          <c:extLst>
            <c:ext xmlns:c16="http://schemas.microsoft.com/office/drawing/2014/chart" uri="{C3380CC4-5D6E-409C-BE32-E72D297353CC}">
              <c16:uniqueId val="{00000001-8625-4689-AB53-2779987C5B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696</c:v>
                </c:pt>
                <c:pt idx="1">
                  <c:v>626</c:v>
                </c:pt>
                <c:pt idx="2">
                  <c:v>1255</c:v>
                </c:pt>
              </c:numCache>
            </c:numRef>
          </c:val>
          <c:extLst>
            <c:ext xmlns:c16="http://schemas.microsoft.com/office/drawing/2014/chart" uri="{C3380CC4-5D6E-409C-BE32-E72D297353CC}">
              <c16:uniqueId val="{00000002-8625-4689-AB53-2779987C5B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{FC3E57E4-1381-4961-9317-51B3E663598C}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BB5-4B57-AA58-2A3A65924D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{EDCE6F10-8047-47A8-A428-DD0B18196645}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B5-4B57-AA58-2A3A65924D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{37132D57-3517-4811-B0E8-CA4999857713}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B5-4B57-AA58-2A3A65924D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{9A0AE1A6-D856-4E24-9BC2-29F3859E53F0}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B5-4B57-AA58-2A3A65924D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{FEC3A379-30FF-41EC-806C-786B1473DBC4}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B5-4B57-AA58-2A3A65924DAB}"/>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{782601DA-AB34-4D2E-BF59-46B1A6D50FB4}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BB5-4B57-AA58-2A3A65924DAB}"/>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{E056C692-9ADE-423C-84DA-8C4768EA02CD}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BB5-4B57-AA58-2A3A65924DAB}"/>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{5A0FB6FF-34FA-47C4-A75F-45AA3190D827}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BB5-4B57-AA58-2A3A65924DAB}"/>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{656782B5-72FB-4B6E-B20A-8509A12CCE48}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BB5-4B57-AA58-2A3A65924D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46.7</c:v>
                </c:pt>
                <c:pt idx="8">
                  <c:v>48.2</c:v>
                </c:pt>
                <c:pt idx="16">
                  <c:v>53.6</c:v>
                </c:pt>
                <c:pt idx="24">
                  <c:v>52.6</c:v>
                </c:pt>
                <c:pt idx="32">
                  <c:v>53.9</c:v>
                </c:pt>
              </c:numCache>
            </c:numRef>
          </c:xVal>
          <c:yVal>
            <c:numRef>
              <c:f>公会計指標分析・財政指標組合せ分析表!$BP$51:$DC$51</c:f>
              <c:numCache>
                <c:formatCode>#,##0.0;"▲ "#,##0.0</c:formatCode>
                <c:ptCount val="40"/>
                <c:pt idx="0">
                  <c:v>25.4</c:v>
                </c:pt>
                <c:pt idx="8">
                  <c:v>32.200000000000003</c:v>
                </c:pt>
                <c:pt idx="16">
                  <c:v>34.5</c:v>
                </c:pt>
                <c:pt idx="24">
                  <c:v>34.9</c:v>
                </c:pt>
                <c:pt idx="32">
                  <c:v>7.9</c:v>
                </c:pt>
              </c:numCache>
            </c:numRef>
          </c:yVal>
          <c:smooth val="0"/>
          <c:extLst>
            <c:ext xmlns:c16="http://schemas.microsoft.com/office/drawing/2014/chart" uri="{C3380CC4-5D6E-409C-BE32-E72D297353CC}">
              <c16:uniqueId val="{00000009-4BB5-4B57-AA58-2A3A65924D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{FD20A529-4DA7-4459-ADC3-76333DA28A36}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BB5-4B57-AA58-2A3A65924D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{F69893DD-9F25-4933-A70A-9AD7495DF842}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B5-4B57-AA58-2A3A65924D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{FC07E453-DC26-4328-AD12-E99C65481CED}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B5-4B57-AA58-2A3A65924D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{F65DD656-B766-44F4-87E2-E8234D7B7044}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B5-4B57-AA58-2A3A65924D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{6EF3F02A-E27F-40D9-A5EF-1E588DD30705}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B5-4B57-AA58-2A3A65924DAB}"/>
                </c:ext>
              </c:extLst>
            </c:dLbl>
            <c:dLbl>
              <c:idx val="8"/>
              <c:layout>
                <c:manualLayout>
                  <c:x val="0"/>
                  <c:y val="-1.2608562981182358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{5E3663DF-E21F-4781-A6BA-7A9F705EDFD2}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BB5-4B57-AA58-2A3A65924DAB}"/>
                </c:ext>
              </c:extLst>
            </c:dLbl>
            <c:dLbl>
              <c:idx val="16"/>
              <c:layout>
                <c:manualLayout>
                  <c:x val="0"/>
                  <c:y val="1.260856298118235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{C176F04E-7899-48BE-A357-ACF454C613F9}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BB5-4B57-AA58-2A3A65924DAB}"/>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{EA03E96E-67EC-43D4-AE8D-B6756D9417E5}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BB5-4B57-AA58-2A3A65924DAB}"/>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{BDDE454A-52C4-4690-8490-74109A301103}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BB5-4B57-AA58-2A3A65924D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61.5</c:v>
                </c:pt>
                <c:pt idx="32">
                  <c:v>61</c:v>
                </c:pt>
              </c:numCache>
            </c:numRef>
          </c:xVal>
          <c:yVal>
            <c:numRef>
              <c:f>公会計指標分析・財政指標組合せ分析表!$BP$55:$DC$55</c:f>
              <c:numCache>
                <c:formatCode>#,##0.0;"▲ "#,##0.0</c:formatCode>
                <c:ptCount val="40"/>
                <c:pt idx="0">
                  <c:v>28.5</c:v>
                </c:pt>
                <c:pt idx="8">
                  <c:v>20.5</c:v>
                </c:pt>
                <c:pt idx="16">
                  <c:v>21.4</c:v>
                </c:pt>
                <c:pt idx="24">
                  <c:v>15.5</c:v>
                </c:pt>
                <c:pt idx="32">
                  <c:v>4.5999999999999996</c:v>
                </c:pt>
              </c:numCache>
            </c:numRef>
          </c:yVal>
          <c:smooth val="0"/>
          <c:extLst>
            <c:ext xmlns:c16="http://schemas.microsoft.com/office/drawing/2014/chart" uri="{C3380CC4-5D6E-409C-BE32-E72D297353CC}">
              <c16:uniqueId val="{00000013-4BB5-4B57-AA58-2A3A65924DAB}"/>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{30B1EB6C-7159-430F-A560-EB2C92900619}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E8D-4493-8212-1F1C2FDD69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{7B250AC4-80B3-4D07-892E-CF0ED0AEC20B}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8D-4493-8212-1F1C2FDD69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{4A51C79F-2428-4237-AB04-600F99445D79}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8D-4493-8212-1F1C2FDD69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{BEC416AF-959E-4216-93E0-96F2FABC89A9}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8D-4493-8212-1F1C2FDD69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{724226C0-39C1-4F46-BF87-B0697143969D}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8D-4493-8212-1F1C2FDD693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{70125A63-8D1C-4CCD-930D-72BAC798D635}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E8D-4493-8212-1F1C2FDD693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{04D69F3E-13DF-4DC7-9D5E-301C4C2FFC24}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E8D-4493-8212-1F1C2FDD693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{5BBCCEB7-64DB-4B6B-A443-9C2EE7396BED}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E8D-4493-8212-1F1C2FDD693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{DCC52BBA-9625-422D-BB86-E0738638674B}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E8D-4493-8212-1F1C2FDD69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8.6</c:v>
                </c:pt>
                <c:pt idx="16">
                  <c:v>7.8</c:v>
                </c:pt>
                <c:pt idx="24">
                  <c:v>6.8</c:v>
                </c:pt>
                <c:pt idx="32">
                  <c:v>6.1</c:v>
                </c:pt>
              </c:numCache>
            </c:numRef>
          </c:xVal>
          <c:yVal>
            <c:numRef>
              <c:f>公会計指標分析・財政指標組合せ分析表!$BP$73:$DC$73</c:f>
              <c:numCache>
                <c:formatCode>#,##0.0;"▲ "#,##0.0</c:formatCode>
                <c:ptCount val="40"/>
                <c:pt idx="0">
                  <c:v>25.4</c:v>
                </c:pt>
                <c:pt idx="8">
                  <c:v>32.200000000000003</c:v>
                </c:pt>
                <c:pt idx="16">
                  <c:v>34.5</c:v>
                </c:pt>
                <c:pt idx="24">
                  <c:v>34.9</c:v>
                </c:pt>
                <c:pt idx="32">
                  <c:v>7.9</c:v>
                </c:pt>
              </c:numCache>
            </c:numRef>
          </c:yVal>
          <c:smooth val="0"/>
          <c:extLst>
            <c:ext xmlns:c16="http://schemas.microsoft.com/office/drawing/2014/chart" uri="{C3380CC4-5D6E-409C-BE32-E72D297353CC}">
              <c16:uniqueId val="{00000009-2E8D-4493-8212-1F1C2FDD69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{8ADDB406-DBC2-4C22-B65B-D72EEF0DC367}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E8D-4493-8212-1F1C2FDD69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{40BE5467-19A2-483F-857E-DD3E97B9251E}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8D-4493-8212-1F1C2FDD69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{98857C2D-FE86-4589-B034-D69E41CA2BB8}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8D-4493-8212-1F1C2FDD69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{F94105D4-9096-4570-B9F5-99DD79749786}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8D-4493-8212-1F1C2FDD69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{EFAB6CBF-1502-4527-AF49-4CFCF2CEBEBA}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8D-4493-8212-1F1C2FDD693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{CDF6092E-0586-4220-861C-EC292A192960}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E8D-4493-8212-1F1C2FDD693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{E008D1C7-241E-41B8-8ECA-B6B4D538B5B8}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E8D-4493-8212-1F1C2FDD693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{BA7875E1-5584-4670-8BE5-DC63E1886498}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E8D-4493-8212-1F1C2FDD693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{B07F432B-0A5E-4D49-A9D2-5795D45BD177}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E8D-4493-8212-1F1C2FDD69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6.4</c:v>
                </c:pt>
                <c:pt idx="32">
                  <c:v>6.3</c:v>
                </c:pt>
              </c:numCache>
            </c:numRef>
          </c:xVal>
          <c:yVal>
            <c:numRef>
              <c:f>公会計指標分析・財政指標組合せ分析表!$BP$77:$DC$77</c:f>
              <c:numCache>
                <c:formatCode>#,##0.0;"▲ "#,##0.0</c:formatCode>
                <c:ptCount val="40"/>
                <c:pt idx="0">
                  <c:v>28.5</c:v>
                </c:pt>
                <c:pt idx="8">
                  <c:v>20.5</c:v>
                </c:pt>
                <c:pt idx="16">
                  <c:v>21.4</c:v>
                </c:pt>
                <c:pt idx="24">
                  <c:v>15.5</c:v>
                </c:pt>
                <c:pt idx="32">
                  <c:v>4.5999999999999996</c:v>
                </c:pt>
              </c:numCache>
            </c:numRef>
          </c:yVal>
          <c:smooth val="0"/>
          <c:extLst>
            <c:ext xmlns:c16="http://schemas.microsoft.com/office/drawing/2014/chart" uri="{C3380CC4-5D6E-409C-BE32-E72D297353CC}">
              <c16:uniqueId val="{00000013-2E8D-4493-8212-1F1C2FDD6935}"/>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　元利償還金については、減少傾向となっているが、令和２年度まで</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行われた</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新庁舎建設事業</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により、地方債残高が増加している。加えて、</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今後は</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学校施設</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の</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建替</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事業</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予定されていることから、</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地方債残高については、さらに</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増加することが見込まれているため、交付税措置のある地方債の活用を図るとともに、</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公営企業を含め</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事業の厳選を行い地方債発行の抑制に努める。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en-US" sz="1400" b="0" i="0" u="none" strike="noStrike" kern="0" cap="none" spc="0" normalizeH="0" baseline="0" noProof="0">
              <a:ln>
                <a:noFill/>
              </a:ln>
              <a:solidFill>
                <a:prstClr val="black"/>
              </a:solidFill>
              <a:effectLst/>
              <a:uLnTx/>
              <a:uFillTx/>
              <a:latin typeface="+mn-lt"/>
              <a:ea typeface="+mn-ea"/>
              <a:cs typeface="+mn-cs"/>
            </a:rPr>
            <a:t>前年度までは、</a:t>
          </a:r>
          <a:r>
            <a:rPr kumimoji="1" lang="ja-JP" altLang="ja-JP" sz="1400" b="0" i="0" u="none" strike="noStrike" kern="0" cap="none" spc="0" normalizeH="0" baseline="0" noProof="0">
              <a:ln>
                <a:noFill/>
              </a:ln>
              <a:solidFill>
                <a:prstClr val="black"/>
              </a:solidFill>
              <a:effectLst/>
              <a:uLnTx/>
              <a:uFillTx/>
              <a:latin typeface="+mn-lt"/>
              <a:ea typeface="+mn-ea"/>
              <a:cs typeface="+mn-cs"/>
            </a:rPr>
            <a:t>新庁舎建設事業や、一括交付金事業による地方債の発行により地方債残高が増加したこと及び、充当可能基金の減少により将来負担比率の分子は増加してい</a:t>
          </a:r>
          <a:r>
            <a:rPr kumimoji="1" lang="ja-JP" altLang="en-US" sz="1400" b="0" i="0" u="none" strike="noStrike" kern="0" cap="none" spc="0" normalizeH="0" baseline="0" noProof="0">
              <a:ln>
                <a:noFill/>
              </a:ln>
              <a:solidFill>
                <a:prstClr val="black"/>
              </a:solidFill>
              <a:effectLst/>
              <a:uLnTx/>
              <a:uFillTx/>
              <a:latin typeface="+mn-lt"/>
              <a:ea typeface="+mn-ea"/>
              <a:cs typeface="+mn-cs"/>
            </a:rPr>
            <a:t>たが、今年度については、村有地売却による歳入を充当可能基金へ積立したため、将来負担比率の分子が減少した。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en-US" sz="1400" b="0" i="0" u="none" strike="noStrike" kern="0" cap="none" spc="0" normalizeH="0" baseline="0" noProof="0">
              <a:ln>
                <a:noFill/>
              </a:ln>
              <a:solidFill>
                <a:prstClr val="black"/>
              </a:solidFill>
              <a:effectLst/>
              <a:uLnTx/>
              <a:uFillTx/>
              <a:latin typeface="+mn-lt"/>
              <a:ea typeface="+mn-ea"/>
              <a:cs typeface="+mn-cs"/>
            </a:rPr>
            <a:t>しかし、</a:t>
          </a:r>
          <a:r>
            <a:rPr kumimoji="1" lang="ja-JP" altLang="ja-JP" sz="1400" b="0" i="0" u="none" strike="noStrike" kern="0" cap="none" spc="0" normalizeH="0" baseline="0" noProof="0">
              <a:ln>
                <a:noFill/>
              </a:ln>
              <a:solidFill>
                <a:prstClr val="black"/>
              </a:solidFill>
              <a:effectLst/>
              <a:uLnTx/>
              <a:uFillTx/>
              <a:latin typeface="+mn-lt"/>
              <a:ea typeface="+mn-ea"/>
              <a:cs typeface="+mn-cs"/>
            </a:rPr>
            <a:t>今後、</a:t>
          </a:r>
          <a:r>
            <a:rPr kumimoji="1" lang="ja-JP" altLang="en-US" sz="1400" b="0" i="0" u="none" strike="noStrike" kern="0" cap="none" spc="0" normalizeH="0" baseline="0" noProof="0">
              <a:ln>
                <a:noFill/>
              </a:ln>
              <a:solidFill>
                <a:prstClr val="black"/>
              </a:solidFill>
              <a:effectLst/>
              <a:uLnTx/>
              <a:uFillTx/>
              <a:latin typeface="+mn-lt"/>
              <a:ea typeface="+mn-ea"/>
              <a:cs typeface="+mn-cs"/>
            </a:rPr>
            <a:t>大型事業費の学校施設建替</a:t>
          </a:r>
          <a:r>
            <a:rPr kumimoji="1" lang="ja-JP" altLang="ja-JP" sz="1400" b="0" i="0" u="none" strike="noStrike" kern="0" cap="none" spc="0" normalizeH="0" baseline="0" noProof="0">
              <a:ln>
                <a:noFill/>
              </a:ln>
              <a:solidFill>
                <a:prstClr val="black"/>
              </a:solidFill>
              <a:effectLst/>
              <a:uLnTx/>
              <a:uFillTx/>
              <a:latin typeface="+mn-lt"/>
              <a:ea typeface="+mn-ea"/>
              <a:cs typeface="+mn-cs"/>
            </a:rPr>
            <a:t>事業が開始されることにより、充当可能基金の取り崩し及び地方債</a:t>
          </a:r>
          <a:r>
            <a:rPr kumimoji="1" lang="ja-JP" altLang="en-US" sz="1400" b="0" i="0" u="none" strike="noStrike" kern="0" cap="none" spc="0" normalizeH="0" baseline="0" noProof="0">
              <a:ln>
                <a:noFill/>
              </a:ln>
              <a:solidFill>
                <a:prstClr val="black"/>
              </a:solidFill>
              <a:effectLst/>
              <a:uLnTx/>
              <a:uFillTx/>
              <a:latin typeface="+mn-lt"/>
              <a:ea typeface="+mn-ea"/>
              <a:cs typeface="+mn-cs"/>
            </a:rPr>
            <a:t>は再び、</a:t>
          </a:r>
          <a:r>
            <a:rPr kumimoji="1" lang="ja-JP" altLang="ja-JP" sz="1400" b="0" i="0" u="none" strike="noStrike" kern="0" cap="none" spc="0" normalizeH="0" baseline="0" noProof="0">
              <a:ln>
                <a:noFill/>
              </a:ln>
              <a:solidFill>
                <a:prstClr val="black"/>
              </a:solidFill>
              <a:effectLst/>
              <a:uLnTx/>
              <a:uFillTx/>
              <a:latin typeface="+mn-lt"/>
              <a:ea typeface="+mn-ea"/>
              <a:cs typeface="+mn-cs"/>
            </a:rPr>
            <a:t>増</a:t>
          </a:r>
          <a:r>
            <a:rPr kumimoji="1" lang="ja-JP" altLang="en-US" sz="1400" b="0" i="0" u="none" strike="noStrike" kern="0" cap="none" spc="0" normalizeH="0" baseline="0" noProof="0">
              <a:ln>
                <a:noFill/>
              </a:ln>
              <a:solidFill>
                <a:prstClr val="black"/>
              </a:solidFill>
              <a:effectLst/>
              <a:uLnTx/>
              <a:uFillTx/>
              <a:latin typeface="+mn-lt"/>
              <a:ea typeface="+mn-ea"/>
              <a:cs typeface="+mn-cs"/>
            </a:rPr>
            <a:t>になること</a:t>
          </a:r>
          <a:r>
            <a:rPr kumimoji="1" lang="ja-JP" altLang="ja-JP" sz="1400" b="0" i="0" u="none" strike="noStrike" kern="0" cap="none" spc="0" normalizeH="0" baseline="0" noProof="0">
              <a:ln>
                <a:noFill/>
              </a:ln>
              <a:solidFill>
                <a:prstClr val="black"/>
              </a:solidFill>
              <a:effectLst/>
              <a:uLnTx/>
              <a:uFillTx/>
              <a:latin typeface="+mn-lt"/>
              <a:ea typeface="+mn-ea"/>
              <a:cs typeface="+mn-cs"/>
            </a:rPr>
            <a:t>が見込まれており、将来負担比率の増加が懸念されるため、健全な財政運営に努める。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沖縄県中城村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基金全体として、前年度より</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８３７百万円</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の</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となった主な要因は、</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村有地売却により得た歳入を含めた５０１百万円を公共施設整備基金に積立たことに加え、普通交付税の再算定にて追加交付があった臨時財政対策債償還基金費９２百万円を減債基金に積立したことによる。その他、新型コロナウイルスの影響により一般財源の抑制が図られたことにより、財政調整基金が増加（１１６百万円増）したことが挙げられ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地方創生臨時特別交付金の活用により、財政調整基金は増加が見込まれている。</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公共施設整備基金及び廃棄物処理施設建設基金は、毎年度一定額を積立予定のため増加が見込まれている。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ふるさと納税で得た寄付金を積立てるチバリヨー中城ごさまる応援基金についても、積立額を増加させられるように努める。</a:t>
          </a:r>
          <a:endParaRPr kumimoji="1"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・公共施設整備基金：公共施設整備事業に要する経費への充当</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・廃棄物処理施設整備基金：新一般廃棄物処理施設建設事業に要する経費への充当</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・庁舎建設基金：庁舎建設事業に要する経費への充当</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・チバリヨ</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ー</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中城ごさまる応援基金：</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中城城跡の保全</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児童の健全育成・教育環境整備</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等の施策の推進</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・人材育成基金：</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活力と魅力に満ちた村づくりに資する人材育成事業の推進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・公共施設整備基金：今後予定される大型ハード事業を見越して、積立を行ったため。</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・廃棄物処理施設建設基金：一組で行っていた基金積立を、一般会計へ振替を行ったため。</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・庁舎建設基金：</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百万円</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を積立ため増。</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・チバリヨ</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ー</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中城ごさまる応援基金：前年度ふるさと納税寄付実績</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額（経費差引後）の積立を行った。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・人材育成基金：前年度</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人材育成寄付実績</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額</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・公共施設整備基金及び廃棄物処理施設建設基金は、毎年度一定額を積立予定。取崩は未定。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新型コロナウイルスの影響による事業中止や、地方創生臨時特別交付金の活用により、一般財源の抑制が図られたため、１１６百万円の増となった。</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今後、</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学校施設の建替</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を予定しており、工事費の高騰などの不測の事態に備えるため、可能な限り財政調整基金への積み立てを行う。</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FF0000"/>
              </a:solidFill>
              <a:effectLst/>
              <a:uLnTx/>
              <a:uFillTx/>
              <a:latin typeface="+mn-lt"/>
              <a:ea typeface="+mn-ea"/>
              <a:cs typeface="+mn-cs"/>
            </a:rPr>
            <a:t>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今年度については、普通交付税の再算定にて追加交付があった臨時財政対策債償還基金費９２百万円を減債基金に積立したため増</a:t>
          </a:r>
          <a:endParaRPr kumimoji="0" lang="ja-JP" altLang="ja-JP" sz="1400" b="0" i="0" u="none" strike="noStrike" kern="0" cap="none" spc="0" normalizeH="0" baseline="0" noProof="0">
            <a:ln>
              <a:noFill/>
            </a:ln>
            <a:solidFill>
              <a:srgbClr val="FF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mn-lt"/>
              <a:ea typeface="+mn-ea"/>
              <a:cs typeface="+mn-cs"/>
            </a:rPr>
            <a:t>　</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今後、公債費が財政を圧迫する場合、繰上償還等を検討する。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22,223
21,949
15.53
10,640,317
10,221,079
333,802
5,151,485
5,731,082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53.9</a:t>
          </a:r>
          <a:r>
            <a:rPr kumimoji="1" lang="ja-JP" altLang="en-US" sz="1100">
              <a:latin typeface="ＭＳ Ｐゴシック" panose="020B0600070205080204" pitchFamily="50" charset="-128"/>
              <a:ea typeface="ＭＳ Ｐゴシック" panose="020B0600070205080204" pitchFamily="50" charset="-128"/>
            </a:rPr>
            <a:t>％であり、資産の老朽化の度合いについては類似団体と比較して低い水準にある。しかし、村道や上下水道などのインフラ資産においては、今後も急速に老朽化が進むことが予想されるため、施設更新等が急務である。</a:t>
          </a:r>
        </a:p>
        <a:p>
          <a:r>
            <a:rPr kumimoji="1" lang="ja-JP" altLang="en-US" sz="1100">
              <a:latin typeface="ＭＳ Ｐゴシック" panose="020B0600070205080204" pitchFamily="50" charset="-128"/>
              <a:ea typeface="ＭＳ Ｐゴシック" panose="020B0600070205080204" pitchFamily="50" charset="-128"/>
            </a:rPr>
            <a:t>　一方、令和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年度には新庁舎が完成し、今後は学校施設の建て替えも予定しているため、それらの事業がスムーズに進めば、有形固定資産減価償却率の減少要因となり、資産全体の老朽化率も抑制される見込みである。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99332</xdr:rowOff>
    </xdr:from>
    <xdr:to>
      <xdr:col>15</xdr:col>
      <xdr:colOff>187325</xdr:colOff>
      <xdr:row>30</xdr:row>
      <xdr:rowOff>29482</xdr:rowOff>
    </xdr:to>
    <xdr:sp macro="" textlink="">
      <xdr:nvSpPr>
        <xdr:cNvPr id="75" name="フローチャート: 判断 74"/>
        <xdr:cNvSpPr/>
      </xdr:nvSpPr>
      <xdr:spPr>
        <a:xfrm>
          <a:off x="32385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93164</xdr:rowOff>
    </xdr:from>
    <xdr:to>
      <xdr:col>11</xdr:col>
      <xdr:colOff>187325</xdr:colOff>
      <xdr:row>30</xdr:row>
      <xdr:rowOff>23314</xdr:rowOff>
    </xdr:to>
    <xdr:sp macro="" textlink="">
      <xdr:nvSpPr>
        <xdr:cNvPr id="76" name="フローチャート: 判断 75"/>
        <xdr:cNvSpPr/>
      </xdr:nvSpPr>
      <xdr:spPr>
        <a:xfrm>
          <a:off x="2476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74658</xdr:rowOff>
    </xdr:from>
    <xdr:to>
      <xdr:col>7</xdr:col>
      <xdr:colOff>187325</xdr:colOff>
      <xdr:row>30</xdr:row>
      <xdr:rowOff>4808</xdr:rowOff>
    </xdr:to>
    <xdr:sp macro="" textlink="">
      <xdr:nvSpPr>
        <xdr:cNvPr id="77" name="フローチャート: 判断 76"/>
        <xdr:cNvSpPr/>
      </xdr:nvSpPr>
      <xdr:spPr>
        <a:xfrm>
          <a:off x="1714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67219</xdr:rowOff>
    </xdr:from>
    <xdr:to>
      <xdr:col>23</xdr:col>
      <xdr:colOff>136525</xdr:colOff>
      <xdr:row>28</xdr:row>
      <xdr:rowOff>168819</xdr:rowOff>
    </xdr:to>
    <xdr:sp macro="" textlink="">
      <xdr:nvSpPr>
        <xdr:cNvPr id="83" name="楕円 82"/>
        <xdr:cNvSpPr/>
      </xdr:nvSpPr>
      <xdr:spPr>
        <a:xfrm>
          <a:off x="47117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90096</xdr:rowOff>
    </xdr:from>
    <xdr:ext cx="405111" cy="259045"/>
    <xdr:sp macro="" textlink="">
      <xdr:nvSpPr>
        <xdr:cNvPr id="84" name="有形固定資産減価償却率該当値テキスト"/>
        <xdr:cNvSpPr txBox="1"/>
      </xdr:nvSpPr>
      <xdr:spPr>
        <a:xfrm>
          <a:off x="4813300" y="5490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27124</xdr:rowOff>
    </xdr:from>
    <xdr:to>
      <xdr:col>19</xdr:col>
      <xdr:colOff>187325</xdr:colOff>
      <xdr:row>28</xdr:row>
      <xdr:rowOff>128724</xdr:rowOff>
    </xdr:to>
    <xdr:sp macro="" textlink="">
      <xdr:nvSpPr>
        <xdr:cNvPr id="85" name="楕円 84"/>
        <xdr:cNvSpPr/>
      </xdr:nvSpPr>
      <xdr:spPr>
        <a:xfrm>
          <a:off x="40005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77924</xdr:rowOff>
    </xdr:from>
    <xdr:to>
      <xdr:col>23</xdr:col>
      <xdr:colOff>85725</xdr:colOff>
      <xdr:row>28</xdr:row>
      <xdr:rowOff>118019</xdr:rowOff>
    </xdr:to>
    <xdr:cxnSp macro="">
      <xdr:nvCxnSpPr>
        <xdr:cNvPr id="86" name="直線コネクタ 85"/>
        <xdr:cNvCxnSpPr/>
      </xdr:nvCxnSpPr>
      <xdr:spPr>
        <a:xfrm>
          <a:off x="4051300" y="5650049"/>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57967</xdr:rowOff>
    </xdr:from>
    <xdr:to>
      <xdr:col>15</xdr:col>
      <xdr:colOff>187325</xdr:colOff>
      <xdr:row>28</xdr:row>
      <xdr:rowOff>159567</xdr:rowOff>
    </xdr:to>
    <xdr:sp macro="" textlink="">
      <xdr:nvSpPr>
        <xdr:cNvPr id="87" name="楕円 86"/>
        <xdr:cNvSpPr/>
      </xdr:nvSpPr>
      <xdr:spPr>
        <a:xfrm>
          <a:off x="3238500" y="56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77924</xdr:rowOff>
    </xdr:from>
    <xdr:to>
      <xdr:col>19</xdr:col>
      <xdr:colOff>136525</xdr:colOff>
      <xdr:row>28</xdr:row>
      <xdr:rowOff>108767</xdr:rowOff>
    </xdr:to>
    <xdr:cxnSp macro="">
      <xdr:nvCxnSpPr>
        <xdr:cNvPr id="88" name="直線コネクタ 87"/>
        <xdr:cNvCxnSpPr/>
      </xdr:nvCxnSpPr>
      <xdr:spPr>
        <a:xfrm flipV="1">
          <a:off x="3289300" y="5650049"/>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62865</xdr:rowOff>
    </xdr:from>
    <xdr:to>
      <xdr:col>11</xdr:col>
      <xdr:colOff>187325</xdr:colOff>
      <xdr:row>27</xdr:row>
      <xdr:rowOff>164465</xdr:rowOff>
    </xdr:to>
    <xdr:sp macro="" textlink="">
      <xdr:nvSpPr>
        <xdr:cNvPr id="89" name="楕円 88"/>
        <xdr:cNvSpPr/>
      </xdr:nvSpPr>
      <xdr:spPr>
        <a:xfrm>
          <a:off x="2476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113665</xdr:rowOff>
    </xdr:from>
    <xdr:to>
      <xdr:col>15</xdr:col>
      <xdr:colOff>136525</xdr:colOff>
      <xdr:row>28</xdr:row>
      <xdr:rowOff>108767</xdr:rowOff>
    </xdr:to>
    <xdr:cxnSp macro="">
      <xdr:nvCxnSpPr>
        <xdr:cNvPr id="90" name="直線コネクタ 89"/>
        <xdr:cNvCxnSpPr/>
      </xdr:nvCxnSpPr>
      <xdr:spPr>
        <a:xfrm>
          <a:off x="2527300" y="5514340"/>
          <a:ext cx="762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16601</xdr:rowOff>
    </xdr:from>
    <xdr:to>
      <xdr:col>7</xdr:col>
      <xdr:colOff>187325</xdr:colOff>
      <xdr:row>27</xdr:row>
      <xdr:rowOff>118201</xdr:rowOff>
    </xdr:to>
    <xdr:sp macro="" textlink="">
      <xdr:nvSpPr>
        <xdr:cNvPr id="91" name="楕円 90"/>
        <xdr:cNvSpPr/>
      </xdr:nvSpPr>
      <xdr:spPr>
        <a:xfrm>
          <a:off x="1714500" y="54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67401</xdr:rowOff>
    </xdr:from>
    <xdr:to>
      <xdr:col>11</xdr:col>
      <xdr:colOff>136525</xdr:colOff>
      <xdr:row>27</xdr:row>
      <xdr:rowOff>113665</xdr:rowOff>
    </xdr:to>
    <xdr:cxnSp macro="">
      <xdr:nvCxnSpPr>
        <xdr:cNvPr id="92" name="直線コネクタ 91"/>
        <xdr:cNvCxnSpPr/>
      </xdr:nvCxnSpPr>
      <xdr:spPr>
        <a:xfrm>
          <a:off x="1765300" y="546807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20609</xdr:rowOff>
    </xdr:from>
    <xdr:ext cx="405111" cy="259045"/>
    <xdr:sp macro="" textlink="">
      <xdr:nvSpPr>
        <xdr:cNvPr id="94" name="n_2aveValue有形固定資産減価償却率"/>
        <xdr:cNvSpPr txBox="1"/>
      </xdr:nvSpPr>
      <xdr:spPr>
        <a:xfrm>
          <a:off x="3086744" y="593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14441</xdr:rowOff>
    </xdr:from>
    <xdr:ext cx="405111" cy="259045"/>
    <xdr:sp macro="" textlink="">
      <xdr:nvSpPr>
        <xdr:cNvPr id="95" name="n_3aveValue有形固定資産減価償却率"/>
        <xdr:cNvSpPr txBox="1"/>
      </xdr:nvSpPr>
      <xdr:spPr>
        <a:xfrm>
          <a:off x="2324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167385</xdr:rowOff>
    </xdr:from>
    <xdr:ext cx="405111" cy="259045"/>
    <xdr:sp macro="" textlink="">
      <xdr:nvSpPr>
        <xdr:cNvPr id="96" name="n_4aveValue有形固定資産減価償却率"/>
        <xdr:cNvSpPr txBox="1"/>
      </xdr:nvSpPr>
      <xdr:spPr>
        <a:xfrm>
          <a:off x="1562744" y="5910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145251</xdr:rowOff>
    </xdr:from>
    <xdr:ext cx="405111" cy="259045"/>
    <xdr:sp macro="" textlink="">
      <xdr:nvSpPr>
        <xdr:cNvPr id="97" name="n_1mainValue有形固定資産減価償却率"/>
        <xdr:cNvSpPr txBox="1"/>
      </xdr:nvSpPr>
      <xdr:spPr>
        <a:xfrm>
          <a:off x="3836044" y="537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4644</xdr:rowOff>
    </xdr:from>
    <xdr:ext cx="405111" cy="259045"/>
    <xdr:sp macro="" textlink="">
      <xdr:nvSpPr>
        <xdr:cNvPr id="98" name="n_2mainValue有形固定資産減価償却率"/>
        <xdr:cNvSpPr txBox="1"/>
      </xdr:nvSpPr>
      <xdr:spPr>
        <a:xfrm>
          <a:off x="3086744" y="5405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9542</xdr:rowOff>
    </xdr:from>
    <xdr:ext cx="405111" cy="259045"/>
    <xdr:sp macro="" textlink="">
      <xdr:nvSpPr>
        <xdr:cNvPr id="99" name="n_3mainValue有形固定資産減価償却率"/>
        <xdr:cNvSpPr txBox="1"/>
      </xdr:nvSpPr>
      <xdr:spPr>
        <a:xfrm>
          <a:off x="2324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134728</xdr:rowOff>
    </xdr:from>
    <xdr:ext cx="405111" cy="259045"/>
    <xdr:sp macro="" textlink="">
      <xdr:nvSpPr>
        <xdr:cNvPr id="100" name="n_4mainValue有形固定資産減価償却率"/>
        <xdr:cNvSpPr txBox="1"/>
      </xdr:nvSpPr>
      <xdr:spPr>
        <a:xfrm>
          <a:off x="1562744" y="5192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254.6</a:t>
          </a:r>
          <a:r>
            <a:rPr kumimoji="1" lang="ja-JP" altLang="en-US" sz="1100">
              <a:latin typeface="ＭＳ Ｐゴシック" panose="020B0600070205080204" pitchFamily="50" charset="-128"/>
              <a:ea typeface="ＭＳ Ｐゴシック" panose="020B0600070205080204" pitchFamily="50" charset="-128"/>
            </a:rPr>
            <a:t>％で類似団体平均</a:t>
          </a:r>
          <a:r>
            <a:rPr kumimoji="1" lang="en-US" altLang="ja-JP" sz="1100">
              <a:latin typeface="ＭＳ Ｐゴシック" panose="020B0600070205080204" pitchFamily="50" charset="-128"/>
              <a:ea typeface="ＭＳ Ｐゴシック" panose="020B0600070205080204" pitchFamily="50" charset="-128"/>
            </a:rPr>
            <a:t>407.7</a:t>
          </a:r>
          <a:r>
            <a:rPr kumimoji="1" lang="ja-JP" altLang="en-US" sz="1100">
              <a:latin typeface="ＭＳ Ｐゴシック" panose="020B0600070205080204" pitchFamily="50" charset="-128"/>
              <a:ea typeface="ＭＳ Ｐゴシック" panose="020B0600070205080204" pitchFamily="50" charset="-128"/>
            </a:rPr>
            <a:t>％を大きく下回っており、昨年度に比べても</a:t>
          </a:r>
          <a:r>
            <a:rPr kumimoji="1" lang="en-US" altLang="ja-JP" sz="1100">
              <a:latin typeface="ＭＳ Ｐゴシック" panose="020B0600070205080204" pitchFamily="50" charset="-128"/>
              <a:ea typeface="ＭＳ Ｐゴシック" panose="020B0600070205080204" pitchFamily="50" charset="-128"/>
            </a:rPr>
            <a:t>170.7</a:t>
          </a:r>
          <a:r>
            <a:rPr kumimoji="1" lang="ja-JP" altLang="en-US" sz="1100">
              <a:latin typeface="ＭＳ Ｐゴシック" panose="020B0600070205080204" pitchFamily="50" charset="-128"/>
              <a:ea typeface="ＭＳ Ｐゴシック" panose="020B0600070205080204" pitchFamily="50" charset="-128"/>
            </a:rPr>
            <a:t>％改善しているため、債務償還能力は向上していると言える。しかし、今後は庁舎建替えで発行した起債の元金返済や学校施設の建替えなどで新たに多額の起債新規発行が予定されているため、数値の急激な悪化も予測される。そのため、充当可能財源の確保などの対策が必要であり、コスト削減と新たな財源の検討が必要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34" name="債務償還比率平均値テキスト"/>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53841</xdr:rowOff>
    </xdr:from>
    <xdr:to>
      <xdr:col>68</xdr:col>
      <xdr:colOff>123825</xdr:colOff>
      <xdr:row>30</xdr:row>
      <xdr:rowOff>155441</xdr:rowOff>
    </xdr:to>
    <xdr:sp macro="" textlink="">
      <xdr:nvSpPr>
        <xdr:cNvPr id="137" name="フローチャート: 判断 136"/>
        <xdr:cNvSpPr/>
      </xdr:nvSpPr>
      <xdr:spPr>
        <a:xfrm>
          <a:off x="13271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26134</xdr:rowOff>
    </xdr:from>
    <xdr:to>
      <xdr:col>64</xdr:col>
      <xdr:colOff>123825</xdr:colOff>
      <xdr:row>30</xdr:row>
      <xdr:rowOff>127734</xdr:rowOff>
    </xdr:to>
    <xdr:sp macro="" textlink="">
      <xdr:nvSpPr>
        <xdr:cNvPr id="138" name="フローチャート: 判断 137"/>
        <xdr:cNvSpPr/>
      </xdr:nvSpPr>
      <xdr:spPr>
        <a:xfrm>
          <a:off x="12509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39" name="フローチャート: 判断 138"/>
        <xdr:cNvSpPr/>
      </xdr:nvSpPr>
      <xdr:spPr>
        <a:xfrm>
          <a:off x="11747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166737</xdr:rowOff>
    </xdr:from>
    <xdr:to>
      <xdr:col>76</xdr:col>
      <xdr:colOff>73025</xdr:colOff>
      <xdr:row>28</xdr:row>
      <xdr:rowOff>96887</xdr:rowOff>
    </xdr:to>
    <xdr:sp macro="" textlink="">
      <xdr:nvSpPr>
        <xdr:cNvPr id="145" name="楕円 144"/>
        <xdr:cNvSpPr/>
      </xdr:nvSpPr>
      <xdr:spPr>
        <a:xfrm>
          <a:off x="14744700" y="55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18164</xdr:rowOff>
    </xdr:from>
    <xdr:ext cx="469744" cy="259045"/>
    <xdr:sp macro="" textlink="">
      <xdr:nvSpPr>
        <xdr:cNvPr id="146" name="債務償還比率該当値テキスト"/>
        <xdr:cNvSpPr txBox="1"/>
      </xdr:nvSpPr>
      <xdr:spPr>
        <a:xfrm>
          <a:off x="14846300" y="541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28582</xdr:rowOff>
    </xdr:from>
    <xdr:to>
      <xdr:col>72</xdr:col>
      <xdr:colOff>123825</xdr:colOff>
      <xdr:row>29</xdr:row>
      <xdr:rowOff>130182</xdr:rowOff>
    </xdr:to>
    <xdr:sp macro="" textlink="">
      <xdr:nvSpPr>
        <xdr:cNvPr id="147" name="楕円 146"/>
        <xdr:cNvSpPr/>
      </xdr:nvSpPr>
      <xdr:spPr>
        <a:xfrm>
          <a:off x="14033500" y="577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46087</xdr:rowOff>
    </xdr:from>
    <xdr:to>
      <xdr:col>76</xdr:col>
      <xdr:colOff>22225</xdr:colOff>
      <xdr:row>29</xdr:row>
      <xdr:rowOff>79382</xdr:rowOff>
    </xdr:to>
    <xdr:cxnSp macro="">
      <xdr:nvCxnSpPr>
        <xdr:cNvPr id="148" name="直線コネクタ 147"/>
        <xdr:cNvCxnSpPr/>
      </xdr:nvCxnSpPr>
      <xdr:spPr>
        <a:xfrm flipV="1">
          <a:off x="14084300" y="5618212"/>
          <a:ext cx="711200" cy="20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107146</xdr:rowOff>
    </xdr:from>
    <xdr:to>
      <xdr:col>68</xdr:col>
      <xdr:colOff>123825</xdr:colOff>
      <xdr:row>30</xdr:row>
      <xdr:rowOff>37296</xdr:rowOff>
    </xdr:to>
    <xdr:sp macro="" textlink="">
      <xdr:nvSpPr>
        <xdr:cNvPr id="149" name="楕円 148"/>
        <xdr:cNvSpPr/>
      </xdr:nvSpPr>
      <xdr:spPr>
        <a:xfrm>
          <a:off x="13271500" y="58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79382</xdr:rowOff>
    </xdr:from>
    <xdr:to>
      <xdr:col>72</xdr:col>
      <xdr:colOff>73025</xdr:colOff>
      <xdr:row>29</xdr:row>
      <xdr:rowOff>157946</xdr:rowOff>
    </xdr:to>
    <xdr:cxnSp macro="">
      <xdr:nvCxnSpPr>
        <xdr:cNvPr id="150" name="直線コネクタ 149"/>
        <xdr:cNvCxnSpPr/>
      </xdr:nvCxnSpPr>
      <xdr:spPr>
        <a:xfrm flipV="1">
          <a:off x="13322300" y="5822957"/>
          <a:ext cx="762000" cy="7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61807</xdr:rowOff>
    </xdr:from>
    <xdr:to>
      <xdr:col>64</xdr:col>
      <xdr:colOff>123825</xdr:colOff>
      <xdr:row>29</xdr:row>
      <xdr:rowOff>163407</xdr:rowOff>
    </xdr:to>
    <xdr:sp macro="" textlink="">
      <xdr:nvSpPr>
        <xdr:cNvPr id="151" name="楕円 150"/>
        <xdr:cNvSpPr/>
      </xdr:nvSpPr>
      <xdr:spPr>
        <a:xfrm>
          <a:off x="12509500" y="58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112607</xdr:rowOff>
    </xdr:from>
    <xdr:to>
      <xdr:col>68</xdr:col>
      <xdr:colOff>73025</xdr:colOff>
      <xdr:row>29</xdr:row>
      <xdr:rowOff>157946</xdr:rowOff>
    </xdr:to>
    <xdr:cxnSp macro="">
      <xdr:nvCxnSpPr>
        <xdr:cNvPr id="152" name="直線コネクタ 151"/>
        <xdr:cNvCxnSpPr/>
      </xdr:nvCxnSpPr>
      <xdr:spPr>
        <a:xfrm>
          <a:off x="12560300" y="5856182"/>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75121</xdr:rowOff>
    </xdr:from>
    <xdr:to>
      <xdr:col>60</xdr:col>
      <xdr:colOff>123825</xdr:colOff>
      <xdr:row>30</xdr:row>
      <xdr:rowOff>5271</xdr:rowOff>
    </xdr:to>
    <xdr:sp macro="" textlink="">
      <xdr:nvSpPr>
        <xdr:cNvPr id="153" name="楕円 152"/>
        <xdr:cNvSpPr/>
      </xdr:nvSpPr>
      <xdr:spPr>
        <a:xfrm>
          <a:off x="11747500" y="58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112607</xdr:rowOff>
    </xdr:from>
    <xdr:to>
      <xdr:col>64</xdr:col>
      <xdr:colOff>73025</xdr:colOff>
      <xdr:row>29</xdr:row>
      <xdr:rowOff>125921</xdr:rowOff>
    </xdr:to>
    <xdr:cxnSp macro="">
      <xdr:nvCxnSpPr>
        <xdr:cNvPr id="154" name="直線コネクタ 153"/>
        <xdr:cNvCxnSpPr/>
      </xdr:nvCxnSpPr>
      <xdr:spPr>
        <a:xfrm flipV="1">
          <a:off x="11798300" y="5856182"/>
          <a:ext cx="762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55" name="n_1aveValue債務償還比率"/>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146568</xdr:rowOff>
    </xdr:from>
    <xdr:ext cx="469744" cy="259045"/>
    <xdr:sp macro="" textlink="">
      <xdr:nvSpPr>
        <xdr:cNvPr id="156" name="n_2aveValue債務償還比率"/>
        <xdr:cNvSpPr txBox="1"/>
      </xdr:nvSpPr>
      <xdr:spPr>
        <a:xfrm>
          <a:off x="13087427" y="60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118861</xdr:rowOff>
    </xdr:from>
    <xdr:ext cx="469744" cy="259045"/>
    <xdr:sp macro="" textlink="">
      <xdr:nvSpPr>
        <xdr:cNvPr id="157" name="n_3aveValue債務償還比率"/>
        <xdr:cNvSpPr txBox="1"/>
      </xdr:nvSpPr>
      <xdr:spPr>
        <a:xfrm>
          <a:off x="12325427" y="60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131095</xdr:rowOff>
    </xdr:from>
    <xdr:ext cx="469744" cy="259045"/>
    <xdr:sp macro="" textlink="">
      <xdr:nvSpPr>
        <xdr:cNvPr id="158" name="n_4aveValue債務償還比率"/>
        <xdr:cNvSpPr txBox="1"/>
      </xdr:nvSpPr>
      <xdr:spPr>
        <a:xfrm>
          <a:off x="11563427" y="60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146709</xdr:rowOff>
    </xdr:from>
    <xdr:ext cx="469744" cy="259045"/>
    <xdr:sp macro="" textlink="">
      <xdr:nvSpPr>
        <xdr:cNvPr id="159" name="n_1mainValue債務償還比率"/>
        <xdr:cNvSpPr txBox="1"/>
      </xdr:nvSpPr>
      <xdr:spPr>
        <a:xfrm>
          <a:off x="13836727" y="55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53823</xdr:rowOff>
    </xdr:from>
    <xdr:ext cx="469744" cy="259045"/>
    <xdr:sp macro="" textlink="">
      <xdr:nvSpPr>
        <xdr:cNvPr id="160" name="n_2mainValue債務償還比率"/>
        <xdr:cNvSpPr txBox="1"/>
      </xdr:nvSpPr>
      <xdr:spPr>
        <a:xfrm>
          <a:off x="13087427" y="562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8484</xdr:rowOff>
    </xdr:from>
    <xdr:ext cx="469744" cy="259045"/>
    <xdr:sp macro="" textlink="">
      <xdr:nvSpPr>
        <xdr:cNvPr id="161" name="n_3mainValue債務償還比率"/>
        <xdr:cNvSpPr txBox="1"/>
      </xdr:nvSpPr>
      <xdr:spPr>
        <a:xfrm>
          <a:off x="12325427" y="558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21798</xdr:rowOff>
    </xdr:from>
    <xdr:ext cx="469744" cy="259045"/>
    <xdr:sp macro="" textlink="">
      <xdr:nvSpPr>
        <xdr:cNvPr id="162" name="n_4mainValue債務償還比率"/>
        <xdr:cNvSpPr txBox="1"/>
      </xdr:nvSpPr>
      <xdr:spPr>
        <a:xfrm>
          <a:off x="11563427" y="55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22,223
21,949
15.53
10,640,317
10,221,079
333,802
5,151,485
5,731,082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3" name="楕円 72"/>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4" name="【道路】&#10;有形固定資産減価償却率該当値テキスト"/>
        <xdr:cNvSpPr txBox="1"/>
      </xdr:nvSpPr>
      <xdr:spPr>
        <a:xfrm>
          <a:off x="4673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156845</xdr:rowOff>
    </xdr:from>
    <xdr:to>
      <xdr:col>20</xdr:col>
      <xdr:colOff>38100</xdr:colOff>
      <xdr:row>37</xdr:row>
      <xdr:rowOff>86995</xdr:rowOff>
    </xdr:to>
    <xdr:sp macro="" textlink="">
      <xdr:nvSpPr>
        <xdr:cNvPr id="75" name="楕円 74"/>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36195</xdr:rowOff>
    </xdr:from>
    <xdr:to>
      <xdr:col>24</xdr:col>
      <xdr:colOff>63500</xdr:colOff>
      <xdr:row>37</xdr:row>
      <xdr:rowOff>64770</xdr:rowOff>
    </xdr:to>
    <xdr:cxnSp macro="">
      <xdr:nvCxnSpPr>
        <xdr:cNvPr id="76" name="直線コネクタ 75"/>
        <xdr:cNvCxnSpPr/>
      </xdr:nvCxnSpPr>
      <xdr:spPr>
        <a:xfrm>
          <a:off x="3797300" y="63798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122555</xdr:rowOff>
    </xdr:from>
    <xdr:to>
      <xdr:col>15</xdr:col>
      <xdr:colOff>101600</xdr:colOff>
      <xdr:row>37</xdr:row>
      <xdr:rowOff>52705</xdr:rowOff>
    </xdr:to>
    <xdr:sp macro="" textlink="">
      <xdr:nvSpPr>
        <xdr:cNvPr id="77" name="楕円 76"/>
        <xdr:cNvSpPr/>
      </xdr:nvSpPr>
      <xdr:spPr>
        <a:xfrm>
          <a:off x="2857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xdr:rowOff>
    </xdr:from>
    <xdr:to>
      <xdr:col>19</xdr:col>
      <xdr:colOff>177800</xdr:colOff>
      <xdr:row>37</xdr:row>
      <xdr:rowOff>36195</xdr:rowOff>
    </xdr:to>
    <xdr:cxnSp macro="">
      <xdr:nvCxnSpPr>
        <xdr:cNvPr id="78" name="直線コネクタ 77"/>
        <xdr:cNvCxnSpPr/>
      </xdr:nvCxnSpPr>
      <xdr:spPr>
        <a:xfrm>
          <a:off x="2908300" y="63455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74930</xdr:rowOff>
    </xdr:from>
    <xdr:to>
      <xdr:col>10</xdr:col>
      <xdr:colOff>165100</xdr:colOff>
      <xdr:row>37</xdr:row>
      <xdr:rowOff>5080</xdr:rowOff>
    </xdr:to>
    <xdr:sp macro="" textlink="">
      <xdr:nvSpPr>
        <xdr:cNvPr id="79" name="楕円 78"/>
        <xdr:cNvSpPr/>
      </xdr:nvSpPr>
      <xdr:spPr>
        <a:xfrm>
          <a:off x="1968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125730</xdr:rowOff>
    </xdr:from>
    <xdr:to>
      <xdr:col>15</xdr:col>
      <xdr:colOff>50800</xdr:colOff>
      <xdr:row>37</xdr:row>
      <xdr:rowOff>1905</xdr:rowOff>
    </xdr:to>
    <xdr:cxnSp macro="">
      <xdr:nvCxnSpPr>
        <xdr:cNvPr id="80" name="直線コネクタ 79"/>
        <xdr:cNvCxnSpPr/>
      </xdr:nvCxnSpPr>
      <xdr:spPr>
        <a:xfrm>
          <a:off x="2019300" y="62979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63500</xdr:rowOff>
    </xdr:from>
    <xdr:to>
      <xdr:col>6</xdr:col>
      <xdr:colOff>38100</xdr:colOff>
      <xdr:row>36</xdr:row>
      <xdr:rowOff>165100</xdr:rowOff>
    </xdr:to>
    <xdr:sp macro="" textlink="">
      <xdr:nvSpPr>
        <xdr:cNvPr id="81" name="楕円 80"/>
        <xdr:cNvSpPr/>
      </xdr:nvSpPr>
      <xdr:spPr>
        <a:xfrm>
          <a:off x="107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114300</xdr:rowOff>
    </xdr:from>
    <xdr:to>
      <xdr:col>10</xdr:col>
      <xdr:colOff>114300</xdr:colOff>
      <xdr:row>36</xdr:row>
      <xdr:rowOff>125730</xdr:rowOff>
    </xdr:to>
    <xdr:cxnSp macro="">
      <xdr:nvCxnSpPr>
        <xdr:cNvPr id="82" name="直線コネクタ 81"/>
        <xdr:cNvCxnSpPr/>
      </xdr:nvCxnSpPr>
      <xdr:spPr>
        <a:xfrm>
          <a:off x="1130300" y="6286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103522</xdr:rowOff>
    </xdr:from>
    <xdr:ext cx="405111" cy="259045"/>
    <xdr:sp macro="" textlink="">
      <xdr:nvSpPr>
        <xdr:cNvPr id="87" name="n_1mainValue【道路】&#10;有形固定資産減価償却率"/>
        <xdr:cNvSpPr txBox="1"/>
      </xdr:nvSpPr>
      <xdr:spPr>
        <a:xfrm>
          <a:off x="3582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69232</xdr:rowOff>
    </xdr:from>
    <xdr:ext cx="405111" cy="259045"/>
    <xdr:sp macro="" textlink="">
      <xdr:nvSpPr>
        <xdr:cNvPr id="88" name="n_2mainValue【道路】&#10;有形固定資産減価償却率"/>
        <xdr:cNvSpPr txBox="1"/>
      </xdr:nvSpPr>
      <xdr:spPr>
        <a:xfrm>
          <a:off x="2705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9" name="n_3mainValue【道路】&#10;有形固定資産減価償却率"/>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10177</xdr:rowOff>
    </xdr:from>
    <xdr:ext cx="405111" cy="259045"/>
    <xdr:sp macro="" textlink="">
      <xdr:nvSpPr>
        <xdr:cNvPr id="90" name="n_4mainValue【道路】&#10;有形固定資産減価償却率"/>
        <xdr:cNvSpPr txBox="1"/>
      </xdr:nvSpPr>
      <xdr:spPr>
        <a:xfrm>
          <a:off x="927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24471</xdr:rowOff>
    </xdr:from>
    <xdr:to>
      <xdr:col>54</xdr:col>
      <xdr:colOff>189865</xdr:colOff>
      <xdr:row>42</xdr:row>
      <xdr:rowOff>23589</xdr:rowOff>
    </xdr:to>
    <xdr:cxnSp macro="">
      <xdr:nvCxnSpPr>
        <xdr:cNvPr id="116" name="直線コネクタ 115"/>
        <xdr:cNvCxnSpPr/>
      </xdr:nvCxnSpPr>
      <xdr:spPr>
        <a:xfrm flipV="1">
          <a:off x="10476865" y="6196671"/>
          <a:ext cx="0" cy="102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27416</xdr:rowOff>
    </xdr:from>
    <xdr:ext cx="469744" cy="259045"/>
    <xdr:sp macro="" textlink="">
      <xdr:nvSpPr>
        <xdr:cNvPr id="117" name="【道路】&#10;一人当たり延長最小値テキスト"/>
        <xdr:cNvSpPr txBox="1"/>
      </xdr:nvSpPr>
      <xdr:spPr>
        <a:xfrm>
          <a:off x="10515600" y="722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23589</xdr:rowOff>
    </xdr:from>
    <xdr:to>
      <xdr:col>55</xdr:col>
      <xdr:colOff>88900</xdr:colOff>
      <xdr:row>42</xdr:row>
      <xdr:rowOff>23589</xdr:rowOff>
    </xdr:to>
    <xdr:cxnSp macro="">
      <xdr:nvCxnSpPr>
        <xdr:cNvPr id="118" name="直線コネクタ 117"/>
        <xdr:cNvCxnSpPr/>
      </xdr:nvCxnSpPr>
      <xdr:spPr>
        <a:xfrm>
          <a:off x="10388600" y="722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142598</xdr:rowOff>
    </xdr:from>
    <xdr:ext cx="534377" cy="259045"/>
    <xdr:sp macro="" textlink="">
      <xdr:nvSpPr>
        <xdr:cNvPr id="119" name="【道路】&#10;一人当たり延長最大値テキスト"/>
        <xdr:cNvSpPr txBox="1"/>
      </xdr:nvSpPr>
      <xdr:spPr>
        <a:xfrm>
          <a:off x="10515600" y="59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24471</xdr:rowOff>
    </xdr:from>
    <xdr:to>
      <xdr:col>55</xdr:col>
      <xdr:colOff>88900</xdr:colOff>
      <xdr:row>36</xdr:row>
      <xdr:rowOff>24471</xdr:rowOff>
    </xdr:to>
    <xdr:cxnSp macro="">
      <xdr:nvCxnSpPr>
        <xdr:cNvPr id="120" name="直線コネクタ 119"/>
        <xdr:cNvCxnSpPr/>
      </xdr:nvCxnSpPr>
      <xdr:spPr>
        <a:xfrm>
          <a:off x="10388600" y="61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97524</xdr:rowOff>
    </xdr:from>
    <xdr:ext cx="469744" cy="259045"/>
    <xdr:sp macro="" textlink="">
      <xdr:nvSpPr>
        <xdr:cNvPr id="121" name="【道路】&#10;一人当たり延長平均値テキスト"/>
        <xdr:cNvSpPr txBox="1"/>
      </xdr:nvSpPr>
      <xdr:spPr>
        <a:xfrm>
          <a:off x="10515600" y="6784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74647</xdr:rowOff>
    </xdr:from>
    <xdr:to>
      <xdr:col>55</xdr:col>
      <xdr:colOff>50800</xdr:colOff>
      <xdr:row>41</xdr:row>
      <xdr:rowOff>4797</xdr:rowOff>
    </xdr:to>
    <xdr:sp macro="" textlink="">
      <xdr:nvSpPr>
        <xdr:cNvPr id="122" name="フローチャート: 判断 121"/>
        <xdr:cNvSpPr/>
      </xdr:nvSpPr>
      <xdr:spPr>
        <a:xfrm>
          <a:off x="10426700" y="693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86012</xdr:rowOff>
    </xdr:from>
    <xdr:to>
      <xdr:col>50</xdr:col>
      <xdr:colOff>165100</xdr:colOff>
      <xdr:row>41</xdr:row>
      <xdr:rowOff>16162</xdr:rowOff>
    </xdr:to>
    <xdr:sp macro="" textlink="">
      <xdr:nvSpPr>
        <xdr:cNvPr id="123" name="フローチャート: 判断 122"/>
        <xdr:cNvSpPr/>
      </xdr:nvSpPr>
      <xdr:spPr>
        <a:xfrm>
          <a:off x="9588500" y="69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111746</xdr:rowOff>
    </xdr:from>
    <xdr:to>
      <xdr:col>46</xdr:col>
      <xdr:colOff>38100</xdr:colOff>
      <xdr:row>34</xdr:row>
      <xdr:rowOff>41896</xdr:rowOff>
    </xdr:to>
    <xdr:sp macro="" textlink="">
      <xdr:nvSpPr>
        <xdr:cNvPr id="124" name="フローチャート: 判断 123"/>
        <xdr:cNvSpPr/>
      </xdr:nvSpPr>
      <xdr:spPr>
        <a:xfrm>
          <a:off x="8699500" y="57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59853</xdr:rowOff>
    </xdr:from>
    <xdr:to>
      <xdr:col>41</xdr:col>
      <xdr:colOff>101600</xdr:colOff>
      <xdr:row>33</xdr:row>
      <xdr:rowOff>161453</xdr:rowOff>
    </xdr:to>
    <xdr:sp macro="" textlink="">
      <xdr:nvSpPr>
        <xdr:cNvPr id="125" name="フローチャート: 判断 124"/>
        <xdr:cNvSpPr/>
      </xdr:nvSpPr>
      <xdr:spPr>
        <a:xfrm>
          <a:off x="7810500" y="571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144403</xdr:rowOff>
    </xdr:from>
    <xdr:to>
      <xdr:col>36</xdr:col>
      <xdr:colOff>165100</xdr:colOff>
      <xdr:row>34</xdr:row>
      <xdr:rowOff>74553</xdr:rowOff>
    </xdr:to>
    <xdr:sp macro="" textlink="">
      <xdr:nvSpPr>
        <xdr:cNvPr id="126" name="フローチャート: 判断 125"/>
        <xdr:cNvSpPr/>
      </xdr:nvSpPr>
      <xdr:spPr>
        <a:xfrm>
          <a:off x="6921500" y="58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165303</xdr:rowOff>
    </xdr:from>
    <xdr:to>
      <xdr:col>55</xdr:col>
      <xdr:colOff>50800</xdr:colOff>
      <xdr:row>41</xdr:row>
      <xdr:rowOff>95453</xdr:rowOff>
    </xdr:to>
    <xdr:sp macro="" textlink="">
      <xdr:nvSpPr>
        <xdr:cNvPr id="132" name="楕円 131"/>
        <xdr:cNvSpPr/>
      </xdr:nvSpPr>
      <xdr:spPr>
        <a:xfrm>
          <a:off x="10426700" y="702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143730</xdr:rowOff>
    </xdr:from>
    <xdr:ext cx="469744" cy="259045"/>
    <xdr:sp macro="" textlink="">
      <xdr:nvSpPr>
        <xdr:cNvPr id="133" name="【道路】&#10;一人当たり延長該当値テキスト"/>
        <xdr:cNvSpPr txBox="1"/>
      </xdr:nvSpPr>
      <xdr:spPr>
        <a:xfrm>
          <a:off x="10515600" y="70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163997</xdr:rowOff>
    </xdr:from>
    <xdr:to>
      <xdr:col>50</xdr:col>
      <xdr:colOff>165100</xdr:colOff>
      <xdr:row>41</xdr:row>
      <xdr:rowOff>94147</xdr:rowOff>
    </xdr:to>
    <xdr:sp macro="" textlink="">
      <xdr:nvSpPr>
        <xdr:cNvPr id="134" name="楕円 133"/>
        <xdr:cNvSpPr/>
      </xdr:nvSpPr>
      <xdr:spPr>
        <a:xfrm>
          <a:off x="9588500" y="70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43347</xdr:rowOff>
    </xdr:from>
    <xdr:to>
      <xdr:col>55</xdr:col>
      <xdr:colOff>0</xdr:colOff>
      <xdr:row>41</xdr:row>
      <xdr:rowOff>44653</xdr:rowOff>
    </xdr:to>
    <xdr:cxnSp macro="">
      <xdr:nvCxnSpPr>
        <xdr:cNvPr id="135" name="直線コネクタ 134"/>
        <xdr:cNvCxnSpPr/>
      </xdr:nvCxnSpPr>
      <xdr:spPr>
        <a:xfrm>
          <a:off x="9639300" y="7072797"/>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160666</xdr:rowOff>
    </xdr:from>
    <xdr:to>
      <xdr:col>46</xdr:col>
      <xdr:colOff>38100</xdr:colOff>
      <xdr:row>41</xdr:row>
      <xdr:rowOff>90816</xdr:rowOff>
    </xdr:to>
    <xdr:sp macro="" textlink="">
      <xdr:nvSpPr>
        <xdr:cNvPr id="136" name="楕円 135"/>
        <xdr:cNvSpPr/>
      </xdr:nvSpPr>
      <xdr:spPr>
        <a:xfrm>
          <a:off x="8699500" y="701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40016</xdr:rowOff>
    </xdr:from>
    <xdr:to>
      <xdr:col>50</xdr:col>
      <xdr:colOff>114300</xdr:colOff>
      <xdr:row>41</xdr:row>
      <xdr:rowOff>43347</xdr:rowOff>
    </xdr:to>
    <xdr:cxnSp macro="">
      <xdr:nvCxnSpPr>
        <xdr:cNvPr id="137" name="直線コネクタ 136"/>
        <xdr:cNvCxnSpPr/>
      </xdr:nvCxnSpPr>
      <xdr:spPr>
        <a:xfrm>
          <a:off x="8750300" y="7069466"/>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139047</xdr:rowOff>
    </xdr:from>
    <xdr:to>
      <xdr:col>41</xdr:col>
      <xdr:colOff>101600</xdr:colOff>
      <xdr:row>41</xdr:row>
      <xdr:rowOff>69197</xdr:rowOff>
    </xdr:to>
    <xdr:sp macro="" textlink="">
      <xdr:nvSpPr>
        <xdr:cNvPr id="138" name="楕円 137"/>
        <xdr:cNvSpPr/>
      </xdr:nvSpPr>
      <xdr:spPr>
        <a:xfrm>
          <a:off x="7810500" y="69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18397</xdr:rowOff>
    </xdr:from>
    <xdr:to>
      <xdr:col>45</xdr:col>
      <xdr:colOff>177800</xdr:colOff>
      <xdr:row>41</xdr:row>
      <xdr:rowOff>40016</xdr:rowOff>
    </xdr:to>
    <xdr:cxnSp macro="">
      <xdr:nvCxnSpPr>
        <xdr:cNvPr id="139" name="直線コネクタ 138"/>
        <xdr:cNvCxnSpPr/>
      </xdr:nvCxnSpPr>
      <xdr:spPr>
        <a:xfrm>
          <a:off x="7861300" y="7047847"/>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140157</xdr:rowOff>
    </xdr:from>
    <xdr:to>
      <xdr:col>36</xdr:col>
      <xdr:colOff>165100</xdr:colOff>
      <xdr:row>41</xdr:row>
      <xdr:rowOff>70307</xdr:rowOff>
    </xdr:to>
    <xdr:sp macro="" textlink="">
      <xdr:nvSpPr>
        <xdr:cNvPr id="140" name="楕円 139"/>
        <xdr:cNvSpPr/>
      </xdr:nvSpPr>
      <xdr:spPr>
        <a:xfrm>
          <a:off x="6921500" y="69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18397</xdr:rowOff>
    </xdr:from>
    <xdr:to>
      <xdr:col>41</xdr:col>
      <xdr:colOff>50800</xdr:colOff>
      <xdr:row>41</xdr:row>
      <xdr:rowOff>19507</xdr:rowOff>
    </xdr:to>
    <xdr:cxnSp macro="">
      <xdr:nvCxnSpPr>
        <xdr:cNvPr id="141" name="直線コネクタ 140"/>
        <xdr:cNvCxnSpPr/>
      </xdr:nvCxnSpPr>
      <xdr:spPr>
        <a:xfrm flipV="1">
          <a:off x="6972300" y="7047847"/>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32689</xdr:rowOff>
    </xdr:from>
    <xdr:ext cx="469744" cy="259045"/>
    <xdr:sp macro="" textlink="">
      <xdr:nvSpPr>
        <xdr:cNvPr id="142" name="n_1aveValue【道路】&#10;一人当たり延長"/>
        <xdr:cNvSpPr txBox="1"/>
      </xdr:nvSpPr>
      <xdr:spPr>
        <a:xfrm>
          <a:off x="9391727" y="671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58423</xdr:rowOff>
    </xdr:from>
    <xdr:ext cx="534377" cy="259045"/>
    <xdr:sp macro="" textlink="">
      <xdr:nvSpPr>
        <xdr:cNvPr id="143" name="n_2aveValue【道路】&#10;一人当たり延長"/>
        <xdr:cNvSpPr txBox="1"/>
      </xdr:nvSpPr>
      <xdr:spPr>
        <a:xfrm>
          <a:off x="8483111" y="55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6530</xdr:rowOff>
    </xdr:from>
    <xdr:ext cx="534377" cy="259045"/>
    <xdr:sp macro="" textlink="">
      <xdr:nvSpPr>
        <xdr:cNvPr id="144" name="n_3aveValue【道路】&#10;一人当たり延長"/>
        <xdr:cNvSpPr txBox="1"/>
      </xdr:nvSpPr>
      <xdr:spPr>
        <a:xfrm>
          <a:off x="7594111" y="549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91080</xdr:rowOff>
    </xdr:from>
    <xdr:ext cx="534377" cy="259045"/>
    <xdr:sp macro="" textlink="">
      <xdr:nvSpPr>
        <xdr:cNvPr id="145" name="n_4aveValue【道路】&#10;一人当たり延長"/>
        <xdr:cNvSpPr txBox="1"/>
      </xdr:nvSpPr>
      <xdr:spPr>
        <a:xfrm>
          <a:off x="6705111" y="55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85274</xdr:rowOff>
    </xdr:from>
    <xdr:ext cx="469744" cy="259045"/>
    <xdr:sp macro="" textlink="">
      <xdr:nvSpPr>
        <xdr:cNvPr id="146" name="n_1mainValue【道路】&#10;一人当たり延長"/>
        <xdr:cNvSpPr txBox="1"/>
      </xdr:nvSpPr>
      <xdr:spPr>
        <a:xfrm>
          <a:off x="9391727" y="711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81943</xdr:rowOff>
    </xdr:from>
    <xdr:ext cx="469744" cy="259045"/>
    <xdr:sp macro="" textlink="">
      <xdr:nvSpPr>
        <xdr:cNvPr id="147" name="n_2mainValue【道路】&#10;一人当たり延長"/>
        <xdr:cNvSpPr txBox="1"/>
      </xdr:nvSpPr>
      <xdr:spPr>
        <a:xfrm>
          <a:off x="8515427" y="711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60324</xdr:rowOff>
    </xdr:from>
    <xdr:ext cx="469744" cy="259045"/>
    <xdr:sp macro="" textlink="">
      <xdr:nvSpPr>
        <xdr:cNvPr id="148" name="n_3mainValue【道路】&#10;一人当たり延長"/>
        <xdr:cNvSpPr txBox="1"/>
      </xdr:nvSpPr>
      <xdr:spPr>
        <a:xfrm>
          <a:off x="7626427" y="708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61434</xdr:rowOff>
    </xdr:from>
    <xdr:ext cx="469744" cy="259045"/>
    <xdr:sp macro="" textlink="">
      <xdr:nvSpPr>
        <xdr:cNvPr id="149" name="n_4mainValue【道路】&#10;一人当たり延長"/>
        <xdr:cNvSpPr txBox="1"/>
      </xdr:nvSpPr>
      <xdr:spPr>
        <a:xfrm>
          <a:off x="6737427" y="709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5" name="直線コネクタ 174"/>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6"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7" name="直線コネクタ 176"/>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8"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9" name="直線コネクタ 178"/>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80"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1" name="フローチャート: 判断 180"/>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2" name="フローチャート: 判断 181"/>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83" name="フローチャート: 判断 182"/>
        <xdr:cNvSpPr/>
      </xdr:nvSpPr>
      <xdr:spPr>
        <a:xfrm>
          <a:off x="2857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4" name="フローチャート: 判断 183"/>
        <xdr:cNvSpPr/>
      </xdr:nvSpPr>
      <xdr:spPr>
        <a:xfrm>
          <a:off x="1968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5" name="フローチャート: 判断 184"/>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146776</xdr:rowOff>
    </xdr:from>
    <xdr:to>
      <xdr:col>24</xdr:col>
      <xdr:colOff>114300</xdr:colOff>
      <xdr:row>60</xdr:row>
      <xdr:rowOff>76926</xdr:rowOff>
    </xdr:to>
    <xdr:sp macro="" textlink="">
      <xdr:nvSpPr>
        <xdr:cNvPr id="191" name="楕円 190"/>
        <xdr:cNvSpPr/>
      </xdr:nvSpPr>
      <xdr:spPr>
        <a:xfrm>
          <a:off x="4584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169653</xdr:rowOff>
    </xdr:from>
    <xdr:ext cx="405111" cy="259045"/>
    <xdr:sp macro="" textlink="">
      <xdr:nvSpPr>
        <xdr:cNvPr id="192" name="【橋りょう・トンネル】&#10;有形固定資産減価償却率該当値テキスト"/>
        <xdr:cNvSpPr txBox="1"/>
      </xdr:nvSpPr>
      <xdr:spPr>
        <a:xfrm>
          <a:off x="4673600" y="1011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119017</xdr:rowOff>
    </xdr:from>
    <xdr:to>
      <xdr:col>20</xdr:col>
      <xdr:colOff>38100</xdr:colOff>
      <xdr:row>60</xdr:row>
      <xdr:rowOff>49167</xdr:rowOff>
    </xdr:to>
    <xdr:sp macro="" textlink="">
      <xdr:nvSpPr>
        <xdr:cNvPr id="193" name="楕円 192"/>
        <xdr:cNvSpPr/>
      </xdr:nvSpPr>
      <xdr:spPr>
        <a:xfrm>
          <a:off x="3746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169817</xdr:rowOff>
    </xdr:from>
    <xdr:to>
      <xdr:col>24</xdr:col>
      <xdr:colOff>63500</xdr:colOff>
      <xdr:row>60</xdr:row>
      <xdr:rowOff>26126</xdr:rowOff>
    </xdr:to>
    <xdr:cxnSp macro="">
      <xdr:nvCxnSpPr>
        <xdr:cNvPr id="194" name="直線コネクタ 193"/>
        <xdr:cNvCxnSpPr/>
      </xdr:nvCxnSpPr>
      <xdr:spPr>
        <a:xfrm>
          <a:off x="3797300" y="1028536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91259</xdr:rowOff>
    </xdr:from>
    <xdr:to>
      <xdr:col>15</xdr:col>
      <xdr:colOff>101600</xdr:colOff>
      <xdr:row>60</xdr:row>
      <xdr:rowOff>21409</xdr:rowOff>
    </xdr:to>
    <xdr:sp macro="" textlink="">
      <xdr:nvSpPr>
        <xdr:cNvPr id="195" name="楕円 194"/>
        <xdr:cNvSpPr/>
      </xdr:nvSpPr>
      <xdr:spPr>
        <a:xfrm>
          <a:off x="2857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142059</xdr:rowOff>
    </xdr:from>
    <xdr:to>
      <xdr:col>19</xdr:col>
      <xdr:colOff>177800</xdr:colOff>
      <xdr:row>59</xdr:row>
      <xdr:rowOff>169817</xdr:rowOff>
    </xdr:to>
    <xdr:cxnSp macro="">
      <xdr:nvCxnSpPr>
        <xdr:cNvPr id="196" name="直線コネクタ 195"/>
        <xdr:cNvCxnSpPr/>
      </xdr:nvCxnSpPr>
      <xdr:spPr>
        <a:xfrm>
          <a:off x="2908300" y="102576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97" name="楕円 196"/>
        <xdr:cNvSpPr/>
      </xdr:nvSpPr>
      <xdr:spPr>
        <a:xfrm>
          <a:off x="1968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142059</xdr:rowOff>
    </xdr:from>
    <xdr:to>
      <xdr:col>15</xdr:col>
      <xdr:colOff>50800</xdr:colOff>
      <xdr:row>60</xdr:row>
      <xdr:rowOff>93073</xdr:rowOff>
    </xdr:to>
    <xdr:cxnSp macro="">
      <xdr:nvCxnSpPr>
        <xdr:cNvPr id="198" name="直線コネクタ 197"/>
        <xdr:cNvCxnSpPr/>
      </xdr:nvCxnSpPr>
      <xdr:spPr>
        <a:xfrm flipV="1">
          <a:off x="2019300" y="10257609"/>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14515</xdr:rowOff>
    </xdr:from>
    <xdr:to>
      <xdr:col>6</xdr:col>
      <xdr:colOff>38100</xdr:colOff>
      <xdr:row>60</xdr:row>
      <xdr:rowOff>116115</xdr:rowOff>
    </xdr:to>
    <xdr:sp macro="" textlink="">
      <xdr:nvSpPr>
        <xdr:cNvPr id="199" name="楕円 198"/>
        <xdr:cNvSpPr/>
      </xdr:nvSpPr>
      <xdr:spPr>
        <a:xfrm>
          <a:off x="1079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65315</xdr:rowOff>
    </xdr:from>
    <xdr:to>
      <xdr:col>10</xdr:col>
      <xdr:colOff>114300</xdr:colOff>
      <xdr:row>60</xdr:row>
      <xdr:rowOff>93073</xdr:rowOff>
    </xdr:to>
    <xdr:cxnSp macro="">
      <xdr:nvCxnSpPr>
        <xdr:cNvPr id="200" name="直線コネクタ 199"/>
        <xdr:cNvCxnSpPr/>
      </xdr:nvCxnSpPr>
      <xdr:spPr>
        <a:xfrm>
          <a:off x="1130300" y="103523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201"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166024</xdr:rowOff>
    </xdr:from>
    <xdr:ext cx="405111" cy="259045"/>
    <xdr:sp macro="" textlink="">
      <xdr:nvSpPr>
        <xdr:cNvPr id="202" name="n_2aveValue【橋りょう・トンネル】&#10;有形固定資産減価償却率"/>
        <xdr:cNvSpPr txBox="1"/>
      </xdr:nvSpPr>
      <xdr:spPr>
        <a:xfrm>
          <a:off x="2705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161126</xdr:rowOff>
    </xdr:from>
    <xdr:ext cx="405111" cy="259045"/>
    <xdr:sp macro="" textlink="">
      <xdr:nvSpPr>
        <xdr:cNvPr id="203" name="n_3aveValue【橋りょう・トンネル】&#10;有形固定資産減価償却率"/>
        <xdr:cNvSpPr txBox="1"/>
      </xdr:nvSpPr>
      <xdr:spPr>
        <a:xfrm>
          <a:off x="1816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4" name="n_4aveValue【橋りょう・トンネル】&#10;有形固定資産減価償却率"/>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65694</xdr:rowOff>
    </xdr:from>
    <xdr:ext cx="405111" cy="259045"/>
    <xdr:sp macro="" textlink="">
      <xdr:nvSpPr>
        <xdr:cNvPr id="205" name="n_1mainValue【橋りょう・トンネル】&#10;有形固定資産減価償却率"/>
        <xdr:cNvSpPr txBox="1"/>
      </xdr:nvSpPr>
      <xdr:spPr>
        <a:xfrm>
          <a:off x="35820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37936</xdr:rowOff>
    </xdr:from>
    <xdr:ext cx="405111" cy="259045"/>
    <xdr:sp macro="" textlink="">
      <xdr:nvSpPr>
        <xdr:cNvPr id="206" name="n_2mainValue【橋りょう・トンネル】&#10;有形固定資産減価償却率"/>
        <xdr:cNvSpPr txBox="1"/>
      </xdr:nvSpPr>
      <xdr:spPr>
        <a:xfrm>
          <a:off x="2705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207" name="n_3mainValue【橋りょう・トンネル】&#10;有形固定資産減価償却率"/>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132642</xdr:rowOff>
    </xdr:from>
    <xdr:ext cx="405111" cy="259045"/>
    <xdr:sp macro="" textlink="">
      <xdr:nvSpPr>
        <xdr:cNvPr id="208" name="n_4mainValue【橋りょう・トンネル】&#10;有形固定資産減価償却率"/>
        <xdr:cNvSpPr txBox="1"/>
      </xdr:nvSpPr>
      <xdr:spPr>
        <a:xfrm>
          <a:off x="927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2" name="直線コネクタ 231"/>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3"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4" name="直線コネクタ 233"/>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5"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6" name="直線コネクタ 235"/>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7" name="【橋りょう・トンネル】&#10;一人当たり有形固定資産（償却資産）額平均値テキスト"/>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8" name="フローチャート: 判断 237"/>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9" name="フローチャート: 判断 238"/>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9586</xdr:rowOff>
    </xdr:from>
    <xdr:to>
      <xdr:col>46</xdr:col>
      <xdr:colOff>38100</xdr:colOff>
      <xdr:row>61</xdr:row>
      <xdr:rowOff>111186</xdr:rowOff>
    </xdr:to>
    <xdr:sp macro="" textlink="">
      <xdr:nvSpPr>
        <xdr:cNvPr id="240" name="フローチャート: 判断 239"/>
        <xdr:cNvSpPr/>
      </xdr:nvSpPr>
      <xdr:spPr>
        <a:xfrm>
          <a:off x="8699500" y="1046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27574</xdr:rowOff>
    </xdr:from>
    <xdr:to>
      <xdr:col>41</xdr:col>
      <xdr:colOff>101600</xdr:colOff>
      <xdr:row>61</xdr:row>
      <xdr:rowOff>129174</xdr:rowOff>
    </xdr:to>
    <xdr:sp macro="" textlink="">
      <xdr:nvSpPr>
        <xdr:cNvPr id="241" name="フローチャート: 判断 240"/>
        <xdr:cNvSpPr/>
      </xdr:nvSpPr>
      <xdr:spPr>
        <a:xfrm>
          <a:off x="7810500" y="1048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7588</xdr:rowOff>
    </xdr:from>
    <xdr:to>
      <xdr:col>36</xdr:col>
      <xdr:colOff>165100</xdr:colOff>
      <xdr:row>61</xdr:row>
      <xdr:rowOff>109188</xdr:rowOff>
    </xdr:to>
    <xdr:sp macro="" textlink="">
      <xdr:nvSpPr>
        <xdr:cNvPr id="242" name="フローチャート: 判断 241"/>
        <xdr:cNvSpPr/>
      </xdr:nvSpPr>
      <xdr:spPr>
        <a:xfrm>
          <a:off x="6921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68092</xdr:rowOff>
    </xdr:from>
    <xdr:to>
      <xdr:col>55</xdr:col>
      <xdr:colOff>50800</xdr:colOff>
      <xdr:row>63</xdr:row>
      <xdr:rowOff>169692</xdr:rowOff>
    </xdr:to>
    <xdr:sp macro="" textlink="">
      <xdr:nvSpPr>
        <xdr:cNvPr id="248" name="楕円 247"/>
        <xdr:cNvSpPr/>
      </xdr:nvSpPr>
      <xdr:spPr>
        <a:xfrm>
          <a:off x="10426700" y="1086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46519</xdr:rowOff>
    </xdr:from>
    <xdr:ext cx="599010" cy="259045"/>
    <xdr:sp macro="" textlink="">
      <xdr:nvSpPr>
        <xdr:cNvPr id="249" name="【橋りょう・トンネル】&#10;一人当たり有形固定資産（償却資産）額該当値テキスト"/>
        <xdr:cNvSpPr txBox="1"/>
      </xdr:nvSpPr>
      <xdr:spPr>
        <a:xfrm>
          <a:off x="10515600" y="1084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67059</xdr:rowOff>
    </xdr:from>
    <xdr:to>
      <xdr:col>50</xdr:col>
      <xdr:colOff>165100</xdr:colOff>
      <xdr:row>63</xdr:row>
      <xdr:rowOff>168659</xdr:rowOff>
    </xdr:to>
    <xdr:sp macro="" textlink="">
      <xdr:nvSpPr>
        <xdr:cNvPr id="250" name="楕円 249"/>
        <xdr:cNvSpPr/>
      </xdr:nvSpPr>
      <xdr:spPr>
        <a:xfrm>
          <a:off x="9588500" y="108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117859</xdr:rowOff>
    </xdr:from>
    <xdr:to>
      <xdr:col>55</xdr:col>
      <xdr:colOff>0</xdr:colOff>
      <xdr:row>63</xdr:row>
      <xdr:rowOff>118892</xdr:rowOff>
    </xdr:to>
    <xdr:cxnSp macro="">
      <xdr:nvCxnSpPr>
        <xdr:cNvPr id="251" name="直線コネクタ 250"/>
        <xdr:cNvCxnSpPr/>
      </xdr:nvCxnSpPr>
      <xdr:spPr>
        <a:xfrm>
          <a:off x="9639300" y="10919209"/>
          <a:ext cx="8382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65364</xdr:rowOff>
    </xdr:from>
    <xdr:to>
      <xdr:col>46</xdr:col>
      <xdr:colOff>38100</xdr:colOff>
      <xdr:row>63</xdr:row>
      <xdr:rowOff>166964</xdr:rowOff>
    </xdr:to>
    <xdr:sp macro="" textlink="">
      <xdr:nvSpPr>
        <xdr:cNvPr id="252" name="楕円 251"/>
        <xdr:cNvSpPr/>
      </xdr:nvSpPr>
      <xdr:spPr>
        <a:xfrm>
          <a:off x="8699500" y="108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116164</xdr:rowOff>
    </xdr:from>
    <xdr:to>
      <xdr:col>50</xdr:col>
      <xdr:colOff>114300</xdr:colOff>
      <xdr:row>63</xdr:row>
      <xdr:rowOff>117859</xdr:rowOff>
    </xdr:to>
    <xdr:cxnSp macro="">
      <xdr:nvCxnSpPr>
        <xdr:cNvPr id="253" name="直線コネクタ 252"/>
        <xdr:cNvCxnSpPr/>
      </xdr:nvCxnSpPr>
      <xdr:spPr>
        <a:xfrm>
          <a:off x="8750300" y="10917514"/>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34906</xdr:rowOff>
    </xdr:from>
    <xdr:to>
      <xdr:col>41</xdr:col>
      <xdr:colOff>101600</xdr:colOff>
      <xdr:row>62</xdr:row>
      <xdr:rowOff>136506</xdr:rowOff>
    </xdr:to>
    <xdr:sp macro="" textlink="">
      <xdr:nvSpPr>
        <xdr:cNvPr id="254" name="楕円 253"/>
        <xdr:cNvSpPr/>
      </xdr:nvSpPr>
      <xdr:spPr>
        <a:xfrm>
          <a:off x="7810500" y="106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85706</xdr:rowOff>
    </xdr:from>
    <xdr:to>
      <xdr:col>45</xdr:col>
      <xdr:colOff>177800</xdr:colOff>
      <xdr:row>63</xdr:row>
      <xdr:rowOff>116164</xdr:rowOff>
    </xdr:to>
    <xdr:cxnSp macro="">
      <xdr:nvCxnSpPr>
        <xdr:cNvPr id="255" name="直線コネクタ 254"/>
        <xdr:cNvCxnSpPr/>
      </xdr:nvCxnSpPr>
      <xdr:spPr>
        <a:xfrm>
          <a:off x="7861300" y="10715606"/>
          <a:ext cx="889000" cy="20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26410</xdr:rowOff>
    </xdr:from>
    <xdr:to>
      <xdr:col>36</xdr:col>
      <xdr:colOff>165100</xdr:colOff>
      <xdr:row>62</xdr:row>
      <xdr:rowOff>128010</xdr:rowOff>
    </xdr:to>
    <xdr:sp macro="" textlink="">
      <xdr:nvSpPr>
        <xdr:cNvPr id="256" name="楕円 255"/>
        <xdr:cNvSpPr/>
      </xdr:nvSpPr>
      <xdr:spPr>
        <a:xfrm>
          <a:off x="6921500" y="106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77210</xdr:rowOff>
    </xdr:from>
    <xdr:to>
      <xdr:col>41</xdr:col>
      <xdr:colOff>50800</xdr:colOff>
      <xdr:row>62</xdr:row>
      <xdr:rowOff>85706</xdr:rowOff>
    </xdr:to>
    <xdr:cxnSp macro="">
      <xdr:nvCxnSpPr>
        <xdr:cNvPr id="257" name="直線コネクタ 256"/>
        <xdr:cNvCxnSpPr/>
      </xdr:nvCxnSpPr>
      <xdr:spPr>
        <a:xfrm>
          <a:off x="6972300" y="10707110"/>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8" name="n_1aveValue【橋りょう・トンネル】&#10;一人当たり有形固定資産（償却資産）額"/>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127713</xdr:rowOff>
    </xdr:from>
    <xdr:ext cx="599010" cy="259045"/>
    <xdr:sp macro="" textlink="">
      <xdr:nvSpPr>
        <xdr:cNvPr id="259" name="n_2aveValue【橋りょう・トンネル】&#10;一人当たり有形固定資産（償却資産）額"/>
        <xdr:cNvSpPr txBox="1"/>
      </xdr:nvSpPr>
      <xdr:spPr>
        <a:xfrm>
          <a:off x="8450795" y="1024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145701</xdr:rowOff>
    </xdr:from>
    <xdr:ext cx="599010" cy="259045"/>
    <xdr:sp macro="" textlink="">
      <xdr:nvSpPr>
        <xdr:cNvPr id="260" name="n_3aveValue【橋りょう・トンネル】&#10;一人当たり有形固定資産（償却資産）額"/>
        <xdr:cNvSpPr txBox="1"/>
      </xdr:nvSpPr>
      <xdr:spPr>
        <a:xfrm>
          <a:off x="7561795" y="1026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125715</xdr:rowOff>
    </xdr:from>
    <xdr:ext cx="599010" cy="259045"/>
    <xdr:sp macro="" textlink="">
      <xdr:nvSpPr>
        <xdr:cNvPr id="261" name="n_4aveValue【橋りょう・トンネル】&#10;一人当たり有形固定資産（償却資産）額"/>
        <xdr:cNvSpPr txBox="1"/>
      </xdr:nvSpPr>
      <xdr:spPr>
        <a:xfrm>
          <a:off x="6672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159786</xdr:rowOff>
    </xdr:from>
    <xdr:ext cx="599010" cy="259045"/>
    <xdr:sp macro="" textlink="">
      <xdr:nvSpPr>
        <xdr:cNvPr id="262" name="n_1mainValue【橋りょう・トンネル】&#10;一人当たり有形固定資産（償却資産）額"/>
        <xdr:cNvSpPr txBox="1"/>
      </xdr:nvSpPr>
      <xdr:spPr>
        <a:xfrm>
          <a:off x="9327095" y="1096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158091</xdr:rowOff>
    </xdr:from>
    <xdr:ext cx="599010" cy="259045"/>
    <xdr:sp macro="" textlink="">
      <xdr:nvSpPr>
        <xdr:cNvPr id="263" name="n_2mainValue【橋りょう・トンネル】&#10;一人当たり有形固定資産（償却資産）額"/>
        <xdr:cNvSpPr txBox="1"/>
      </xdr:nvSpPr>
      <xdr:spPr>
        <a:xfrm>
          <a:off x="8450795" y="1095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127633</xdr:rowOff>
    </xdr:from>
    <xdr:ext cx="599010" cy="259045"/>
    <xdr:sp macro="" textlink="">
      <xdr:nvSpPr>
        <xdr:cNvPr id="264" name="n_3mainValue【橋りょう・トンネル】&#10;一人当たり有形固定資産（償却資産）額"/>
        <xdr:cNvSpPr txBox="1"/>
      </xdr:nvSpPr>
      <xdr:spPr>
        <a:xfrm>
          <a:off x="7561795" y="1075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119137</xdr:rowOff>
    </xdr:from>
    <xdr:ext cx="599010" cy="259045"/>
    <xdr:sp macro="" textlink="">
      <xdr:nvSpPr>
        <xdr:cNvPr id="265" name="n_4mainValue【橋りょう・トンネル】&#10;一人当たり有形固定資産（償却資産）額"/>
        <xdr:cNvSpPr txBox="1"/>
      </xdr:nvSpPr>
      <xdr:spPr>
        <a:xfrm>
          <a:off x="6672795" y="1074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4" name="テキスト ボックス 29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2" name="テキスト ボックス 30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126492</xdr:rowOff>
    </xdr:from>
    <xdr:to>
      <xdr:col>24</xdr:col>
      <xdr:colOff>62865</xdr:colOff>
      <xdr:row>107</xdr:row>
      <xdr:rowOff>112776</xdr:rowOff>
    </xdr:to>
    <xdr:cxnSp macro="">
      <xdr:nvCxnSpPr>
        <xdr:cNvPr id="304" name="直線コネクタ 303"/>
        <xdr:cNvCxnSpPr/>
      </xdr:nvCxnSpPr>
      <xdr:spPr>
        <a:xfrm flipV="1">
          <a:off x="4634865" y="1710004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116603</xdr:rowOff>
    </xdr:from>
    <xdr:ext cx="405111" cy="259045"/>
    <xdr:sp macro="" textlink="">
      <xdr:nvSpPr>
        <xdr:cNvPr id="305" name="【港湾・漁港】&#10;有形固定資産減価償却率最小値テキスト"/>
        <xdr:cNvSpPr txBox="1"/>
      </xdr:nvSpPr>
      <xdr:spPr>
        <a:xfrm>
          <a:off x="4673600" y="184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112776</xdr:rowOff>
    </xdr:from>
    <xdr:to>
      <xdr:col>24</xdr:col>
      <xdr:colOff>152400</xdr:colOff>
      <xdr:row>107</xdr:row>
      <xdr:rowOff>112776</xdr:rowOff>
    </xdr:to>
    <xdr:cxnSp macro="">
      <xdr:nvCxnSpPr>
        <xdr:cNvPr id="306" name="直線コネクタ 305"/>
        <xdr:cNvCxnSpPr/>
      </xdr:nvCxnSpPr>
      <xdr:spPr>
        <a:xfrm>
          <a:off x="4546600" y="1845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73169</xdr:rowOff>
    </xdr:from>
    <xdr:ext cx="405111" cy="259045"/>
    <xdr:sp macro="" textlink="">
      <xdr:nvSpPr>
        <xdr:cNvPr id="307" name="【港湾・漁港】&#10;有形固定資産減価償却率最大値テキスト"/>
        <xdr:cNvSpPr txBox="1"/>
      </xdr:nvSpPr>
      <xdr:spPr>
        <a:xfrm>
          <a:off x="4673600" y="1687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126492</xdr:rowOff>
    </xdr:from>
    <xdr:to>
      <xdr:col>24</xdr:col>
      <xdr:colOff>152400</xdr:colOff>
      <xdr:row>99</xdr:row>
      <xdr:rowOff>126492</xdr:rowOff>
    </xdr:to>
    <xdr:cxnSp macro="">
      <xdr:nvCxnSpPr>
        <xdr:cNvPr id="308" name="直線コネクタ 307"/>
        <xdr:cNvCxnSpPr/>
      </xdr:nvCxnSpPr>
      <xdr:spPr>
        <a:xfrm>
          <a:off x="4546600" y="1710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67835</xdr:rowOff>
    </xdr:from>
    <xdr:ext cx="405111" cy="259045"/>
    <xdr:sp macro="" textlink="">
      <xdr:nvSpPr>
        <xdr:cNvPr id="309" name="【港湾・漁港】&#10;有形固定資産減価償却率平均値テキスト"/>
        <xdr:cNvSpPr txBox="1"/>
      </xdr:nvSpPr>
      <xdr:spPr>
        <a:xfrm>
          <a:off x="4673600" y="1789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89408</xdr:rowOff>
    </xdr:from>
    <xdr:to>
      <xdr:col>24</xdr:col>
      <xdr:colOff>114300</xdr:colOff>
      <xdr:row>105</xdr:row>
      <xdr:rowOff>19558</xdr:rowOff>
    </xdr:to>
    <xdr:sp macro="" textlink="">
      <xdr:nvSpPr>
        <xdr:cNvPr id="310" name="フローチャート: 判断 309"/>
        <xdr:cNvSpPr/>
      </xdr:nvSpPr>
      <xdr:spPr>
        <a:xfrm>
          <a:off x="4584700" y="179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77978</xdr:rowOff>
    </xdr:from>
    <xdr:to>
      <xdr:col>20</xdr:col>
      <xdr:colOff>38100</xdr:colOff>
      <xdr:row>105</xdr:row>
      <xdr:rowOff>8128</xdr:rowOff>
    </xdr:to>
    <xdr:sp macro="" textlink="">
      <xdr:nvSpPr>
        <xdr:cNvPr id="311" name="フローチャート: 判断 310"/>
        <xdr:cNvSpPr/>
      </xdr:nvSpPr>
      <xdr:spPr>
        <a:xfrm>
          <a:off x="3746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167132</xdr:rowOff>
    </xdr:from>
    <xdr:to>
      <xdr:col>15</xdr:col>
      <xdr:colOff>101600</xdr:colOff>
      <xdr:row>105</xdr:row>
      <xdr:rowOff>97282</xdr:rowOff>
    </xdr:to>
    <xdr:sp macro="" textlink="">
      <xdr:nvSpPr>
        <xdr:cNvPr id="312" name="フローチャート: 判断 311"/>
        <xdr:cNvSpPr/>
      </xdr:nvSpPr>
      <xdr:spPr>
        <a:xfrm>
          <a:off x="2857500" y="1799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73406</xdr:rowOff>
    </xdr:from>
    <xdr:to>
      <xdr:col>10</xdr:col>
      <xdr:colOff>165100</xdr:colOff>
      <xdr:row>107</xdr:row>
      <xdr:rowOff>3556</xdr:rowOff>
    </xdr:to>
    <xdr:sp macro="" textlink="">
      <xdr:nvSpPr>
        <xdr:cNvPr id="313" name="フローチャート: 判断 312"/>
        <xdr:cNvSpPr/>
      </xdr:nvSpPr>
      <xdr:spPr>
        <a:xfrm>
          <a:off x="1968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64263</xdr:rowOff>
    </xdr:from>
    <xdr:to>
      <xdr:col>6</xdr:col>
      <xdr:colOff>38100</xdr:colOff>
      <xdr:row>106</xdr:row>
      <xdr:rowOff>165863</xdr:rowOff>
    </xdr:to>
    <xdr:sp macro="" textlink="">
      <xdr:nvSpPr>
        <xdr:cNvPr id="314" name="フローチャート: 判断 313"/>
        <xdr:cNvSpPr/>
      </xdr:nvSpPr>
      <xdr:spPr>
        <a:xfrm>
          <a:off x="1079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87122</xdr:rowOff>
    </xdr:from>
    <xdr:to>
      <xdr:col>24</xdr:col>
      <xdr:colOff>114300</xdr:colOff>
      <xdr:row>105</xdr:row>
      <xdr:rowOff>17272</xdr:rowOff>
    </xdr:to>
    <xdr:sp macro="" textlink="">
      <xdr:nvSpPr>
        <xdr:cNvPr id="320" name="楕円 319"/>
        <xdr:cNvSpPr/>
      </xdr:nvSpPr>
      <xdr:spPr>
        <a:xfrm>
          <a:off x="45847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109999</xdr:rowOff>
    </xdr:from>
    <xdr:ext cx="405111" cy="259045"/>
    <xdr:sp macro="" textlink="">
      <xdr:nvSpPr>
        <xdr:cNvPr id="321" name="【港湾・漁港】&#10;有形固定資産減価償却率該当値テキスト"/>
        <xdr:cNvSpPr txBox="1"/>
      </xdr:nvSpPr>
      <xdr:spPr>
        <a:xfrm>
          <a:off x="4673600" y="1776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41402</xdr:rowOff>
    </xdr:from>
    <xdr:to>
      <xdr:col>20</xdr:col>
      <xdr:colOff>38100</xdr:colOff>
      <xdr:row>104</xdr:row>
      <xdr:rowOff>143002</xdr:rowOff>
    </xdr:to>
    <xdr:sp macro="" textlink="">
      <xdr:nvSpPr>
        <xdr:cNvPr id="322" name="楕円 321"/>
        <xdr:cNvSpPr/>
      </xdr:nvSpPr>
      <xdr:spPr>
        <a:xfrm>
          <a:off x="3746500" y="178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92202</xdr:rowOff>
    </xdr:from>
    <xdr:to>
      <xdr:col>24</xdr:col>
      <xdr:colOff>63500</xdr:colOff>
      <xdr:row>104</xdr:row>
      <xdr:rowOff>137922</xdr:rowOff>
    </xdr:to>
    <xdr:cxnSp macro="">
      <xdr:nvCxnSpPr>
        <xdr:cNvPr id="323" name="直線コネクタ 322"/>
        <xdr:cNvCxnSpPr/>
      </xdr:nvCxnSpPr>
      <xdr:spPr>
        <a:xfrm>
          <a:off x="3797300" y="179230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77978</xdr:rowOff>
    </xdr:from>
    <xdr:to>
      <xdr:col>15</xdr:col>
      <xdr:colOff>101600</xdr:colOff>
      <xdr:row>105</xdr:row>
      <xdr:rowOff>8128</xdr:rowOff>
    </xdr:to>
    <xdr:sp macro="" textlink="">
      <xdr:nvSpPr>
        <xdr:cNvPr id="324" name="楕円 323"/>
        <xdr:cNvSpPr/>
      </xdr:nvSpPr>
      <xdr:spPr>
        <a:xfrm>
          <a:off x="2857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92202</xdr:rowOff>
    </xdr:from>
    <xdr:to>
      <xdr:col>19</xdr:col>
      <xdr:colOff>177800</xdr:colOff>
      <xdr:row>104</xdr:row>
      <xdr:rowOff>128778</xdr:rowOff>
    </xdr:to>
    <xdr:cxnSp macro="">
      <xdr:nvCxnSpPr>
        <xdr:cNvPr id="325" name="直線コネクタ 324"/>
        <xdr:cNvCxnSpPr/>
      </xdr:nvCxnSpPr>
      <xdr:spPr>
        <a:xfrm flipV="1">
          <a:off x="2908300" y="179230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55118</xdr:rowOff>
    </xdr:from>
    <xdr:to>
      <xdr:col>10</xdr:col>
      <xdr:colOff>165100</xdr:colOff>
      <xdr:row>104</xdr:row>
      <xdr:rowOff>156718</xdr:rowOff>
    </xdr:to>
    <xdr:sp macro="" textlink="">
      <xdr:nvSpPr>
        <xdr:cNvPr id="326" name="楕円 325"/>
        <xdr:cNvSpPr/>
      </xdr:nvSpPr>
      <xdr:spPr>
        <a:xfrm>
          <a:off x="1968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105918</xdr:rowOff>
    </xdr:from>
    <xdr:to>
      <xdr:col>15</xdr:col>
      <xdr:colOff>50800</xdr:colOff>
      <xdr:row>104</xdr:row>
      <xdr:rowOff>128778</xdr:rowOff>
    </xdr:to>
    <xdr:cxnSp macro="">
      <xdr:nvCxnSpPr>
        <xdr:cNvPr id="327" name="直線コネクタ 326"/>
        <xdr:cNvCxnSpPr/>
      </xdr:nvCxnSpPr>
      <xdr:spPr>
        <a:xfrm>
          <a:off x="2019300" y="179367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9398</xdr:rowOff>
    </xdr:from>
    <xdr:to>
      <xdr:col>6</xdr:col>
      <xdr:colOff>38100</xdr:colOff>
      <xdr:row>104</xdr:row>
      <xdr:rowOff>110998</xdr:rowOff>
    </xdr:to>
    <xdr:sp macro="" textlink="">
      <xdr:nvSpPr>
        <xdr:cNvPr id="328" name="楕円 327"/>
        <xdr:cNvSpPr/>
      </xdr:nvSpPr>
      <xdr:spPr>
        <a:xfrm>
          <a:off x="1079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60198</xdr:rowOff>
    </xdr:from>
    <xdr:to>
      <xdr:col>10</xdr:col>
      <xdr:colOff>114300</xdr:colOff>
      <xdr:row>104</xdr:row>
      <xdr:rowOff>105918</xdr:rowOff>
    </xdr:to>
    <xdr:cxnSp macro="">
      <xdr:nvCxnSpPr>
        <xdr:cNvPr id="329" name="直線コネクタ 328"/>
        <xdr:cNvCxnSpPr/>
      </xdr:nvCxnSpPr>
      <xdr:spPr>
        <a:xfrm>
          <a:off x="1130300" y="178909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170705</xdr:rowOff>
    </xdr:from>
    <xdr:ext cx="405111" cy="259045"/>
    <xdr:sp macro="" textlink="">
      <xdr:nvSpPr>
        <xdr:cNvPr id="330" name="n_1aveValue【港湾・漁港】&#10;有形固定資産減価償却率"/>
        <xdr:cNvSpPr txBox="1"/>
      </xdr:nvSpPr>
      <xdr:spPr>
        <a:xfrm>
          <a:off x="3582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88409</xdr:rowOff>
    </xdr:from>
    <xdr:ext cx="405111" cy="259045"/>
    <xdr:sp macro="" textlink="">
      <xdr:nvSpPr>
        <xdr:cNvPr id="331" name="n_2aveValue【港湾・漁港】&#10;有形固定資産減価償却率"/>
        <xdr:cNvSpPr txBox="1"/>
      </xdr:nvSpPr>
      <xdr:spPr>
        <a:xfrm>
          <a:off x="2705744" y="180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166133</xdr:rowOff>
    </xdr:from>
    <xdr:ext cx="405111" cy="259045"/>
    <xdr:sp macro="" textlink="">
      <xdr:nvSpPr>
        <xdr:cNvPr id="332" name="n_3aveValue【港湾・漁港】&#10;有形固定資産減価償却率"/>
        <xdr:cNvSpPr txBox="1"/>
      </xdr:nvSpPr>
      <xdr:spPr>
        <a:xfrm>
          <a:off x="1816744" y="1833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156990</xdr:rowOff>
    </xdr:from>
    <xdr:ext cx="405111" cy="259045"/>
    <xdr:sp macro="" textlink="">
      <xdr:nvSpPr>
        <xdr:cNvPr id="333" name="n_4aveValue【港湾・漁港】&#10;有形固定資産減価償却率"/>
        <xdr:cNvSpPr txBox="1"/>
      </xdr:nvSpPr>
      <xdr:spPr>
        <a:xfrm>
          <a:off x="927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159529</xdr:rowOff>
    </xdr:from>
    <xdr:ext cx="405111" cy="259045"/>
    <xdr:sp macro="" textlink="">
      <xdr:nvSpPr>
        <xdr:cNvPr id="334" name="n_1mainValue【港湾・漁港】&#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24655</xdr:rowOff>
    </xdr:from>
    <xdr:ext cx="405111" cy="259045"/>
    <xdr:sp macro="" textlink="">
      <xdr:nvSpPr>
        <xdr:cNvPr id="335" name="n_2mainValue【港湾・漁港】&#10;有形固定資産減価償却率"/>
        <xdr:cNvSpPr txBox="1"/>
      </xdr:nvSpPr>
      <xdr:spPr>
        <a:xfrm>
          <a:off x="2705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1795</xdr:rowOff>
    </xdr:from>
    <xdr:ext cx="405111" cy="259045"/>
    <xdr:sp macro="" textlink="">
      <xdr:nvSpPr>
        <xdr:cNvPr id="336" name="n_3mainValue【港湾・漁港】&#10;有形固定資産減価償却率"/>
        <xdr:cNvSpPr txBox="1"/>
      </xdr:nvSpPr>
      <xdr:spPr>
        <a:xfrm>
          <a:off x="1816744" y="1766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127525</xdr:rowOff>
    </xdr:from>
    <xdr:ext cx="405111" cy="259045"/>
    <xdr:sp macro="" textlink="">
      <xdr:nvSpPr>
        <xdr:cNvPr id="337" name="n_4mainValue【港湾・漁港】&#10;有形固定資産減価償却率"/>
        <xdr:cNvSpPr txBox="1"/>
      </xdr:nvSpPr>
      <xdr:spPr>
        <a:xfrm>
          <a:off x="9277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49" name="テキスト ボックス 34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1" name="テキスト ボックス 35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3" name="テキスト ボックス 35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5" name="テキスト ボックス 35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7" name="テキスト ボックス 35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9" name="テキスト ボックス 3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143165</xdr:rowOff>
    </xdr:from>
    <xdr:to>
      <xdr:col>54</xdr:col>
      <xdr:colOff>189865</xdr:colOff>
      <xdr:row>108</xdr:row>
      <xdr:rowOff>150761</xdr:rowOff>
    </xdr:to>
    <xdr:cxnSp macro="">
      <xdr:nvCxnSpPr>
        <xdr:cNvPr id="361" name="直線コネクタ 360"/>
        <xdr:cNvCxnSpPr/>
      </xdr:nvCxnSpPr>
      <xdr:spPr>
        <a:xfrm flipV="1">
          <a:off x="10476865" y="17459615"/>
          <a:ext cx="0" cy="1207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154588</xdr:rowOff>
    </xdr:from>
    <xdr:ext cx="378565" cy="259045"/>
    <xdr:sp macro="" textlink="">
      <xdr:nvSpPr>
        <xdr:cNvPr id="362" name="【港湾・漁港】&#10;一人当たり有形固定資産（償却資産）額最小値テキスト"/>
        <xdr:cNvSpPr txBox="1"/>
      </xdr:nvSpPr>
      <xdr:spPr>
        <a:xfrm>
          <a:off x="10515600" y="18671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150761</xdr:rowOff>
    </xdr:from>
    <xdr:to>
      <xdr:col>55</xdr:col>
      <xdr:colOff>88900</xdr:colOff>
      <xdr:row>108</xdr:row>
      <xdr:rowOff>150761</xdr:rowOff>
    </xdr:to>
    <xdr:cxnSp macro="">
      <xdr:nvCxnSpPr>
        <xdr:cNvPr id="363" name="直線コネクタ 362"/>
        <xdr:cNvCxnSpPr/>
      </xdr:nvCxnSpPr>
      <xdr:spPr>
        <a:xfrm>
          <a:off x="10388600" y="1866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89842</xdr:rowOff>
    </xdr:from>
    <xdr:ext cx="599010" cy="259045"/>
    <xdr:sp macro="" textlink="">
      <xdr:nvSpPr>
        <xdr:cNvPr id="364" name="【港湾・漁港】&#10;一人当たり有形固定資産（償却資産）額最大値テキスト"/>
        <xdr:cNvSpPr txBox="1"/>
      </xdr:nvSpPr>
      <xdr:spPr>
        <a:xfrm>
          <a:off x="10515600" y="1723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143165</xdr:rowOff>
    </xdr:from>
    <xdr:to>
      <xdr:col>55</xdr:col>
      <xdr:colOff>88900</xdr:colOff>
      <xdr:row>101</xdr:row>
      <xdr:rowOff>143165</xdr:rowOff>
    </xdr:to>
    <xdr:cxnSp macro="">
      <xdr:nvCxnSpPr>
        <xdr:cNvPr id="365" name="直線コネクタ 364"/>
        <xdr:cNvCxnSpPr/>
      </xdr:nvCxnSpPr>
      <xdr:spPr>
        <a:xfrm>
          <a:off x="10388600" y="1745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118891</xdr:rowOff>
    </xdr:from>
    <xdr:ext cx="534377" cy="259045"/>
    <xdr:sp macro="" textlink="">
      <xdr:nvSpPr>
        <xdr:cNvPr id="366" name="【港湾・漁港】&#10;一人当たり有形固定資産（償却資産）額平均値テキスト"/>
        <xdr:cNvSpPr txBox="1"/>
      </xdr:nvSpPr>
      <xdr:spPr>
        <a:xfrm>
          <a:off x="10515600" y="18121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96014</xdr:rowOff>
    </xdr:from>
    <xdr:to>
      <xdr:col>55</xdr:col>
      <xdr:colOff>50800</xdr:colOff>
      <xdr:row>107</xdr:row>
      <xdr:rowOff>26164</xdr:rowOff>
    </xdr:to>
    <xdr:sp macro="" textlink="">
      <xdr:nvSpPr>
        <xdr:cNvPr id="367" name="フローチャート: 判断 366"/>
        <xdr:cNvSpPr/>
      </xdr:nvSpPr>
      <xdr:spPr>
        <a:xfrm>
          <a:off x="10426700" y="1826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60125</xdr:rowOff>
    </xdr:from>
    <xdr:to>
      <xdr:col>50</xdr:col>
      <xdr:colOff>165100</xdr:colOff>
      <xdr:row>106</xdr:row>
      <xdr:rowOff>161725</xdr:rowOff>
    </xdr:to>
    <xdr:sp macro="" textlink="">
      <xdr:nvSpPr>
        <xdr:cNvPr id="368" name="フローチャート: 判断 367"/>
        <xdr:cNvSpPr/>
      </xdr:nvSpPr>
      <xdr:spPr>
        <a:xfrm>
          <a:off x="9588500" y="182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41752</xdr:rowOff>
    </xdr:from>
    <xdr:to>
      <xdr:col>46</xdr:col>
      <xdr:colOff>38100</xdr:colOff>
      <xdr:row>99</xdr:row>
      <xdr:rowOff>143352</xdr:rowOff>
    </xdr:to>
    <xdr:sp macro="" textlink="">
      <xdr:nvSpPr>
        <xdr:cNvPr id="369" name="フローチャート: 判断 368"/>
        <xdr:cNvSpPr/>
      </xdr:nvSpPr>
      <xdr:spPr>
        <a:xfrm>
          <a:off x="8699500" y="170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101</xdr:row>
      <xdr:rowOff>86657</xdr:rowOff>
    </xdr:from>
    <xdr:to>
      <xdr:col>41</xdr:col>
      <xdr:colOff>101600</xdr:colOff>
      <xdr:row>102</xdr:row>
      <xdr:rowOff>16807</xdr:rowOff>
    </xdr:to>
    <xdr:sp macro="" textlink="">
      <xdr:nvSpPr>
        <xdr:cNvPr id="370" name="フローチャート: 判断 369"/>
        <xdr:cNvSpPr/>
      </xdr:nvSpPr>
      <xdr:spPr>
        <a:xfrm>
          <a:off x="7810500" y="1740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101</xdr:row>
      <xdr:rowOff>107497</xdr:rowOff>
    </xdr:from>
    <xdr:to>
      <xdr:col>36</xdr:col>
      <xdr:colOff>165100</xdr:colOff>
      <xdr:row>102</xdr:row>
      <xdr:rowOff>37647</xdr:rowOff>
    </xdr:to>
    <xdr:sp macro="" textlink="">
      <xdr:nvSpPr>
        <xdr:cNvPr id="371" name="フローチャート: 判断 370"/>
        <xdr:cNvSpPr/>
      </xdr:nvSpPr>
      <xdr:spPr>
        <a:xfrm>
          <a:off x="6921500" y="1742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161596</xdr:rowOff>
    </xdr:from>
    <xdr:to>
      <xdr:col>55</xdr:col>
      <xdr:colOff>50800</xdr:colOff>
      <xdr:row>107</xdr:row>
      <xdr:rowOff>91746</xdr:rowOff>
    </xdr:to>
    <xdr:sp macro="" textlink="">
      <xdr:nvSpPr>
        <xdr:cNvPr id="377" name="楕円 376"/>
        <xdr:cNvSpPr/>
      </xdr:nvSpPr>
      <xdr:spPr>
        <a:xfrm>
          <a:off x="10426700" y="183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140023</xdr:rowOff>
    </xdr:from>
    <xdr:ext cx="534377" cy="259045"/>
    <xdr:sp macro="" textlink="">
      <xdr:nvSpPr>
        <xdr:cNvPr id="378" name="【港湾・漁港】&#10;一人当たり有形固定資産（償却資産）額該当値テキスト"/>
        <xdr:cNvSpPr txBox="1"/>
      </xdr:nvSpPr>
      <xdr:spPr>
        <a:xfrm>
          <a:off x="10515600" y="183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159322</xdr:rowOff>
    </xdr:from>
    <xdr:to>
      <xdr:col>50</xdr:col>
      <xdr:colOff>165100</xdr:colOff>
      <xdr:row>107</xdr:row>
      <xdr:rowOff>89472</xdr:rowOff>
    </xdr:to>
    <xdr:sp macro="" textlink="">
      <xdr:nvSpPr>
        <xdr:cNvPr id="379" name="楕円 378"/>
        <xdr:cNvSpPr/>
      </xdr:nvSpPr>
      <xdr:spPr>
        <a:xfrm>
          <a:off x="9588500" y="1833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38672</xdr:rowOff>
    </xdr:from>
    <xdr:to>
      <xdr:col>55</xdr:col>
      <xdr:colOff>0</xdr:colOff>
      <xdr:row>107</xdr:row>
      <xdr:rowOff>40946</xdr:rowOff>
    </xdr:to>
    <xdr:cxnSp macro="">
      <xdr:nvCxnSpPr>
        <xdr:cNvPr id="380" name="直線コネクタ 379"/>
        <xdr:cNvCxnSpPr/>
      </xdr:nvCxnSpPr>
      <xdr:spPr>
        <a:xfrm>
          <a:off x="9639300" y="18383822"/>
          <a:ext cx="8382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4042</xdr:rowOff>
    </xdr:from>
    <xdr:to>
      <xdr:col>46</xdr:col>
      <xdr:colOff>38100</xdr:colOff>
      <xdr:row>107</xdr:row>
      <xdr:rowOff>105642</xdr:rowOff>
    </xdr:to>
    <xdr:sp macro="" textlink="">
      <xdr:nvSpPr>
        <xdr:cNvPr id="381" name="楕円 380"/>
        <xdr:cNvSpPr/>
      </xdr:nvSpPr>
      <xdr:spPr>
        <a:xfrm>
          <a:off x="8699500" y="183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38672</xdr:rowOff>
    </xdr:from>
    <xdr:to>
      <xdr:col>50</xdr:col>
      <xdr:colOff>114300</xdr:colOff>
      <xdr:row>107</xdr:row>
      <xdr:rowOff>54842</xdr:rowOff>
    </xdr:to>
    <xdr:cxnSp macro="">
      <xdr:nvCxnSpPr>
        <xdr:cNvPr id="382" name="直線コネクタ 381"/>
        <xdr:cNvCxnSpPr/>
      </xdr:nvCxnSpPr>
      <xdr:spPr>
        <a:xfrm flipV="1">
          <a:off x="8750300" y="18383822"/>
          <a:ext cx="889000" cy="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7113</xdr:rowOff>
    </xdr:from>
    <xdr:to>
      <xdr:col>41</xdr:col>
      <xdr:colOff>101600</xdr:colOff>
      <xdr:row>107</xdr:row>
      <xdr:rowOff>108713</xdr:rowOff>
    </xdr:to>
    <xdr:sp macro="" textlink="">
      <xdr:nvSpPr>
        <xdr:cNvPr id="383" name="楕円 382"/>
        <xdr:cNvSpPr/>
      </xdr:nvSpPr>
      <xdr:spPr>
        <a:xfrm>
          <a:off x="7810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54842</xdr:rowOff>
    </xdr:from>
    <xdr:to>
      <xdr:col>45</xdr:col>
      <xdr:colOff>177800</xdr:colOff>
      <xdr:row>107</xdr:row>
      <xdr:rowOff>57913</xdr:rowOff>
    </xdr:to>
    <xdr:cxnSp macro="">
      <xdr:nvCxnSpPr>
        <xdr:cNvPr id="384" name="直線コネクタ 383"/>
        <xdr:cNvCxnSpPr/>
      </xdr:nvCxnSpPr>
      <xdr:spPr>
        <a:xfrm flipV="1">
          <a:off x="7861300" y="18399992"/>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333</xdr:rowOff>
    </xdr:from>
    <xdr:to>
      <xdr:col>36</xdr:col>
      <xdr:colOff>165100</xdr:colOff>
      <xdr:row>107</xdr:row>
      <xdr:rowOff>101933</xdr:rowOff>
    </xdr:to>
    <xdr:sp macro="" textlink="">
      <xdr:nvSpPr>
        <xdr:cNvPr id="385" name="楕円 384"/>
        <xdr:cNvSpPr/>
      </xdr:nvSpPr>
      <xdr:spPr>
        <a:xfrm>
          <a:off x="6921500" y="183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51133</xdr:rowOff>
    </xdr:from>
    <xdr:to>
      <xdr:col>41</xdr:col>
      <xdr:colOff>50800</xdr:colOff>
      <xdr:row>107</xdr:row>
      <xdr:rowOff>57913</xdr:rowOff>
    </xdr:to>
    <xdr:cxnSp macro="">
      <xdr:nvCxnSpPr>
        <xdr:cNvPr id="386" name="直線コネクタ 385"/>
        <xdr:cNvCxnSpPr/>
      </xdr:nvCxnSpPr>
      <xdr:spPr>
        <a:xfrm>
          <a:off x="6972300" y="18396283"/>
          <a:ext cx="889000" cy="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6802</xdr:rowOff>
    </xdr:from>
    <xdr:ext cx="599010" cy="259045"/>
    <xdr:sp macro="" textlink="">
      <xdr:nvSpPr>
        <xdr:cNvPr id="387" name="n_1aveValue【港湾・漁港】&#10;一人当たり有形固定資産（償却資産）額"/>
        <xdr:cNvSpPr txBox="1"/>
      </xdr:nvSpPr>
      <xdr:spPr>
        <a:xfrm>
          <a:off x="9327095" y="1800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97</xdr:row>
      <xdr:rowOff>159879</xdr:rowOff>
    </xdr:from>
    <xdr:ext cx="599010" cy="259045"/>
    <xdr:sp macro="" textlink="">
      <xdr:nvSpPr>
        <xdr:cNvPr id="388" name="n_2aveValue【港湾・漁港】&#10;一人当たり有形固定資産（償却資産）額"/>
        <xdr:cNvSpPr txBox="1"/>
      </xdr:nvSpPr>
      <xdr:spPr>
        <a:xfrm>
          <a:off x="8450795" y="167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100</xdr:row>
      <xdr:rowOff>33334</xdr:rowOff>
    </xdr:from>
    <xdr:ext cx="599010" cy="259045"/>
    <xdr:sp macro="" textlink="">
      <xdr:nvSpPr>
        <xdr:cNvPr id="389" name="n_3aveValue【港湾・漁港】&#10;一人当たり有形固定資産（償却資産）額"/>
        <xdr:cNvSpPr txBox="1"/>
      </xdr:nvSpPr>
      <xdr:spPr>
        <a:xfrm>
          <a:off x="7561795" y="1717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100</xdr:row>
      <xdr:rowOff>54174</xdr:rowOff>
    </xdr:from>
    <xdr:ext cx="599010" cy="259045"/>
    <xdr:sp macro="" textlink="">
      <xdr:nvSpPr>
        <xdr:cNvPr id="390" name="n_4aveValue【港湾・漁港】&#10;一人当たり有形固定資産（償却資産）額"/>
        <xdr:cNvSpPr txBox="1"/>
      </xdr:nvSpPr>
      <xdr:spPr>
        <a:xfrm>
          <a:off x="6672795" y="1719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80599</xdr:rowOff>
    </xdr:from>
    <xdr:ext cx="534377" cy="259045"/>
    <xdr:sp macro="" textlink="">
      <xdr:nvSpPr>
        <xdr:cNvPr id="391" name="n_1mainValue【港湾・漁港】&#10;一人当たり有形固定資産（償却資産）額"/>
        <xdr:cNvSpPr txBox="1"/>
      </xdr:nvSpPr>
      <xdr:spPr>
        <a:xfrm>
          <a:off x="9359411" y="184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96769</xdr:rowOff>
    </xdr:from>
    <xdr:ext cx="534377" cy="259045"/>
    <xdr:sp macro="" textlink="">
      <xdr:nvSpPr>
        <xdr:cNvPr id="392" name="n_2mainValue【港湾・漁港】&#10;一人当たり有形固定資産（償却資産）額"/>
        <xdr:cNvSpPr txBox="1"/>
      </xdr:nvSpPr>
      <xdr:spPr>
        <a:xfrm>
          <a:off x="8483111" y="184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99840</xdr:rowOff>
    </xdr:from>
    <xdr:ext cx="534377" cy="259045"/>
    <xdr:sp macro="" textlink="">
      <xdr:nvSpPr>
        <xdr:cNvPr id="393" name="n_3mainValue【港湾・漁港】&#10;一人当たり有形固定資産（償却資産）額"/>
        <xdr:cNvSpPr txBox="1"/>
      </xdr:nvSpPr>
      <xdr:spPr>
        <a:xfrm>
          <a:off x="7594111" y="1844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93060</xdr:rowOff>
    </xdr:from>
    <xdr:ext cx="534377" cy="259045"/>
    <xdr:sp macro="" textlink="">
      <xdr:nvSpPr>
        <xdr:cNvPr id="394" name="n_4mainValue【港湾・漁港】&#10;一人当たり有形固定資産（償却資産）額"/>
        <xdr:cNvSpPr txBox="1"/>
      </xdr:nvSpPr>
      <xdr:spPr>
        <a:xfrm>
          <a:off x="6705111" y="1843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0" name="直線コネクタ 419"/>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3"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4" name="直線コネクタ 423"/>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5" name="【認定こども園・幼稚園・保育所】&#10;有形固定資産減価償却率平均値テキスト"/>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6" name="フローチャート: 判断 425"/>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7" name="フローチャート: 判断 426"/>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8" name="フローチャート: 判断 427"/>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9" name="フローチャート: 判断 428"/>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30" name="フローチャート: 判断 429"/>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80917</xdr:rowOff>
    </xdr:from>
    <xdr:to>
      <xdr:col>85</xdr:col>
      <xdr:colOff>177800</xdr:colOff>
      <xdr:row>40</xdr:row>
      <xdr:rowOff>11067</xdr:rowOff>
    </xdr:to>
    <xdr:sp macro="" textlink="">
      <xdr:nvSpPr>
        <xdr:cNvPr id="436" name="楕円 435"/>
        <xdr:cNvSpPr/>
      </xdr:nvSpPr>
      <xdr:spPr>
        <a:xfrm>
          <a:off x="162687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59344</xdr:rowOff>
    </xdr:from>
    <xdr:ext cx="405111" cy="259045"/>
    <xdr:sp macro="" textlink="">
      <xdr:nvSpPr>
        <xdr:cNvPr id="437" name="【認定こども園・幼稚園・保育所】&#10;有形固定資産減価償却率該当値テキスト"/>
        <xdr:cNvSpPr txBox="1"/>
      </xdr:nvSpPr>
      <xdr:spPr>
        <a:xfrm>
          <a:off x="16357600"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35197</xdr:rowOff>
    </xdr:from>
    <xdr:to>
      <xdr:col>81</xdr:col>
      <xdr:colOff>101600</xdr:colOff>
      <xdr:row>39</xdr:row>
      <xdr:rowOff>136797</xdr:rowOff>
    </xdr:to>
    <xdr:sp macro="" textlink="">
      <xdr:nvSpPr>
        <xdr:cNvPr id="438" name="楕円 437"/>
        <xdr:cNvSpPr/>
      </xdr:nvSpPr>
      <xdr:spPr>
        <a:xfrm>
          <a:off x="15430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85997</xdr:rowOff>
    </xdr:from>
    <xdr:to>
      <xdr:col>85</xdr:col>
      <xdr:colOff>127000</xdr:colOff>
      <xdr:row>39</xdr:row>
      <xdr:rowOff>131717</xdr:rowOff>
    </xdr:to>
    <xdr:cxnSp macro="">
      <xdr:nvCxnSpPr>
        <xdr:cNvPr id="439" name="直線コネクタ 438"/>
        <xdr:cNvCxnSpPr/>
      </xdr:nvCxnSpPr>
      <xdr:spPr>
        <a:xfrm>
          <a:off x="15481300" y="677254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165826</xdr:rowOff>
    </xdr:from>
    <xdr:to>
      <xdr:col>76</xdr:col>
      <xdr:colOff>165100</xdr:colOff>
      <xdr:row>39</xdr:row>
      <xdr:rowOff>95976</xdr:rowOff>
    </xdr:to>
    <xdr:sp macro="" textlink="">
      <xdr:nvSpPr>
        <xdr:cNvPr id="440" name="楕円 439"/>
        <xdr:cNvSpPr/>
      </xdr:nvSpPr>
      <xdr:spPr>
        <a:xfrm>
          <a:off x="14541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45176</xdr:rowOff>
    </xdr:from>
    <xdr:to>
      <xdr:col>81</xdr:col>
      <xdr:colOff>50800</xdr:colOff>
      <xdr:row>39</xdr:row>
      <xdr:rowOff>85997</xdr:rowOff>
    </xdr:to>
    <xdr:cxnSp macro="">
      <xdr:nvCxnSpPr>
        <xdr:cNvPr id="441" name="直線コネクタ 440"/>
        <xdr:cNvCxnSpPr/>
      </xdr:nvCxnSpPr>
      <xdr:spPr>
        <a:xfrm>
          <a:off x="14592300" y="673172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42" name="楕円 441"/>
        <xdr:cNvSpPr/>
      </xdr:nvSpPr>
      <xdr:spPr>
        <a:xfrm>
          <a:off x="1365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167640</xdr:rowOff>
    </xdr:from>
    <xdr:to>
      <xdr:col>76</xdr:col>
      <xdr:colOff>114300</xdr:colOff>
      <xdr:row>39</xdr:row>
      <xdr:rowOff>45176</xdr:rowOff>
    </xdr:to>
    <xdr:cxnSp macro="">
      <xdr:nvCxnSpPr>
        <xdr:cNvPr id="443" name="直線コネクタ 442"/>
        <xdr:cNvCxnSpPr/>
      </xdr:nvCxnSpPr>
      <xdr:spPr>
        <a:xfrm>
          <a:off x="13703300" y="66827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80917</xdr:rowOff>
    </xdr:from>
    <xdr:to>
      <xdr:col>67</xdr:col>
      <xdr:colOff>101600</xdr:colOff>
      <xdr:row>39</xdr:row>
      <xdr:rowOff>11067</xdr:rowOff>
    </xdr:to>
    <xdr:sp macro="" textlink="">
      <xdr:nvSpPr>
        <xdr:cNvPr id="444" name="楕円 443"/>
        <xdr:cNvSpPr/>
      </xdr:nvSpPr>
      <xdr:spPr>
        <a:xfrm>
          <a:off x="12763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131717</xdr:rowOff>
    </xdr:from>
    <xdr:to>
      <xdr:col>71</xdr:col>
      <xdr:colOff>177800</xdr:colOff>
      <xdr:row>38</xdr:row>
      <xdr:rowOff>167640</xdr:rowOff>
    </xdr:to>
    <xdr:cxnSp macro="">
      <xdr:nvCxnSpPr>
        <xdr:cNvPr id="445" name="直線コネクタ 444"/>
        <xdr:cNvCxnSpPr/>
      </xdr:nvCxnSpPr>
      <xdr:spPr>
        <a:xfrm>
          <a:off x="12814300" y="66468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6" name="n_1aveValue【認定こども園・幼稚園・保育所】&#10;有形固定資産減価償却率"/>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447" name="n_2aveValue【認定こども園・幼稚園・保育所】&#10;有形固定資産減価償却率"/>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448" name="n_3aveValue【認定こども園・幼稚園・保育所】&#10;有形固定資産減価償却率"/>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449" name="n_4aveValue【認定こども園・幼稚園・保育所】&#10;有形固定資産減価償却率"/>
        <xdr:cNvSpPr txBox="1"/>
      </xdr:nvSpPr>
      <xdr:spPr>
        <a:xfrm>
          <a:off x="12611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127924</xdr:rowOff>
    </xdr:from>
    <xdr:ext cx="405111" cy="259045"/>
    <xdr:sp macro="" textlink="">
      <xdr:nvSpPr>
        <xdr:cNvPr id="450" name="n_1mainValue【認定こども園・幼稚園・保育所】&#10;有形固定資産減価償却率"/>
        <xdr:cNvSpPr txBox="1"/>
      </xdr:nvSpPr>
      <xdr:spPr>
        <a:xfrm>
          <a:off x="152660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87103</xdr:rowOff>
    </xdr:from>
    <xdr:ext cx="405111" cy="259045"/>
    <xdr:sp macro="" textlink="">
      <xdr:nvSpPr>
        <xdr:cNvPr id="451" name="n_2mainValue【認定こども園・幼稚園・保育所】&#10;有形固定資産減価償却率"/>
        <xdr:cNvSpPr txBox="1"/>
      </xdr:nvSpPr>
      <xdr:spPr>
        <a:xfrm>
          <a:off x="14389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452" name="n_3mainValue【認定こども園・幼稚園・保育所】&#10;有形固定資産減価償却率"/>
        <xdr:cNvSpPr txBox="1"/>
      </xdr:nvSpPr>
      <xdr:spPr>
        <a:xfrm>
          <a:off x="13500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27594</xdr:rowOff>
    </xdr:from>
    <xdr:ext cx="405111" cy="259045"/>
    <xdr:sp macro="" textlink="">
      <xdr:nvSpPr>
        <xdr:cNvPr id="453" name="n_4mainValue【認定こども園・幼稚園・保育所】&#10;有形固定資産減価償却率"/>
        <xdr:cNvSpPr txBox="1"/>
      </xdr:nvSpPr>
      <xdr:spPr>
        <a:xfrm>
          <a:off x="12611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5" name="直線コネクタ 474"/>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7" name="直線コネクタ 47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8"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9" name="直線コネクタ 478"/>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80"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1" name="フローチャート: 判断 480"/>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2" name="フローチャート: 判断 481"/>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162560</xdr:rowOff>
    </xdr:from>
    <xdr:to>
      <xdr:col>107</xdr:col>
      <xdr:colOff>101600</xdr:colOff>
      <xdr:row>39</xdr:row>
      <xdr:rowOff>92710</xdr:rowOff>
    </xdr:to>
    <xdr:sp macro="" textlink="">
      <xdr:nvSpPr>
        <xdr:cNvPr id="483" name="フローチャート: 判断 482"/>
        <xdr:cNvSpPr/>
      </xdr:nvSpPr>
      <xdr:spPr>
        <a:xfrm>
          <a:off x="20383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169418</xdr:rowOff>
    </xdr:from>
    <xdr:to>
      <xdr:col>102</xdr:col>
      <xdr:colOff>165100</xdr:colOff>
      <xdr:row>39</xdr:row>
      <xdr:rowOff>99568</xdr:rowOff>
    </xdr:to>
    <xdr:sp macro="" textlink="">
      <xdr:nvSpPr>
        <xdr:cNvPr id="484" name="フローチャート: 判断 483"/>
        <xdr:cNvSpPr/>
      </xdr:nvSpPr>
      <xdr:spPr>
        <a:xfrm>
          <a:off x="19494500" y="668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144272</xdr:rowOff>
    </xdr:from>
    <xdr:to>
      <xdr:col>98</xdr:col>
      <xdr:colOff>38100</xdr:colOff>
      <xdr:row>39</xdr:row>
      <xdr:rowOff>74422</xdr:rowOff>
    </xdr:to>
    <xdr:sp macro="" textlink="">
      <xdr:nvSpPr>
        <xdr:cNvPr id="485" name="フローチャート: 判断 484"/>
        <xdr:cNvSpPr/>
      </xdr:nvSpPr>
      <xdr:spPr>
        <a:xfrm>
          <a:off x="18605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87122</xdr:rowOff>
    </xdr:from>
    <xdr:to>
      <xdr:col>116</xdr:col>
      <xdr:colOff>114300</xdr:colOff>
      <xdr:row>41</xdr:row>
      <xdr:rowOff>17272</xdr:rowOff>
    </xdr:to>
    <xdr:sp macro="" textlink="">
      <xdr:nvSpPr>
        <xdr:cNvPr id="491" name="楕円 490"/>
        <xdr:cNvSpPr/>
      </xdr:nvSpPr>
      <xdr:spPr>
        <a:xfrm>
          <a:off x="22110700" y="6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65549</xdr:rowOff>
    </xdr:from>
    <xdr:ext cx="469744" cy="259045"/>
    <xdr:sp macro="" textlink="">
      <xdr:nvSpPr>
        <xdr:cNvPr id="492" name="【認定こども園・幼稚園・保育所】&#10;一人当たり面積該当値テキスト"/>
        <xdr:cNvSpPr txBox="1"/>
      </xdr:nvSpPr>
      <xdr:spPr>
        <a:xfrm>
          <a:off x="22199600"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87122</xdr:rowOff>
    </xdr:from>
    <xdr:to>
      <xdr:col>112</xdr:col>
      <xdr:colOff>38100</xdr:colOff>
      <xdr:row>41</xdr:row>
      <xdr:rowOff>17272</xdr:rowOff>
    </xdr:to>
    <xdr:sp macro="" textlink="">
      <xdr:nvSpPr>
        <xdr:cNvPr id="493" name="楕円 492"/>
        <xdr:cNvSpPr/>
      </xdr:nvSpPr>
      <xdr:spPr>
        <a:xfrm>
          <a:off x="21272500" y="6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137922</xdr:rowOff>
    </xdr:from>
    <xdr:to>
      <xdr:col>116</xdr:col>
      <xdr:colOff>63500</xdr:colOff>
      <xdr:row>40</xdr:row>
      <xdr:rowOff>137922</xdr:rowOff>
    </xdr:to>
    <xdr:cxnSp macro="">
      <xdr:nvCxnSpPr>
        <xdr:cNvPr id="494" name="直線コネクタ 493"/>
        <xdr:cNvCxnSpPr/>
      </xdr:nvCxnSpPr>
      <xdr:spPr>
        <a:xfrm>
          <a:off x="21323300" y="6995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84836</xdr:rowOff>
    </xdr:from>
    <xdr:to>
      <xdr:col>107</xdr:col>
      <xdr:colOff>101600</xdr:colOff>
      <xdr:row>41</xdr:row>
      <xdr:rowOff>14986</xdr:rowOff>
    </xdr:to>
    <xdr:sp macro="" textlink="">
      <xdr:nvSpPr>
        <xdr:cNvPr id="495" name="楕円 494"/>
        <xdr:cNvSpPr/>
      </xdr:nvSpPr>
      <xdr:spPr>
        <a:xfrm>
          <a:off x="20383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137922</xdr:rowOff>
    </xdr:to>
    <xdr:cxnSp macro="">
      <xdr:nvCxnSpPr>
        <xdr:cNvPr id="496" name="直線コネクタ 495"/>
        <xdr:cNvCxnSpPr/>
      </xdr:nvCxnSpPr>
      <xdr:spPr>
        <a:xfrm>
          <a:off x="20434300" y="69936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497" name="楕円 496"/>
        <xdr:cNvSpPr/>
      </xdr:nvSpPr>
      <xdr:spPr>
        <a:xfrm>
          <a:off x="19494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131064</xdr:rowOff>
    </xdr:from>
    <xdr:to>
      <xdr:col>107</xdr:col>
      <xdr:colOff>50800</xdr:colOff>
      <xdr:row>40</xdr:row>
      <xdr:rowOff>135636</xdr:rowOff>
    </xdr:to>
    <xdr:cxnSp macro="">
      <xdr:nvCxnSpPr>
        <xdr:cNvPr id="498" name="直線コネクタ 497"/>
        <xdr:cNvCxnSpPr/>
      </xdr:nvCxnSpPr>
      <xdr:spPr>
        <a:xfrm>
          <a:off x="19545300" y="6989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75692</xdr:rowOff>
    </xdr:from>
    <xdr:to>
      <xdr:col>98</xdr:col>
      <xdr:colOff>38100</xdr:colOff>
      <xdr:row>41</xdr:row>
      <xdr:rowOff>5842</xdr:rowOff>
    </xdr:to>
    <xdr:sp macro="" textlink="">
      <xdr:nvSpPr>
        <xdr:cNvPr id="499" name="楕円 498"/>
        <xdr:cNvSpPr/>
      </xdr:nvSpPr>
      <xdr:spPr>
        <a:xfrm>
          <a:off x="18605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126492</xdr:rowOff>
    </xdr:from>
    <xdr:to>
      <xdr:col>102</xdr:col>
      <xdr:colOff>114300</xdr:colOff>
      <xdr:row>40</xdr:row>
      <xdr:rowOff>131064</xdr:rowOff>
    </xdr:to>
    <xdr:cxnSp macro="">
      <xdr:nvCxnSpPr>
        <xdr:cNvPr id="500" name="直線コネクタ 499"/>
        <xdr:cNvCxnSpPr/>
      </xdr:nvCxnSpPr>
      <xdr:spPr>
        <a:xfrm>
          <a:off x="18656300" y="6984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1" name="n_1aveValue【認定こども園・幼稚園・保育所】&#10;一人当たり面積"/>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109237</xdr:rowOff>
    </xdr:from>
    <xdr:ext cx="469744" cy="259045"/>
    <xdr:sp macro="" textlink="">
      <xdr:nvSpPr>
        <xdr:cNvPr id="502" name="n_2aveValue【認定こども園・幼稚園・保育所】&#10;一人当たり面積"/>
        <xdr:cNvSpPr txBox="1"/>
      </xdr:nvSpPr>
      <xdr:spPr>
        <a:xfrm>
          <a:off x="20199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116095</xdr:rowOff>
    </xdr:from>
    <xdr:ext cx="469744" cy="259045"/>
    <xdr:sp macro="" textlink="">
      <xdr:nvSpPr>
        <xdr:cNvPr id="503" name="n_3aveValue【認定こども園・幼稚園・保育所】&#10;一人当たり面積"/>
        <xdr:cNvSpPr txBox="1"/>
      </xdr:nvSpPr>
      <xdr:spPr>
        <a:xfrm>
          <a:off x="19310427" y="645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90949</xdr:rowOff>
    </xdr:from>
    <xdr:ext cx="469744" cy="259045"/>
    <xdr:sp macro="" textlink="">
      <xdr:nvSpPr>
        <xdr:cNvPr id="504" name="n_4aveValue【認定こども園・幼稚園・保育所】&#10;一人当たり面積"/>
        <xdr:cNvSpPr txBox="1"/>
      </xdr:nvSpPr>
      <xdr:spPr>
        <a:xfrm>
          <a:off x="18421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8399</xdr:rowOff>
    </xdr:from>
    <xdr:ext cx="469744" cy="259045"/>
    <xdr:sp macro="" textlink="">
      <xdr:nvSpPr>
        <xdr:cNvPr id="505" name="n_1mainValue【認定こども園・幼稚園・保育所】&#10;一人当たり面積"/>
        <xdr:cNvSpPr txBox="1"/>
      </xdr:nvSpPr>
      <xdr:spPr>
        <a:xfrm>
          <a:off x="21075727" y="703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6113</xdr:rowOff>
    </xdr:from>
    <xdr:ext cx="469744" cy="259045"/>
    <xdr:sp macro="" textlink="">
      <xdr:nvSpPr>
        <xdr:cNvPr id="506" name="n_2mainValue【認定こども園・幼稚園・保育所】&#10;一人当たり面積"/>
        <xdr:cNvSpPr txBox="1"/>
      </xdr:nvSpPr>
      <xdr:spPr>
        <a:xfrm>
          <a:off x="20199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507" name="n_3mainValue【認定こども園・幼稚園・保育所】&#10;一人当たり面積"/>
        <xdr:cNvSpPr txBox="1"/>
      </xdr:nvSpPr>
      <xdr:spPr>
        <a:xfrm>
          <a:off x="19310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168419</xdr:rowOff>
    </xdr:from>
    <xdr:ext cx="469744" cy="259045"/>
    <xdr:sp macro="" textlink="">
      <xdr:nvSpPr>
        <xdr:cNvPr id="508" name="n_4mainValue【認定こども園・幼稚園・保育所】&#10;一人当たり面積"/>
        <xdr:cNvSpPr txBox="1"/>
      </xdr:nvSpPr>
      <xdr:spPr>
        <a:xfrm>
          <a:off x="18421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3" name="直線コネクタ 532"/>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4"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5" name="直線コネクタ 534"/>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6"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7" name="直線コネクタ 536"/>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8" name="【学校施設】&#10;有形固定資産減価償却率平均値テキスト"/>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9" name="フローチャート: 判断 538"/>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40" name="フローチャート: 判断 539"/>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1" name="フローチャート: 判断 540"/>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2" name="フローチャート: 判断 541"/>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3" name="フローチャート: 判断 542"/>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49" name="楕円 548"/>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550" name="【学校施設】&#10;有形固定資産減価償却率該当値テキスト"/>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551" name="楕円 550"/>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60</xdr:row>
      <xdr:rowOff>0</xdr:rowOff>
    </xdr:to>
    <xdr:cxnSp macro="">
      <xdr:nvCxnSpPr>
        <xdr:cNvPr id="552" name="直線コネクタ 551"/>
        <xdr:cNvCxnSpPr/>
      </xdr:nvCxnSpPr>
      <xdr:spPr>
        <a:xfrm>
          <a:off x="15481300" y="1024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93980</xdr:rowOff>
    </xdr:from>
    <xdr:to>
      <xdr:col>76</xdr:col>
      <xdr:colOff>165100</xdr:colOff>
      <xdr:row>60</xdr:row>
      <xdr:rowOff>24130</xdr:rowOff>
    </xdr:to>
    <xdr:sp macro="" textlink="">
      <xdr:nvSpPr>
        <xdr:cNvPr id="553" name="楕円 552"/>
        <xdr:cNvSpPr/>
      </xdr:nvSpPr>
      <xdr:spPr>
        <a:xfrm>
          <a:off x="14541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144780</xdr:rowOff>
    </xdr:to>
    <xdr:cxnSp macro="">
      <xdr:nvCxnSpPr>
        <xdr:cNvPr id="554" name="直線コネクタ 553"/>
        <xdr:cNvCxnSpPr/>
      </xdr:nvCxnSpPr>
      <xdr:spPr>
        <a:xfrm flipV="1">
          <a:off x="14592300" y="102412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113030</xdr:rowOff>
    </xdr:from>
    <xdr:to>
      <xdr:col>72</xdr:col>
      <xdr:colOff>38100</xdr:colOff>
      <xdr:row>59</xdr:row>
      <xdr:rowOff>43180</xdr:rowOff>
    </xdr:to>
    <xdr:sp macro="" textlink="">
      <xdr:nvSpPr>
        <xdr:cNvPr id="555" name="楕円 554"/>
        <xdr:cNvSpPr/>
      </xdr:nvSpPr>
      <xdr:spPr>
        <a:xfrm>
          <a:off x="1365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163830</xdr:rowOff>
    </xdr:from>
    <xdr:to>
      <xdr:col>76</xdr:col>
      <xdr:colOff>114300</xdr:colOff>
      <xdr:row>59</xdr:row>
      <xdr:rowOff>144780</xdr:rowOff>
    </xdr:to>
    <xdr:cxnSp macro="">
      <xdr:nvCxnSpPr>
        <xdr:cNvPr id="556" name="直線コネクタ 555"/>
        <xdr:cNvCxnSpPr/>
      </xdr:nvCxnSpPr>
      <xdr:spPr>
        <a:xfrm>
          <a:off x="13703300" y="101079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69215</xdr:rowOff>
    </xdr:from>
    <xdr:to>
      <xdr:col>67</xdr:col>
      <xdr:colOff>101600</xdr:colOff>
      <xdr:row>58</xdr:row>
      <xdr:rowOff>170815</xdr:rowOff>
    </xdr:to>
    <xdr:sp macro="" textlink="">
      <xdr:nvSpPr>
        <xdr:cNvPr id="557" name="楕円 556"/>
        <xdr:cNvSpPr/>
      </xdr:nvSpPr>
      <xdr:spPr>
        <a:xfrm>
          <a:off x="12763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120015</xdr:rowOff>
    </xdr:from>
    <xdr:to>
      <xdr:col>71</xdr:col>
      <xdr:colOff>177800</xdr:colOff>
      <xdr:row>58</xdr:row>
      <xdr:rowOff>163830</xdr:rowOff>
    </xdr:to>
    <xdr:cxnSp macro="">
      <xdr:nvCxnSpPr>
        <xdr:cNvPr id="558" name="直線コネクタ 557"/>
        <xdr:cNvCxnSpPr/>
      </xdr:nvCxnSpPr>
      <xdr:spPr>
        <a:xfrm>
          <a:off x="12814300" y="100641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9"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0" name="n_2aveValue【学校施設】&#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561" name="n_3aveValue【学校施設】&#10;有形固定資産減価償却率"/>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562" name="n_4aveValue【学校施設】&#10;有形固定資産減価償却率"/>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21607</xdr:rowOff>
    </xdr:from>
    <xdr:ext cx="405111" cy="259045"/>
    <xdr:sp macro="" textlink="">
      <xdr:nvSpPr>
        <xdr:cNvPr id="563" name="n_1mainValue【学校施設】&#10;有形固定資産減価償却率"/>
        <xdr:cNvSpPr txBox="1"/>
      </xdr:nvSpPr>
      <xdr:spPr>
        <a:xfrm>
          <a:off x="15266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564" name="n_2mainValue【学校施設】&#10;有形固定資産減価償却率"/>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59707</xdr:rowOff>
    </xdr:from>
    <xdr:ext cx="405111" cy="259045"/>
    <xdr:sp macro="" textlink="">
      <xdr:nvSpPr>
        <xdr:cNvPr id="565" name="n_3mainValue【学校施設】&#10;有形固定資産減価償却率"/>
        <xdr:cNvSpPr txBox="1"/>
      </xdr:nvSpPr>
      <xdr:spPr>
        <a:xfrm>
          <a:off x="13500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15892</xdr:rowOff>
    </xdr:from>
    <xdr:ext cx="405111" cy="259045"/>
    <xdr:sp macro="" textlink="">
      <xdr:nvSpPr>
        <xdr:cNvPr id="566" name="n_4mainValue【学校施設】&#10;有形固定資産減価償却率"/>
        <xdr:cNvSpPr txBox="1"/>
      </xdr:nvSpPr>
      <xdr:spPr>
        <a:xfrm>
          <a:off x="12611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3" name="直線コネクタ 592"/>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4"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5" name="直線コネクタ 594"/>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6"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7" name="直線コネクタ 596"/>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8" name="【学校施設】&#10;一人当たり面積平均値テキスト"/>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9" name="フローチャート: 判断 598"/>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600" name="フローチャート: 判断 599"/>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165390</xdr:rowOff>
    </xdr:from>
    <xdr:to>
      <xdr:col>107</xdr:col>
      <xdr:colOff>101600</xdr:colOff>
      <xdr:row>59</xdr:row>
      <xdr:rowOff>95540</xdr:rowOff>
    </xdr:to>
    <xdr:sp macro="" textlink="">
      <xdr:nvSpPr>
        <xdr:cNvPr id="601" name="フローチャート: 判断 600"/>
        <xdr:cNvSpPr/>
      </xdr:nvSpPr>
      <xdr:spPr>
        <a:xfrm>
          <a:off x="20383500" y="1010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157552</xdr:rowOff>
    </xdr:from>
    <xdr:to>
      <xdr:col>102</xdr:col>
      <xdr:colOff>165100</xdr:colOff>
      <xdr:row>59</xdr:row>
      <xdr:rowOff>87702</xdr:rowOff>
    </xdr:to>
    <xdr:sp macro="" textlink="">
      <xdr:nvSpPr>
        <xdr:cNvPr id="602" name="フローチャート: 判断 601"/>
        <xdr:cNvSpPr/>
      </xdr:nvSpPr>
      <xdr:spPr>
        <a:xfrm>
          <a:off x="19494500" y="101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158859</xdr:rowOff>
    </xdr:from>
    <xdr:to>
      <xdr:col>98</xdr:col>
      <xdr:colOff>38100</xdr:colOff>
      <xdr:row>59</xdr:row>
      <xdr:rowOff>89009</xdr:rowOff>
    </xdr:to>
    <xdr:sp macro="" textlink="">
      <xdr:nvSpPr>
        <xdr:cNvPr id="603" name="フローチャート: 判断 602"/>
        <xdr:cNvSpPr/>
      </xdr:nvSpPr>
      <xdr:spPr>
        <a:xfrm>
          <a:off x="18605500" y="1010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115098</xdr:rowOff>
    </xdr:from>
    <xdr:to>
      <xdr:col>116</xdr:col>
      <xdr:colOff>114300</xdr:colOff>
      <xdr:row>61</xdr:row>
      <xdr:rowOff>45248</xdr:rowOff>
    </xdr:to>
    <xdr:sp macro="" textlink="">
      <xdr:nvSpPr>
        <xdr:cNvPr id="609" name="楕円 608"/>
        <xdr:cNvSpPr/>
      </xdr:nvSpPr>
      <xdr:spPr>
        <a:xfrm>
          <a:off x="22110700" y="1040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93525</xdr:rowOff>
    </xdr:from>
    <xdr:ext cx="469744" cy="259045"/>
    <xdr:sp macro="" textlink="">
      <xdr:nvSpPr>
        <xdr:cNvPr id="610" name="【学校施設】&#10;一人当たり面積該当値テキスト"/>
        <xdr:cNvSpPr txBox="1"/>
      </xdr:nvSpPr>
      <xdr:spPr>
        <a:xfrm>
          <a:off x="22199600" y="1038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107261</xdr:rowOff>
    </xdr:from>
    <xdr:to>
      <xdr:col>112</xdr:col>
      <xdr:colOff>38100</xdr:colOff>
      <xdr:row>61</xdr:row>
      <xdr:rowOff>37411</xdr:rowOff>
    </xdr:to>
    <xdr:sp macro="" textlink="">
      <xdr:nvSpPr>
        <xdr:cNvPr id="611" name="楕円 610"/>
        <xdr:cNvSpPr/>
      </xdr:nvSpPr>
      <xdr:spPr>
        <a:xfrm>
          <a:off x="21272500" y="1039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158061</xdr:rowOff>
    </xdr:from>
    <xdr:to>
      <xdr:col>116</xdr:col>
      <xdr:colOff>63500</xdr:colOff>
      <xdr:row>60</xdr:row>
      <xdr:rowOff>165898</xdr:rowOff>
    </xdr:to>
    <xdr:cxnSp macro="">
      <xdr:nvCxnSpPr>
        <xdr:cNvPr id="612" name="直線コネクタ 611"/>
        <xdr:cNvCxnSpPr/>
      </xdr:nvCxnSpPr>
      <xdr:spPr>
        <a:xfrm>
          <a:off x="21323300" y="10445061"/>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128815</xdr:rowOff>
    </xdr:from>
    <xdr:to>
      <xdr:col>107</xdr:col>
      <xdr:colOff>101600</xdr:colOff>
      <xdr:row>61</xdr:row>
      <xdr:rowOff>58965</xdr:rowOff>
    </xdr:to>
    <xdr:sp macro="" textlink="">
      <xdr:nvSpPr>
        <xdr:cNvPr id="613" name="楕円 612"/>
        <xdr:cNvSpPr/>
      </xdr:nvSpPr>
      <xdr:spPr>
        <a:xfrm>
          <a:off x="20383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158061</xdr:rowOff>
    </xdr:from>
    <xdr:to>
      <xdr:col>111</xdr:col>
      <xdr:colOff>177800</xdr:colOff>
      <xdr:row>61</xdr:row>
      <xdr:rowOff>8165</xdr:rowOff>
    </xdr:to>
    <xdr:cxnSp macro="">
      <xdr:nvCxnSpPr>
        <xdr:cNvPr id="614" name="直線コネクタ 613"/>
        <xdr:cNvCxnSpPr/>
      </xdr:nvCxnSpPr>
      <xdr:spPr>
        <a:xfrm flipV="1">
          <a:off x="20434300" y="10445061"/>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85054</xdr:rowOff>
    </xdr:from>
    <xdr:to>
      <xdr:col>102</xdr:col>
      <xdr:colOff>165100</xdr:colOff>
      <xdr:row>61</xdr:row>
      <xdr:rowOff>15204</xdr:rowOff>
    </xdr:to>
    <xdr:sp macro="" textlink="">
      <xdr:nvSpPr>
        <xdr:cNvPr id="615" name="楕円 614"/>
        <xdr:cNvSpPr/>
      </xdr:nvSpPr>
      <xdr:spPr>
        <a:xfrm>
          <a:off x="19494500" y="1037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135854</xdr:rowOff>
    </xdr:from>
    <xdr:to>
      <xdr:col>107</xdr:col>
      <xdr:colOff>50800</xdr:colOff>
      <xdr:row>61</xdr:row>
      <xdr:rowOff>8165</xdr:rowOff>
    </xdr:to>
    <xdr:cxnSp macro="">
      <xdr:nvCxnSpPr>
        <xdr:cNvPr id="616" name="直線コネクタ 615"/>
        <xdr:cNvCxnSpPr/>
      </xdr:nvCxnSpPr>
      <xdr:spPr>
        <a:xfrm>
          <a:off x="19545300" y="10422854"/>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59581</xdr:rowOff>
    </xdr:from>
    <xdr:to>
      <xdr:col>98</xdr:col>
      <xdr:colOff>38100</xdr:colOff>
      <xdr:row>60</xdr:row>
      <xdr:rowOff>161181</xdr:rowOff>
    </xdr:to>
    <xdr:sp macro="" textlink="">
      <xdr:nvSpPr>
        <xdr:cNvPr id="617" name="楕円 616"/>
        <xdr:cNvSpPr/>
      </xdr:nvSpPr>
      <xdr:spPr>
        <a:xfrm>
          <a:off x="18605500" y="1034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110381</xdr:rowOff>
    </xdr:from>
    <xdr:to>
      <xdr:col>102</xdr:col>
      <xdr:colOff>114300</xdr:colOff>
      <xdr:row>60</xdr:row>
      <xdr:rowOff>135854</xdr:rowOff>
    </xdr:to>
    <xdr:cxnSp macro="">
      <xdr:nvCxnSpPr>
        <xdr:cNvPr id="618" name="直線コネクタ 617"/>
        <xdr:cNvCxnSpPr/>
      </xdr:nvCxnSpPr>
      <xdr:spPr>
        <a:xfrm>
          <a:off x="18656300" y="10397381"/>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9" name="n_1aveValue【学校施設】&#10;一人当たり面積"/>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112067</xdr:rowOff>
    </xdr:from>
    <xdr:ext cx="469744" cy="259045"/>
    <xdr:sp macro="" textlink="">
      <xdr:nvSpPr>
        <xdr:cNvPr id="620" name="n_2aveValue【学校施設】&#10;一人当たり面積"/>
        <xdr:cNvSpPr txBox="1"/>
      </xdr:nvSpPr>
      <xdr:spPr>
        <a:xfrm>
          <a:off x="20199427" y="988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104229</xdr:rowOff>
    </xdr:from>
    <xdr:ext cx="469744" cy="259045"/>
    <xdr:sp macro="" textlink="">
      <xdr:nvSpPr>
        <xdr:cNvPr id="621" name="n_3aveValue【学校施設】&#10;一人当たり面積"/>
        <xdr:cNvSpPr txBox="1"/>
      </xdr:nvSpPr>
      <xdr:spPr>
        <a:xfrm>
          <a:off x="19310427" y="987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105536</xdr:rowOff>
    </xdr:from>
    <xdr:ext cx="469744" cy="259045"/>
    <xdr:sp macro="" textlink="">
      <xdr:nvSpPr>
        <xdr:cNvPr id="622" name="n_4aveValue【学校施設】&#10;一人当たり面積"/>
        <xdr:cNvSpPr txBox="1"/>
      </xdr:nvSpPr>
      <xdr:spPr>
        <a:xfrm>
          <a:off x="18421427" y="987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53938</xdr:rowOff>
    </xdr:from>
    <xdr:ext cx="469744" cy="259045"/>
    <xdr:sp macro="" textlink="">
      <xdr:nvSpPr>
        <xdr:cNvPr id="623" name="n_1mainValue【学校施設】&#10;一人当たり面積"/>
        <xdr:cNvSpPr txBox="1"/>
      </xdr:nvSpPr>
      <xdr:spPr>
        <a:xfrm>
          <a:off x="21075727" y="1016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50092</xdr:rowOff>
    </xdr:from>
    <xdr:ext cx="469744" cy="259045"/>
    <xdr:sp macro="" textlink="">
      <xdr:nvSpPr>
        <xdr:cNvPr id="624" name="n_2mainValue【学校施設】&#10;一人当たり面積"/>
        <xdr:cNvSpPr txBox="1"/>
      </xdr:nvSpPr>
      <xdr:spPr>
        <a:xfrm>
          <a:off x="20199427" y="1050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6331</xdr:rowOff>
    </xdr:from>
    <xdr:ext cx="469744" cy="259045"/>
    <xdr:sp macro="" textlink="">
      <xdr:nvSpPr>
        <xdr:cNvPr id="625" name="n_3mainValue【学校施設】&#10;一人当たり面積"/>
        <xdr:cNvSpPr txBox="1"/>
      </xdr:nvSpPr>
      <xdr:spPr>
        <a:xfrm>
          <a:off x="19310427" y="1046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152308</xdr:rowOff>
    </xdr:from>
    <xdr:ext cx="469744" cy="259045"/>
    <xdr:sp macro="" textlink="">
      <xdr:nvSpPr>
        <xdr:cNvPr id="626" name="n_4mainValue【学校施設】&#10;一人当たり面積"/>
        <xdr:cNvSpPr txBox="1"/>
      </xdr:nvSpPr>
      <xdr:spPr>
        <a:xfrm>
          <a:off x="18421427" y="1043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655" name="【児童館】&#10;有形固定資産減価償却率平均値テキスト"/>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6" name="フローチャート: 判断 655"/>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7" name="フローチャート: 判断 656"/>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5080</xdr:rowOff>
    </xdr:from>
    <xdr:to>
      <xdr:col>76</xdr:col>
      <xdr:colOff>165100</xdr:colOff>
      <xdr:row>81</xdr:row>
      <xdr:rowOff>106680</xdr:rowOff>
    </xdr:to>
    <xdr:sp macro="" textlink="">
      <xdr:nvSpPr>
        <xdr:cNvPr id="658" name="フローチャート: 判断 657"/>
        <xdr:cNvSpPr/>
      </xdr:nvSpPr>
      <xdr:spPr>
        <a:xfrm>
          <a:off x="14541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118111</xdr:rowOff>
    </xdr:from>
    <xdr:to>
      <xdr:col>72</xdr:col>
      <xdr:colOff>38100</xdr:colOff>
      <xdr:row>81</xdr:row>
      <xdr:rowOff>48261</xdr:rowOff>
    </xdr:to>
    <xdr:sp macro="" textlink="">
      <xdr:nvSpPr>
        <xdr:cNvPr id="659" name="フローチャート: 判断 658"/>
        <xdr:cNvSpPr/>
      </xdr:nvSpPr>
      <xdr:spPr>
        <a:xfrm>
          <a:off x="13652500" y="1383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17780</xdr:rowOff>
    </xdr:from>
    <xdr:to>
      <xdr:col>67</xdr:col>
      <xdr:colOff>101600</xdr:colOff>
      <xdr:row>84</xdr:row>
      <xdr:rowOff>119380</xdr:rowOff>
    </xdr:to>
    <xdr:sp macro="" textlink="">
      <xdr:nvSpPr>
        <xdr:cNvPr id="660" name="フローチャート: 判断 659"/>
        <xdr:cNvSpPr/>
      </xdr:nvSpPr>
      <xdr:spPr>
        <a:xfrm>
          <a:off x="1276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114300</xdr:rowOff>
    </xdr:from>
    <xdr:to>
      <xdr:col>85</xdr:col>
      <xdr:colOff>177800</xdr:colOff>
      <xdr:row>81</xdr:row>
      <xdr:rowOff>44450</xdr:rowOff>
    </xdr:to>
    <xdr:sp macro="" textlink="">
      <xdr:nvSpPr>
        <xdr:cNvPr id="666" name="楕円 665"/>
        <xdr:cNvSpPr/>
      </xdr:nvSpPr>
      <xdr:spPr>
        <a:xfrm>
          <a:off x="162687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137177</xdr:rowOff>
    </xdr:from>
    <xdr:ext cx="405111" cy="259045"/>
    <xdr:sp macro="" textlink="">
      <xdr:nvSpPr>
        <xdr:cNvPr id="667" name="【児童館】&#10;有形固定資産減価償却率該当値テキスト"/>
        <xdr:cNvSpPr txBox="1"/>
      </xdr:nvSpPr>
      <xdr:spPr>
        <a:xfrm>
          <a:off x="16357600" y="1368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71120</xdr:rowOff>
    </xdr:from>
    <xdr:to>
      <xdr:col>81</xdr:col>
      <xdr:colOff>101600</xdr:colOff>
      <xdr:row>81</xdr:row>
      <xdr:rowOff>1270</xdr:rowOff>
    </xdr:to>
    <xdr:sp macro="" textlink="">
      <xdr:nvSpPr>
        <xdr:cNvPr id="668" name="楕円 667"/>
        <xdr:cNvSpPr/>
      </xdr:nvSpPr>
      <xdr:spPr>
        <a:xfrm>
          <a:off x="15430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121920</xdr:rowOff>
    </xdr:from>
    <xdr:to>
      <xdr:col>85</xdr:col>
      <xdr:colOff>127000</xdr:colOff>
      <xdr:row>80</xdr:row>
      <xdr:rowOff>165100</xdr:rowOff>
    </xdr:to>
    <xdr:cxnSp macro="">
      <xdr:nvCxnSpPr>
        <xdr:cNvPr id="669" name="直線コネクタ 668"/>
        <xdr:cNvCxnSpPr/>
      </xdr:nvCxnSpPr>
      <xdr:spPr>
        <a:xfrm>
          <a:off x="15481300" y="1383792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29211</xdr:rowOff>
    </xdr:from>
    <xdr:to>
      <xdr:col>76</xdr:col>
      <xdr:colOff>165100</xdr:colOff>
      <xdr:row>80</xdr:row>
      <xdr:rowOff>130811</xdr:rowOff>
    </xdr:to>
    <xdr:sp macro="" textlink="">
      <xdr:nvSpPr>
        <xdr:cNvPr id="670" name="楕円 669"/>
        <xdr:cNvSpPr/>
      </xdr:nvSpPr>
      <xdr:spPr>
        <a:xfrm>
          <a:off x="14541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80011</xdr:rowOff>
    </xdr:from>
    <xdr:to>
      <xdr:col>81</xdr:col>
      <xdr:colOff>50800</xdr:colOff>
      <xdr:row>80</xdr:row>
      <xdr:rowOff>121920</xdr:rowOff>
    </xdr:to>
    <xdr:cxnSp macro="">
      <xdr:nvCxnSpPr>
        <xdr:cNvPr id="671" name="直線コネクタ 670"/>
        <xdr:cNvCxnSpPr/>
      </xdr:nvCxnSpPr>
      <xdr:spPr>
        <a:xfrm>
          <a:off x="14592300" y="13796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19050</xdr:rowOff>
    </xdr:from>
    <xdr:to>
      <xdr:col>72</xdr:col>
      <xdr:colOff>38100</xdr:colOff>
      <xdr:row>79</xdr:row>
      <xdr:rowOff>120650</xdr:rowOff>
    </xdr:to>
    <xdr:sp macro="" textlink="">
      <xdr:nvSpPr>
        <xdr:cNvPr id="672" name="楕円 671"/>
        <xdr:cNvSpPr/>
      </xdr:nvSpPr>
      <xdr:spPr>
        <a:xfrm>
          <a:off x="13652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69850</xdr:rowOff>
    </xdr:from>
    <xdr:to>
      <xdr:col>76</xdr:col>
      <xdr:colOff>114300</xdr:colOff>
      <xdr:row>80</xdr:row>
      <xdr:rowOff>80011</xdr:rowOff>
    </xdr:to>
    <xdr:cxnSp macro="">
      <xdr:nvCxnSpPr>
        <xdr:cNvPr id="673" name="直線コネクタ 672"/>
        <xdr:cNvCxnSpPr/>
      </xdr:nvCxnSpPr>
      <xdr:spPr>
        <a:xfrm>
          <a:off x="13703300" y="13614400"/>
          <a:ext cx="889000" cy="1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162561</xdr:rowOff>
    </xdr:from>
    <xdr:to>
      <xdr:col>67</xdr:col>
      <xdr:colOff>101600</xdr:colOff>
      <xdr:row>79</xdr:row>
      <xdr:rowOff>92711</xdr:rowOff>
    </xdr:to>
    <xdr:sp macro="" textlink="">
      <xdr:nvSpPr>
        <xdr:cNvPr id="674" name="楕円 673"/>
        <xdr:cNvSpPr/>
      </xdr:nvSpPr>
      <xdr:spPr>
        <a:xfrm>
          <a:off x="12763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41911</xdr:rowOff>
    </xdr:from>
    <xdr:to>
      <xdr:col>71</xdr:col>
      <xdr:colOff>177800</xdr:colOff>
      <xdr:row>79</xdr:row>
      <xdr:rowOff>69850</xdr:rowOff>
    </xdr:to>
    <xdr:cxnSp macro="">
      <xdr:nvCxnSpPr>
        <xdr:cNvPr id="675" name="直線コネクタ 674"/>
        <xdr:cNvCxnSpPr/>
      </xdr:nvCxnSpPr>
      <xdr:spPr>
        <a:xfrm>
          <a:off x="12814300" y="135864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676" name="n_1aveValue【児童館】&#10;有形固定資産減価償却率"/>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97807</xdr:rowOff>
    </xdr:from>
    <xdr:ext cx="405111" cy="259045"/>
    <xdr:sp macro="" textlink="">
      <xdr:nvSpPr>
        <xdr:cNvPr id="677" name="n_2aveValue【児童館】&#10;有形固定資産減価償却率"/>
        <xdr:cNvSpPr txBox="1"/>
      </xdr:nvSpPr>
      <xdr:spPr>
        <a:xfrm>
          <a:off x="14389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39388</xdr:rowOff>
    </xdr:from>
    <xdr:ext cx="405111" cy="259045"/>
    <xdr:sp macro="" textlink="">
      <xdr:nvSpPr>
        <xdr:cNvPr id="678" name="n_3aveValue【児童館】&#10;有形固定資産減価償却率"/>
        <xdr:cNvSpPr txBox="1"/>
      </xdr:nvSpPr>
      <xdr:spPr>
        <a:xfrm>
          <a:off x="13500744" y="1392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110507</xdr:rowOff>
    </xdr:from>
    <xdr:ext cx="405111" cy="259045"/>
    <xdr:sp macro="" textlink="">
      <xdr:nvSpPr>
        <xdr:cNvPr id="679" name="n_4aveValue【児童館】&#10;有形固定資産減価償却率"/>
        <xdr:cNvSpPr txBox="1"/>
      </xdr:nvSpPr>
      <xdr:spPr>
        <a:xfrm>
          <a:off x="12611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17797</xdr:rowOff>
    </xdr:from>
    <xdr:ext cx="405111" cy="259045"/>
    <xdr:sp macro="" textlink="">
      <xdr:nvSpPr>
        <xdr:cNvPr id="680" name="n_1mainValue【児童館】&#10;有形固定資産減価償却率"/>
        <xdr:cNvSpPr txBox="1"/>
      </xdr:nvSpPr>
      <xdr:spPr>
        <a:xfrm>
          <a:off x="152660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147338</xdr:rowOff>
    </xdr:from>
    <xdr:ext cx="405111" cy="259045"/>
    <xdr:sp macro="" textlink="">
      <xdr:nvSpPr>
        <xdr:cNvPr id="681" name="n_2mainValue【児童館】&#10;有形固定資産減価償却率"/>
        <xdr:cNvSpPr txBox="1"/>
      </xdr:nvSpPr>
      <xdr:spPr>
        <a:xfrm>
          <a:off x="14389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137177</xdr:rowOff>
    </xdr:from>
    <xdr:ext cx="405111" cy="259045"/>
    <xdr:sp macro="" textlink="">
      <xdr:nvSpPr>
        <xdr:cNvPr id="682" name="n_3mainValue【児童館】&#10;有形固定資産減価償却率"/>
        <xdr:cNvSpPr txBox="1"/>
      </xdr:nvSpPr>
      <xdr:spPr>
        <a:xfrm>
          <a:off x="13500744"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109238</xdr:rowOff>
    </xdr:from>
    <xdr:ext cx="405111" cy="259045"/>
    <xdr:sp macro="" textlink="">
      <xdr:nvSpPr>
        <xdr:cNvPr id="683" name="n_4mainValue【児童館】&#10;有形固定資産減価償却率"/>
        <xdr:cNvSpPr txBox="1"/>
      </xdr:nvSpPr>
      <xdr:spPr>
        <a:xfrm>
          <a:off x="12611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7" name="直線コネクタ 706"/>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9" name="直線コネクタ 70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10" name="【児童館】&#10;一人当たり面積最大値テキスト"/>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1" name="直線コネクタ 710"/>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2"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4" name="フローチャート: 判断 713"/>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76200</xdr:rowOff>
    </xdr:from>
    <xdr:to>
      <xdr:col>107</xdr:col>
      <xdr:colOff>101600</xdr:colOff>
      <xdr:row>83</xdr:row>
      <xdr:rowOff>6350</xdr:rowOff>
    </xdr:to>
    <xdr:sp macro="" textlink="">
      <xdr:nvSpPr>
        <xdr:cNvPr id="715" name="フローチャート: 判断 714"/>
        <xdr:cNvSpPr/>
      </xdr:nvSpPr>
      <xdr:spPr>
        <a:xfrm>
          <a:off x="20383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716" name="フローチャート: 判断 715"/>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88900</xdr:rowOff>
    </xdr:from>
    <xdr:to>
      <xdr:col>98</xdr:col>
      <xdr:colOff>38100</xdr:colOff>
      <xdr:row>83</xdr:row>
      <xdr:rowOff>19050</xdr:rowOff>
    </xdr:to>
    <xdr:sp macro="" textlink="">
      <xdr:nvSpPr>
        <xdr:cNvPr id="717" name="フローチャート: 判断 716"/>
        <xdr:cNvSpPr/>
      </xdr:nvSpPr>
      <xdr:spPr>
        <a:xfrm>
          <a:off x="186055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23" name="楕円 722"/>
        <xdr:cNvSpPr/>
      </xdr:nvSpPr>
      <xdr:spPr>
        <a:xfrm>
          <a:off x="221107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4"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57150</xdr:rowOff>
    </xdr:from>
    <xdr:to>
      <xdr:col>112</xdr:col>
      <xdr:colOff>38100</xdr:colOff>
      <xdr:row>85</xdr:row>
      <xdr:rowOff>158750</xdr:rowOff>
    </xdr:to>
    <xdr:sp macro="" textlink="">
      <xdr:nvSpPr>
        <xdr:cNvPr id="725" name="楕円 724"/>
        <xdr:cNvSpPr/>
      </xdr:nvSpPr>
      <xdr:spPr>
        <a:xfrm>
          <a:off x="21272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107950</xdr:rowOff>
    </xdr:to>
    <xdr:cxnSp macro="">
      <xdr:nvCxnSpPr>
        <xdr:cNvPr id="726" name="直線コネクタ 725"/>
        <xdr:cNvCxnSpPr/>
      </xdr:nvCxnSpPr>
      <xdr:spPr>
        <a:xfrm>
          <a:off x="21323300" y="1468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57150</xdr:rowOff>
    </xdr:from>
    <xdr:to>
      <xdr:col>107</xdr:col>
      <xdr:colOff>101600</xdr:colOff>
      <xdr:row>85</xdr:row>
      <xdr:rowOff>158750</xdr:rowOff>
    </xdr:to>
    <xdr:sp macro="" textlink="">
      <xdr:nvSpPr>
        <xdr:cNvPr id="727" name="楕円 726"/>
        <xdr:cNvSpPr/>
      </xdr:nvSpPr>
      <xdr:spPr>
        <a:xfrm>
          <a:off x="20383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107950</xdr:rowOff>
    </xdr:from>
    <xdr:to>
      <xdr:col>111</xdr:col>
      <xdr:colOff>177800</xdr:colOff>
      <xdr:row>85</xdr:row>
      <xdr:rowOff>107950</xdr:rowOff>
    </xdr:to>
    <xdr:cxnSp macro="">
      <xdr:nvCxnSpPr>
        <xdr:cNvPr id="728" name="直線コネクタ 727"/>
        <xdr:cNvCxnSpPr/>
      </xdr:nvCxnSpPr>
      <xdr:spPr>
        <a:xfrm>
          <a:off x="20434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57150</xdr:rowOff>
    </xdr:from>
    <xdr:to>
      <xdr:col>102</xdr:col>
      <xdr:colOff>165100</xdr:colOff>
      <xdr:row>85</xdr:row>
      <xdr:rowOff>158750</xdr:rowOff>
    </xdr:to>
    <xdr:sp macro="" textlink="">
      <xdr:nvSpPr>
        <xdr:cNvPr id="729" name="楕円 728"/>
        <xdr:cNvSpPr/>
      </xdr:nvSpPr>
      <xdr:spPr>
        <a:xfrm>
          <a:off x="19494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107950</xdr:rowOff>
    </xdr:from>
    <xdr:to>
      <xdr:col>107</xdr:col>
      <xdr:colOff>50800</xdr:colOff>
      <xdr:row>85</xdr:row>
      <xdr:rowOff>107950</xdr:rowOff>
    </xdr:to>
    <xdr:cxnSp macro="">
      <xdr:nvCxnSpPr>
        <xdr:cNvPr id="730" name="直線コネクタ 729"/>
        <xdr:cNvCxnSpPr/>
      </xdr:nvCxnSpPr>
      <xdr:spPr>
        <a:xfrm>
          <a:off x="19545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31" name="楕円 730"/>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107950</xdr:rowOff>
    </xdr:to>
    <xdr:cxnSp macro="">
      <xdr:nvCxnSpPr>
        <xdr:cNvPr id="732" name="直線コネクタ 731"/>
        <xdr:cNvCxnSpPr/>
      </xdr:nvCxnSpPr>
      <xdr:spPr>
        <a:xfrm>
          <a:off x="18656300" y="1466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3"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22877</xdr:rowOff>
    </xdr:from>
    <xdr:ext cx="469744" cy="259045"/>
    <xdr:sp macro="" textlink="">
      <xdr:nvSpPr>
        <xdr:cNvPr id="734" name="n_2aveValue【児童館】&#10;一人当たり面積"/>
        <xdr:cNvSpPr txBox="1"/>
      </xdr:nvSpPr>
      <xdr:spPr>
        <a:xfrm>
          <a:off x="20199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735" name="n_3ave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35577</xdr:rowOff>
    </xdr:from>
    <xdr:ext cx="469744" cy="259045"/>
    <xdr:sp macro="" textlink="">
      <xdr:nvSpPr>
        <xdr:cNvPr id="736" name="n_4aveValue【児童館】&#10;一人当たり面積"/>
        <xdr:cNvSpPr txBox="1"/>
      </xdr:nvSpPr>
      <xdr:spPr>
        <a:xfrm>
          <a:off x="18421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149877</xdr:rowOff>
    </xdr:from>
    <xdr:ext cx="469744" cy="259045"/>
    <xdr:sp macro="" textlink="">
      <xdr:nvSpPr>
        <xdr:cNvPr id="737" name="n_1mainValue【児童館】&#10;一人当たり面積"/>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149877</xdr:rowOff>
    </xdr:from>
    <xdr:ext cx="469744" cy="259045"/>
    <xdr:sp macro="" textlink="">
      <xdr:nvSpPr>
        <xdr:cNvPr id="738" name="n_2mainValue【児童館】&#10;一人当たり面積"/>
        <xdr:cNvSpPr txBox="1"/>
      </xdr:nvSpPr>
      <xdr:spPr>
        <a:xfrm>
          <a:off x="20199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149877</xdr:rowOff>
    </xdr:from>
    <xdr:ext cx="469744" cy="259045"/>
    <xdr:sp macro="" textlink="">
      <xdr:nvSpPr>
        <xdr:cNvPr id="739" name="n_3mainValue【児童館】&#10;一人当たり面積"/>
        <xdr:cNvSpPr txBox="1"/>
      </xdr:nvSpPr>
      <xdr:spPr>
        <a:xfrm>
          <a:off x="19310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40" name="n_4main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6" name="直線コネクタ 765"/>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7"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8" name="直線コネクタ 767"/>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9"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70" name="直線コネクタ 769"/>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771" name="【公民館】&#10;有形固定資産減価償却率平均値テキスト"/>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2" name="フローチャート: 判断 771"/>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3" name="フローチャート: 判断 772"/>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46627</xdr:rowOff>
    </xdr:from>
    <xdr:to>
      <xdr:col>76</xdr:col>
      <xdr:colOff>165100</xdr:colOff>
      <xdr:row>106</xdr:row>
      <xdr:rowOff>148227</xdr:rowOff>
    </xdr:to>
    <xdr:sp macro="" textlink="">
      <xdr:nvSpPr>
        <xdr:cNvPr id="774" name="フローチャート: 判断 773"/>
        <xdr:cNvSpPr/>
      </xdr:nvSpPr>
      <xdr:spPr>
        <a:xfrm>
          <a:off x="14541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20501</xdr:rowOff>
    </xdr:from>
    <xdr:to>
      <xdr:col>72</xdr:col>
      <xdr:colOff>38100</xdr:colOff>
      <xdr:row>106</xdr:row>
      <xdr:rowOff>122101</xdr:rowOff>
    </xdr:to>
    <xdr:sp macro="" textlink="">
      <xdr:nvSpPr>
        <xdr:cNvPr id="775" name="フローチャート: 判断 774"/>
        <xdr:cNvSpPr/>
      </xdr:nvSpPr>
      <xdr:spPr>
        <a:xfrm>
          <a:off x="13652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142966</xdr:rowOff>
    </xdr:from>
    <xdr:to>
      <xdr:col>67</xdr:col>
      <xdr:colOff>101600</xdr:colOff>
      <xdr:row>106</xdr:row>
      <xdr:rowOff>73116</xdr:rowOff>
    </xdr:to>
    <xdr:sp macro="" textlink="">
      <xdr:nvSpPr>
        <xdr:cNvPr id="776" name="フローチャート: 判断 775"/>
        <xdr:cNvSpPr/>
      </xdr:nvSpPr>
      <xdr:spPr>
        <a:xfrm>
          <a:off x="12763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5806</xdr:rowOff>
    </xdr:from>
    <xdr:to>
      <xdr:col>85</xdr:col>
      <xdr:colOff>177800</xdr:colOff>
      <xdr:row>104</xdr:row>
      <xdr:rowOff>107406</xdr:rowOff>
    </xdr:to>
    <xdr:sp macro="" textlink="">
      <xdr:nvSpPr>
        <xdr:cNvPr id="782" name="楕円 781"/>
        <xdr:cNvSpPr/>
      </xdr:nvSpPr>
      <xdr:spPr>
        <a:xfrm>
          <a:off x="162687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28683</xdr:rowOff>
    </xdr:from>
    <xdr:ext cx="405111" cy="259045"/>
    <xdr:sp macro="" textlink="">
      <xdr:nvSpPr>
        <xdr:cNvPr id="783" name="【公民館】&#10;有形固定資産減価償却率該当値テキスト"/>
        <xdr:cNvSpPr txBox="1"/>
      </xdr:nvSpPr>
      <xdr:spPr>
        <a:xfrm>
          <a:off x="16357600" y="1768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113574</xdr:rowOff>
    </xdr:from>
    <xdr:to>
      <xdr:col>81</xdr:col>
      <xdr:colOff>101600</xdr:colOff>
      <xdr:row>104</xdr:row>
      <xdr:rowOff>43724</xdr:rowOff>
    </xdr:to>
    <xdr:sp macro="" textlink="">
      <xdr:nvSpPr>
        <xdr:cNvPr id="784" name="楕円 783"/>
        <xdr:cNvSpPr/>
      </xdr:nvSpPr>
      <xdr:spPr>
        <a:xfrm>
          <a:off x="15430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164374</xdr:rowOff>
    </xdr:from>
    <xdr:to>
      <xdr:col>85</xdr:col>
      <xdr:colOff>127000</xdr:colOff>
      <xdr:row>104</xdr:row>
      <xdr:rowOff>56606</xdr:rowOff>
    </xdr:to>
    <xdr:cxnSp macro="">
      <xdr:nvCxnSpPr>
        <xdr:cNvPr id="785" name="直線コネクタ 784"/>
        <xdr:cNvCxnSpPr/>
      </xdr:nvCxnSpPr>
      <xdr:spPr>
        <a:xfrm>
          <a:off x="15481300" y="1782372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64588</xdr:rowOff>
    </xdr:from>
    <xdr:to>
      <xdr:col>76</xdr:col>
      <xdr:colOff>165100</xdr:colOff>
      <xdr:row>103</xdr:row>
      <xdr:rowOff>166188</xdr:rowOff>
    </xdr:to>
    <xdr:sp macro="" textlink="">
      <xdr:nvSpPr>
        <xdr:cNvPr id="786" name="楕円 785"/>
        <xdr:cNvSpPr/>
      </xdr:nvSpPr>
      <xdr:spPr>
        <a:xfrm>
          <a:off x="14541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115388</xdr:rowOff>
    </xdr:from>
    <xdr:to>
      <xdr:col>81</xdr:col>
      <xdr:colOff>50800</xdr:colOff>
      <xdr:row>103</xdr:row>
      <xdr:rowOff>164374</xdr:rowOff>
    </xdr:to>
    <xdr:cxnSp macro="">
      <xdr:nvCxnSpPr>
        <xdr:cNvPr id="787" name="直線コネクタ 786"/>
        <xdr:cNvCxnSpPr/>
      </xdr:nvCxnSpPr>
      <xdr:spPr>
        <a:xfrm>
          <a:off x="14592300" y="1777473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788" name="n_1aveValue【公民館】&#10;有形固定資産減価償却率"/>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139354</xdr:rowOff>
    </xdr:from>
    <xdr:ext cx="405111" cy="259045"/>
    <xdr:sp macro="" textlink="">
      <xdr:nvSpPr>
        <xdr:cNvPr id="789" name="n_2aveValue【公民館】&#10;有形固定資産減価償却率"/>
        <xdr:cNvSpPr txBox="1"/>
      </xdr:nvSpPr>
      <xdr:spPr>
        <a:xfrm>
          <a:off x="14389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138628</xdr:rowOff>
    </xdr:from>
    <xdr:ext cx="405111" cy="259045"/>
    <xdr:sp macro="" textlink="">
      <xdr:nvSpPr>
        <xdr:cNvPr id="790" name="n_3aveValue【公民館】&#10;有形固定資産減価償却率"/>
        <xdr:cNvSpPr txBox="1"/>
      </xdr:nvSpPr>
      <xdr:spPr>
        <a:xfrm>
          <a:off x="13500744" y="1796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89643</xdr:rowOff>
    </xdr:from>
    <xdr:ext cx="405111" cy="259045"/>
    <xdr:sp macro="" textlink="">
      <xdr:nvSpPr>
        <xdr:cNvPr id="791" name="n_4aveValue【公民館】&#10;有形固定資産減価償却率"/>
        <xdr:cNvSpPr txBox="1"/>
      </xdr:nvSpPr>
      <xdr:spPr>
        <a:xfrm>
          <a:off x="12611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60251</xdr:rowOff>
    </xdr:from>
    <xdr:ext cx="405111" cy="259045"/>
    <xdr:sp macro="" textlink="">
      <xdr:nvSpPr>
        <xdr:cNvPr id="792" name="n_1mainValue【公民館】&#10;有形固定資産減価償却率"/>
        <xdr:cNvSpPr txBox="1"/>
      </xdr:nvSpPr>
      <xdr:spPr>
        <a:xfrm>
          <a:off x="152660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11265</xdr:rowOff>
    </xdr:from>
    <xdr:ext cx="405111" cy="259045"/>
    <xdr:sp macro="" textlink="">
      <xdr:nvSpPr>
        <xdr:cNvPr id="793" name="n_2mainValue【公民館】&#10;有形固定資産減価償却率"/>
        <xdr:cNvSpPr txBox="1"/>
      </xdr:nvSpPr>
      <xdr:spPr>
        <a:xfrm>
          <a:off x="14389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19" name="直線コネクタ 818"/>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0"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1" name="直線コネクタ 820"/>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2"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3" name="直線コネクタ 822"/>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824" name="【公民館】&#10;一人当たり面積平均値テキスト"/>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25" name="フローチャート: 判断 824"/>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26" name="フローチャート: 判断 825"/>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169092</xdr:rowOff>
    </xdr:from>
    <xdr:to>
      <xdr:col>107</xdr:col>
      <xdr:colOff>101600</xdr:colOff>
      <xdr:row>105</xdr:row>
      <xdr:rowOff>99242</xdr:rowOff>
    </xdr:to>
    <xdr:sp macro="" textlink="">
      <xdr:nvSpPr>
        <xdr:cNvPr id="827" name="フローチャート: 判断 826"/>
        <xdr:cNvSpPr/>
      </xdr:nvSpPr>
      <xdr:spPr>
        <a:xfrm>
          <a:off x="2038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159294</xdr:rowOff>
    </xdr:from>
    <xdr:to>
      <xdr:col>102</xdr:col>
      <xdr:colOff>165100</xdr:colOff>
      <xdr:row>105</xdr:row>
      <xdr:rowOff>89444</xdr:rowOff>
    </xdr:to>
    <xdr:sp macro="" textlink="">
      <xdr:nvSpPr>
        <xdr:cNvPr id="828" name="フローチャート: 判断 827"/>
        <xdr:cNvSpPr/>
      </xdr:nvSpPr>
      <xdr:spPr>
        <a:xfrm>
          <a:off x="19494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165826</xdr:rowOff>
    </xdr:from>
    <xdr:to>
      <xdr:col>98</xdr:col>
      <xdr:colOff>38100</xdr:colOff>
      <xdr:row>105</xdr:row>
      <xdr:rowOff>95976</xdr:rowOff>
    </xdr:to>
    <xdr:sp macro="" textlink="">
      <xdr:nvSpPr>
        <xdr:cNvPr id="829" name="フローチャート: 判断 828"/>
        <xdr:cNvSpPr/>
      </xdr:nvSpPr>
      <xdr:spPr>
        <a:xfrm>
          <a:off x="18605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835" name="楕円 834"/>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3827</xdr:rowOff>
    </xdr:from>
    <xdr:ext cx="469744" cy="259045"/>
    <xdr:sp macro="" textlink="">
      <xdr:nvSpPr>
        <xdr:cNvPr id="836" name="【公民館】&#10;一人当たり面積該当値テキスト"/>
        <xdr:cNvSpPr txBox="1"/>
      </xdr:nvSpPr>
      <xdr:spPr>
        <a:xfrm>
          <a:off x="22199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837" name="楕円 836"/>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838" name="直線コネクタ 837"/>
        <xdr:cNvCxnSpPr/>
      </xdr:nvCxnSpPr>
      <xdr:spPr>
        <a:xfrm>
          <a:off x="21323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22134</xdr:rowOff>
    </xdr:from>
    <xdr:to>
      <xdr:col>107</xdr:col>
      <xdr:colOff>101600</xdr:colOff>
      <xdr:row>108</xdr:row>
      <xdr:rowOff>123734</xdr:rowOff>
    </xdr:to>
    <xdr:sp macro="" textlink="">
      <xdr:nvSpPr>
        <xdr:cNvPr id="839" name="楕円 838"/>
        <xdr:cNvSpPr/>
      </xdr:nvSpPr>
      <xdr:spPr>
        <a:xfrm>
          <a:off x="20383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72934</xdr:rowOff>
    </xdr:from>
    <xdr:to>
      <xdr:col>111</xdr:col>
      <xdr:colOff>177800</xdr:colOff>
      <xdr:row>108</xdr:row>
      <xdr:rowOff>76200</xdr:rowOff>
    </xdr:to>
    <xdr:cxnSp macro="">
      <xdr:nvCxnSpPr>
        <xdr:cNvPr id="840" name="直線コネクタ 839"/>
        <xdr:cNvCxnSpPr/>
      </xdr:nvCxnSpPr>
      <xdr:spPr>
        <a:xfrm>
          <a:off x="20434300" y="185895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841"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115769</xdr:rowOff>
    </xdr:from>
    <xdr:ext cx="469744" cy="259045"/>
    <xdr:sp macro="" textlink="">
      <xdr:nvSpPr>
        <xdr:cNvPr id="842" name="n_2aveValue【公民館】&#10;一人当たり面積"/>
        <xdr:cNvSpPr txBox="1"/>
      </xdr:nvSpPr>
      <xdr:spPr>
        <a:xfrm>
          <a:off x="20199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105971</xdr:rowOff>
    </xdr:from>
    <xdr:ext cx="469744" cy="259045"/>
    <xdr:sp macro="" textlink="">
      <xdr:nvSpPr>
        <xdr:cNvPr id="843" name="n_3aveValue【公民館】&#10;一人当たり面積"/>
        <xdr:cNvSpPr txBox="1"/>
      </xdr:nvSpPr>
      <xdr:spPr>
        <a:xfrm>
          <a:off x="19310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112503</xdr:rowOff>
    </xdr:from>
    <xdr:ext cx="469744" cy="259045"/>
    <xdr:sp macro="" textlink="">
      <xdr:nvSpPr>
        <xdr:cNvPr id="844" name="n_4aveValue【公民館】&#10;一人当たり面積"/>
        <xdr:cNvSpPr txBox="1"/>
      </xdr:nvSpPr>
      <xdr:spPr>
        <a:xfrm>
          <a:off x="184214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845" name="n_1mainValue【公民館】&#10;一人当たり面積"/>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114861</xdr:rowOff>
    </xdr:from>
    <xdr:ext cx="469744" cy="259045"/>
    <xdr:sp macro="" textlink="">
      <xdr:nvSpPr>
        <xdr:cNvPr id="846" name="n_2mainValue【公民館】&#10;一人当たり面積"/>
        <xdr:cNvSpPr txBox="1"/>
      </xdr:nvSpPr>
      <xdr:spPr>
        <a:xfrm>
          <a:off x="20199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・類似団体と比較して有形固定資産減価償却率が特に高くなっているのは、認定こども園・幼稚園・保育所である。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　その中でも特に老朽化が進んでいる幼稚園については、令和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年度に新規で認定こども園を新設し民営化する予定である。</a:t>
          </a:r>
        </a:p>
        <a:p>
          <a:r>
            <a:rPr kumimoji="1" lang="ja-JP" altLang="en-US" sz="1300">
              <a:latin typeface="ＭＳ Ｐゴシック" panose="020B0600070205080204" pitchFamily="50" charset="-128"/>
              <a:ea typeface="ＭＳ Ｐゴシック" panose="020B0600070205080204" pitchFamily="50" charset="-128"/>
            </a:rPr>
            <a:t>　幼稚園については解体する予定であり、数値の改善が見込まれている。</a:t>
          </a:r>
        </a:p>
        <a:p>
          <a:r>
            <a:rPr kumimoji="1" lang="ja-JP" altLang="en-US" sz="1300">
              <a:latin typeface="ＭＳ Ｐゴシック" panose="020B0600070205080204" pitchFamily="50" charset="-128"/>
              <a:ea typeface="ＭＳ Ｐゴシック" panose="020B0600070205080204" pitchFamily="50" charset="-128"/>
            </a:rPr>
            <a:t>・児童館については、平成２０年度に新しい施設を建設したため、有形固定資産減価償却率が低くなっている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・学校施設については、今後、小学校（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校）と中学校（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校）の建替を実施する予定であり、有形固定資産減価償却率は改善する見込みである。</a:t>
          </a:r>
        </a:p>
        <a:p>
          <a:r>
            <a:rPr kumimoji="1" lang="ja-JP" altLang="en-US" sz="1300">
              <a:latin typeface="ＭＳ Ｐゴシック" panose="020B0600070205080204" pitchFamily="50" charset="-128"/>
              <a:ea typeface="ＭＳ Ｐゴシック" panose="020B0600070205080204" pitchFamily="50" charset="-128"/>
            </a:rPr>
            <a:t>・港湾・漁港については、類似団体とほぼ同値となっており平均的な状況であると推察できる。しかし、今後、長寿命化工事を実施するなど、数値改善への継続的な取組が必要である。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22,223
21,949
15.53
10,640,317
10,221,079
333,802
5,151,485
5,731,082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134801</xdr:rowOff>
    </xdr:from>
    <xdr:to>
      <xdr:col>24</xdr:col>
      <xdr:colOff>114300</xdr:colOff>
      <xdr:row>35</xdr:row>
      <xdr:rowOff>64951</xdr:rowOff>
    </xdr:to>
    <xdr:sp macro="" textlink="">
      <xdr:nvSpPr>
        <xdr:cNvPr id="74" name="楕円 73"/>
        <xdr:cNvSpPr/>
      </xdr:nvSpPr>
      <xdr:spPr>
        <a:xfrm>
          <a:off x="4584700" y="59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157678</xdr:rowOff>
    </xdr:from>
    <xdr:ext cx="405111" cy="259045"/>
    <xdr:sp macro="" textlink="">
      <xdr:nvSpPr>
        <xdr:cNvPr id="75" name="【図書館】&#10;有形固定資産減価償却率該当値テキスト"/>
        <xdr:cNvSpPr txBox="1"/>
      </xdr:nvSpPr>
      <xdr:spPr>
        <a:xfrm>
          <a:off x="4673600"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76019</xdr:rowOff>
    </xdr:from>
    <xdr:to>
      <xdr:col>20</xdr:col>
      <xdr:colOff>38100</xdr:colOff>
      <xdr:row>35</xdr:row>
      <xdr:rowOff>6169</xdr:rowOff>
    </xdr:to>
    <xdr:sp macro="" textlink="">
      <xdr:nvSpPr>
        <xdr:cNvPr id="76" name="楕円 75"/>
        <xdr:cNvSpPr/>
      </xdr:nvSpPr>
      <xdr:spPr>
        <a:xfrm>
          <a:off x="3746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126819</xdr:rowOff>
    </xdr:from>
    <xdr:to>
      <xdr:col>24</xdr:col>
      <xdr:colOff>63500</xdr:colOff>
      <xdr:row>35</xdr:row>
      <xdr:rowOff>14151</xdr:rowOff>
    </xdr:to>
    <xdr:cxnSp macro="">
      <xdr:nvCxnSpPr>
        <xdr:cNvPr id="77" name="直線コネクタ 76"/>
        <xdr:cNvCxnSpPr/>
      </xdr:nvCxnSpPr>
      <xdr:spPr>
        <a:xfrm>
          <a:off x="3797300" y="595611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17236</xdr:rowOff>
    </xdr:from>
    <xdr:to>
      <xdr:col>15</xdr:col>
      <xdr:colOff>101600</xdr:colOff>
      <xdr:row>34</xdr:row>
      <xdr:rowOff>118836</xdr:rowOff>
    </xdr:to>
    <xdr:sp macro="" textlink="">
      <xdr:nvSpPr>
        <xdr:cNvPr id="78" name="楕円 77"/>
        <xdr:cNvSpPr/>
      </xdr:nvSpPr>
      <xdr:spPr>
        <a:xfrm>
          <a:off x="28575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68036</xdr:rowOff>
    </xdr:from>
    <xdr:to>
      <xdr:col>19</xdr:col>
      <xdr:colOff>177800</xdr:colOff>
      <xdr:row>34</xdr:row>
      <xdr:rowOff>126819</xdr:rowOff>
    </xdr:to>
    <xdr:cxnSp macro="">
      <xdr:nvCxnSpPr>
        <xdr:cNvPr id="79" name="直線コネクタ 78"/>
        <xdr:cNvCxnSpPr/>
      </xdr:nvCxnSpPr>
      <xdr:spPr>
        <a:xfrm>
          <a:off x="2908300" y="589733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49893</xdr:rowOff>
    </xdr:from>
    <xdr:to>
      <xdr:col>10</xdr:col>
      <xdr:colOff>165100</xdr:colOff>
      <xdr:row>33</xdr:row>
      <xdr:rowOff>151493</xdr:rowOff>
    </xdr:to>
    <xdr:sp macro="" textlink="">
      <xdr:nvSpPr>
        <xdr:cNvPr id="80" name="楕円 79"/>
        <xdr:cNvSpPr/>
      </xdr:nvSpPr>
      <xdr:spPr>
        <a:xfrm>
          <a:off x="1968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100693</xdr:rowOff>
    </xdr:from>
    <xdr:to>
      <xdr:col>15</xdr:col>
      <xdr:colOff>50800</xdr:colOff>
      <xdr:row>34</xdr:row>
      <xdr:rowOff>68036</xdr:rowOff>
    </xdr:to>
    <xdr:cxnSp macro="">
      <xdr:nvCxnSpPr>
        <xdr:cNvPr id="81" name="直線コネクタ 80"/>
        <xdr:cNvCxnSpPr/>
      </xdr:nvCxnSpPr>
      <xdr:spPr>
        <a:xfrm>
          <a:off x="2019300" y="5758543"/>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17236</xdr:rowOff>
    </xdr:from>
    <xdr:to>
      <xdr:col>6</xdr:col>
      <xdr:colOff>38100</xdr:colOff>
      <xdr:row>33</xdr:row>
      <xdr:rowOff>118836</xdr:rowOff>
    </xdr:to>
    <xdr:sp macro="" textlink="">
      <xdr:nvSpPr>
        <xdr:cNvPr id="82" name="楕円 81"/>
        <xdr:cNvSpPr/>
      </xdr:nvSpPr>
      <xdr:spPr>
        <a:xfrm>
          <a:off x="1079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68036</xdr:rowOff>
    </xdr:from>
    <xdr:to>
      <xdr:col>10</xdr:col>
      <xdr:colOff>114300</xdr:colOff>
      <xdr:row>33</xdr:row>
      <xdr:rowOff>100693</xdr:rowOff>
    </xdr:to>
    <xdr:cxnSp macro="">
      <xdr:nvCxnSpPr>
        <xdr:cNvPr id="83" name="直線コネクタ 82"/>
        <xdr:cNvCxnSpPr/>
      </xdr:nvCxnSpPr>
      <xdr:spPr>
        <a:xfrm>
          <a:off x="1130300" y="572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98533</xdr:rowOff>
    </xdr:from>
    <xdr:ext cx="405111" cy="259045"/>
    <xdr:sp macro="" textlink="">
      <xdr:nvSpPr>
        <xdr:cNvPr id="85" name="n_2aveValue【図書館】&#10;有形固定資産減価償却率"/>
        <xdr:cNvSpPr txBox="1"/>
      </xdr:nvSpPr>
      <xdr:spPr>
        <a:xfrm>
          <a:off x="2705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6" name="n_3aveValue【図書館】&#10;有形固定資産減価償却率"/>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75673</xdr:rowOff>
    </xdr:from>
    <xdr:ext cx="405111" cy="259045"/>
    <xdr:sp macro="" textlink="">
      <xdr:nvSpPr>
        <xdr:cNvPr id="87" name="n_4aveValue【図書館】&#10;有形固定資産減価償却率"/>
        <xdr:cNvSpPr txBox="1"/>
      </xdr:nvSpPr>
      <xdr:spPr>
        <a:xfrm>
          <a:off x="927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22696</xdr:rowOff>
    </xdr:from>
    <xdr:ext cx="405111" cy="259045"/>
    <xdr:sp macro="" textlink="">
      <xdr:nvSpPr>
        <xdr:cNvPr id="88" name="n_1mainValue【図書館】&#10;有形固定資産減価償却率"/>
        <xdr:cNvSpPr txBox="1"/>
      </xdr:nvSpPr>
      <xdr:spPr>
        <a:xfrm>
          <a:off x="35820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135363</xdr:rowOff>
    </xdr:from>
    <xdr:ext cx="405111" cy="259045"/>
    <xdr:sp macro="" textlink="">
      <xdr:nvSpPr>
        <xdr:cNvPr id="89" name="n_2mainValue【図書館】&#10;有形固定資産減価償却率"/>
        <xdr:cNvSpPr txBox="1"/>
      </xdr:nvSpPr>
      <xdr:spPr>
        <a:xfrm>
          <a:off x="27057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168020</xdr:rowOff>
    </xdr:from>
    <xdr:ext cx="340478" cy="259045"/>
    <xdr:sp macro="" textlink="">
      <xdr:nvSpPr>
        <xdr:cNvPr id="90" name="n_3mainValue【図書館】&#10;有形固定資産減価償却率"/>
        <xdr:cNvSpPr txBox="1"/>
      </xdr:nvSpPr>
      <xdr:spPr>
        <a:xfrm>
          <a:off x="18490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135363</xdr:rowOff>
    </xdr:from>
    <xdr:ext cx="340478" cy="259045"/>
    <xdr:sp macro="" textlink="">
      <xdr:nvSpPr>
        <xdr:cNvPr id="91" name="n_4mainValue【図書館】&#10;有形固定資産減価償却率"/>
        <xdr:cNvSpPr txBox="1"/>
      </xdr:nvSpPr>
      <xdr:spPr>
        <a:xfrm>
          <a:off x="9600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170180</xdr:rowOff>
    </xdr:from>
    <xdr:to>
      <xdr:col>46</xdr:col>
      <xdr:colOff>38100</xdr:colOff>
      <xdr:row>40</xdr:row>
      <xdr:rowOff>100330</xdr:rowOff>
    </xdr:to>
    <xdr:sp macro="" textlink="">
      <xdr:nvSpPr>
        <xdr:cNvPr id="123" name="フローチャート: 判断 122"/>
        <xdr:cNvSpPr/>
      </xdr:nvSpPr>
      <xdr:spPr>
        <a:xfrm>
          <a:off x="8699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xdr:rowOff>
    </xdr:from>
    <xdr:to>
      <xdr:col>41</xdr:col>
      <xdr:colOff>101600</xdr:colOff>
      <xdr:row>40</xdr:row>
      <xdr:rowOff>111760</xdr:rowOff>
    </xdr:to>
    <xdr:sp macro="" textlink="">
      <xdr:nvSpPr>
        <xdr:cNvPr id="124" name="フローチャート: 判断 123"/>
        <xdr:cNvSpPr/>
      </xdr:nvSpPr>
      <xdr:spPr>
        <a:xfrm>
          <a:off x="7810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36830</xdr:rowOff>
    </xdr:from>
    <xdr:to>
      <xdr:col>36</xdr:col>
      <xdr:colOff>165100</xdr:colOff>
      <xdr:row>40</xdr:row>
      <xdr:rowOff>138430</xdr:rowOff>
    </xdr:to>
    <xdr:sp macro="" textlink="">
      <xdr:nvSpPr>
        <xdr:cNvPr id="125" name="フローチャート: 判断 124"/>
        <xdr:cNvSpPr/>
      </xdr:nvSpPr>
      <xdr:spPr>
        <a:xfrm>
          <a:off x="6921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143510</xdr:rowOff>
    </xdr:from>
    <xdr:to>
      <xdr:col>55</xdr:col>
      <xdr:colOff>50800</xdr:colOff>
      <xdr:row>39</xdr:row>
      <xdr:rowOff>73660</xdr:rowOff>
    </xdr:to>
    <xdr:sp macro="" textlink="">
      <xdr:nvSpPr>
        <xdr:cNvPr id="131" name="楕円 130"/>
        <xdr:cNvSpPr/>
      </xdr:nvSpPr>
      <xdr:spPr>
        <a:xfrm>
          <a:off x="10426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166387</xdr:rowOff>
    </xdr:from>
    <xdr:ext cx="469744" cy="259045"/>
    <xdr:sp macro="" textlink="">
      <xdr:nvSpPr>
        <xdr:cNvPr id="132" name="【図書館】&#10;一人当たり面積該当値テキスト"/>
        <xdr:cNvSpPr txBox="1"/>
      </xdr:nvSpPr>
      <xdr:spPr>
        <a:xfrm>
          <a:off x="10515600"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3" name="楕円 132"/>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22860</xdr:rowOff>
    </xdr:to>
    <xdr:cxnSp macro="">
      <xdr:nvCxnSpPr>
        <xdr:cNvPr id="134" name="直線コネクタ 133"/>
        <xdr:cNvCxnSpPr/>
      </xdr:nvCxnSpPr>
      <xdr:spPr>
        <a:xfrm>
          <a:off x="9639300" y="67056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135890</xdr:rowOff>
    </xdr:from>
    <xdr:to>
      <xdr:col>46</xdr:col>
      <xdr:colOff>38100</xdr:colOff>
      <xdr:row>39</xdr:row>
      <xdr:rowOff>66040</xdr:rowOff>
    </xdr:to>
    <xdr:sp macro="" textlink="">
      <xdr:nvSpPr>
        <xdr:cNvPr id="135" name="楕円 134"/>
        <xdr:cNvSpPr/>
      </xdr:nvSpPr>
      <xdr:spPr>
        <a:xfrm>
          <a:off x="8699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15240</xdr:rowOff>
    </xdr:from>
    <xdr:to>
      <xdr:col>50</xdr:col>
      <xdr:colOff>114300</xdr:colOff>
      <xdr:row>39</xdr:row>
      <xdr:rowOff>19050</xdr:rowOff>
    </xdr:to>
    <xdr:cxnSp macro="">
      <xdr:nvCxnSpPr>
        <xdr:cNvPr id="136" name="直線コネクタ 135"/>
        <xdr:cNvCxnSpPr/>
      </xdr:nvCxnSpPr>
      <xdr:spPr>
        <a:xfrm>
          <a:off x="8750300" y="6701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124460</xdr:rowOff>
    </xdr:from>
    <xdr:to>
      <xdr:col>41</xdr:col>
      <xdr:colOff>101600</xdr:colOff>
      <xdr:row>39</xdr:row>
      <xdr:rowOff>54610</xdr:rowOff>
    </xdr:to>
    <xdr:sp macro="" textlink="">
      <xdr:nvSpPr>
        <xdr:cNvPr id="137" name="楕円 136"/>
        <xdr:cNvSpPr/>
      </xdr:nvSpPr>
      <xdr:spPr>
        <a:xfrm>
          <a:off x="781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3810</xdr:rowOff>
    </xdr:from>
    <xdr:to>
      <xdr:col>45</xdr:col>
      <xdr:colOff>177800</xdr:colOff>
      <xdr:row>39</xdr:row>
      <xdr:rowOff>15240</xdr:rowOff>
    </xdr:to>
    <xdr:cxnSp macro="">
      <xdr:nvCxnSpPr>
        <xdr:cNvPr id="138" name="直線コネクタ 137"/>
        <xdr:cNvCxnSpPr/>
      </xdr:nvCxnSpPr>
      <xdr:spPr>
        <a:xfrm>
          <a:off x="7861300" y="6690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109220</xdr:rowOff>
    </xdr:from>
    <xdr:to>
      <xdr:col>36</xdr:col>
      <xdr:colOff>165100</xdr:colOff>
      <xdr:row>39</xdr:row>
      <xdr:rowOff>39370</xdr:rowOff>
    </xdr:to>
    <xdr:sp macro="" textlink="">
      <xdr:nvSpPr>
        <xdr:cNvPr id="139" name="楕円 138"/>
        <xdr:cNvSpPr/>
      </xdr:nvSpPr>
      <xdr:spPr>
        <a:xfrm>
          <a:off x="6921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160020</xdr:rowOff>
    </xdr:from>
    <xdr:to>
      <xdr:col>41</xdr:col>
      <xdr:colOff>50800</xdr:colOff>
      <xdr:row>39</xdr:row>
      <xdr:rowOff>3810</xdr:rowOff>
    </xdr:to>
    <xdr:cxnSp macro="">
      <xdr:nvCxnSpPr>
        <xdr:cNvPr id="140" name="直線コネクタ 139"/>
        <xdr:cNvCxnSpPr/>
      </xdr:nvCxnSpPr>
      <xdr:spPr>
        <a:xfrm>
          <a:off x="6972300" y="6675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91457</xdr:rowOff>
    </xdr:from>
    <xdr:ext cx="469744" cy="259045"/>
    <xdr:sp macro="" textlink="">
      <xdr:nvSpPr>
        <xdr:cNvPr id="142" name="n_2aveValue【図書館】&#10;一人当たり面積"/>
        <xdr:cNvSpPr txBox="1"/>
      </xdr:nvSpPr>
      <xdr:spPr>
        <a:xfrm>
          <a:off x="8515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102887</xdr:rowOff>
    </xdr:from>
    <xdr:ext cx="469744" cy="259045"/>
    <xdr:sp macro="" textlink="">
      <xdr:nvSpPr>
        <xdr:cNvPr id="143" name="n_3aveValue【図書館】&#10;一人当たり面積"/>
        <xdr:cNvSpPr txBox="1"/>
      </xdr:nvSpPr>
      <xdr:spPr>
        <a:xfrm>
          <a:off x="7626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129557</xdr:rowOff>
    </xdr:from>
    <xdr:ext cx="469744" cy="259045"/>
    <xdr:sp macro="" textlink="">
      <xdr:nvSpPr>
        <xdr:cNvPr id="144" name="n_4aveValue【図書館】&#10;一人当たり面積"/>
        <xdr:cNvSpPr txBox="1"/>
      </xdr:nvSpPr>
      <xdr:spPr>
        <a:xfrm>
          <a:off x="6737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5" name="n_1main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82567</xdr:rowOff>
    </xdr:from>
    <xdr:ext cx="469744" cy="259045"/>
    <xdr:sp macro="" textlink="">
      <xdr:nvSpPr>
        <xdr:cNvPr id="146" name="n_2mainValue【図書館】&#10;一人当たり面積"/>
        <xdr:cNvSpPr txBox="1"/>
      </xdr:nvSpPr>
      <xdr:spPr>
        <a:xfrm>
          <a:off x="85154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71137</xdr:rowOff>
    </xdr:from>
    <xdr:ext cx="469744" cy="259045"/>
    <xdr:sp macro="" textlink="">
      <xdr:nvSpPr>
        <xdr:cNvPr id="147" name="n_3mainValue【図書館】&#10;一人当たり面積"/>
        <xdr:cNvSpPr txBox="1"/>
      </xdr:nvSpPr>
      <xdr:spPr>
        <a:xfrm>
          <a:off x="7626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55897</xdr:rowOff>
    </xdr:from>
    <xdr:ext cx="469744" cy="259045"/>
    <xdr:sp macro="" textlink="">
      <xdr:nvSpPr>
        <xdr:cNvPr id="148" name="n_4mainValue【図書館】&#10;一人当たり面積"/>
        <xdr:cNvSpPr txBox="1"/>
      </xdr:nvSpPr>
      <xdr:spPr>
        <a:xfrm>
          <a:off x="6737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166370</xdr:rowOff>
    </xdr:from>
    <xdr:to>
      <xdr:col>15</xdr:col>
      <xdr:colOff>101600</xdr:colOff>
      <xdr:row>61</xdr:row>
      <xdr:rowOff>96520</xdr:rowOff>
    </xdr:to>
    <xdr:sp macro="" textlink="">
      <xdr:nvSpPr>
        <xdr:cNvPr id="182" name="フローチャート: 判断 181"/>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83" name="フローチャート: 判断 182"/>
        <xdr:cNvSpPr/>
      </xdr:nvSpPr>
      <xdr:spPr>
        <a:xfrm>
          <a:off x="1968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4" name="フローチャート: 判断 183"/>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30843</xdr:rowOff>
    </xdr:from>
    <xdr:to>
      <xdr:col>24</xdr:col>
      <xdr:colOff>114300</xdr:colOff>
      <xdr:row>62</xdr:row>
      <xdr:rowOff>132443</xdr:rowOff>
    </xdr:to>
    <xdr:sp macro="" textlink="">
      <xdr:nvSpPr>
        <xdr:cNvPr id="190" name="楕円 189"/>
        <xdr:cNvSpPr/>
      </xdr:nvSpPr>
      <xdr:spPr>
        <a:xfrm>
          <a:off x="4584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9270</xdr:rowOff>
    </xdr:from>
    <xdr:ext cx="405111" cy="259045"/>
    <xdr:sp macro="" textlink="">
      <xdr:nvSpPr>
        <xdr:cNvPr id="191" name="【体育館・プール】&#10;有形固定資産減価償却率該当値テキスト"/>
        <xdr:cNvSpPr txBox="1"/>
      </xdr:nvSpPr>
      <xdr:spPr>
        <a:xfrm>
          <a:off x="4673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153307</xdr:rowOff>
    </xdr:from>
    <xdr:to>
      <xdr:col>20</xdr:col>
      <xdr:colOff>38100</xdr:colOff>
      <xdr:row>62</xdr:row>
      <xdr:rowOff>83457</xdr:rowOff>
    </xdr:to>
    <xdr:sp macro="" textlink="">
      <xdr:nvSpPr>
        <xdr:cNvPr id="192" name="楕円 191"/>
        <xdr:cNvSpPr/>
      </xdr:nvSpPr>
      <xdr:spPr>
        <a:xfrm>
          <a:off x="3746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32657</xdr:rowOff>
    </xdr:from>
    <xdr:to>
      <xdr:col>24</xdr:col>
      <xdr:colOff>63500</xdr:colOff>
      <xdr:row>62</xdr:row>
      <xdr:rowOff>81643</xdr:rowOff>
    </xdr:to>
    <xdr:cxnSp macro="">
      <xdr:nvCxnSpPr>
        <xdr:cNvPr id="193" name="直線コネクタ 192"/>
        <xdr:cNvCxnSpPr/>
      </xdr:nvCxnSpPr>
      <xdr:spPr>
        <a:xfrm>
          <a:off x="3797300" y="106625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104322</xdr:rowOff>
    </xdr:from>
    <xdr:to>
      <xdr:col>15</xdr:col>
      <xdr:colOff>101600</xdr:colOff>
      <xdr:row>62</xdr:row>
      <xdr:rowOff>34472</xdr:rowOff>
    </xdr:to>
    <xdr:sp macro="" textlink="">
      <xdr:nvSpPr>
        <xdr:cNvPr id="194" name="楕円 193"/>
        <xdr:cNvSpPr/>
      </xdr:nvSpPr>
      <xdr:spPr>
        <a:xfrm>
          <a:off x="2857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155122</xdr:rowOff>
    </xdr:from>
    <xdr:to>
      <xdr:col>19</xdr:col>
      <xdr:colOff>177800</xdr:colOff>
      <xdr:row>62</xdr:row>
      <xdr:rowOff>32657</xdr:rowOff>
    </xdr:to>
    <xdr:cxnSp macro="">
      <xdr:nvCxnSpPr>
        <xdr:cNvPr id="195" name="直線コネクタ 194"/>
        <xdr:cNvCxnSpPr/>
      </xdr:nvCxnSpPr>
      <xdr:spPr>
        <a:xfrm>
          <a:off x="2908300" y="10613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146776</xdr:rowOff>
    </xdr:from>
    <xdr:to>
      <xdr:col>10</xdr:col>
      <xdr:colOff>165100</xdr:colOff>
      <xdr:row>62</xdr:row>
      <xdr:rowOff>76926</xdr:rowOff>
    </xdr:to>
    <xdr:sp macro="" textlink="">
      <xdr:nvSpPr>
        <xdr:cNvPr id="196" name="楕円 195"/>
        <xdr:cNvSpPr/>
      </xdr:nvSpPr>
      <xdr:spPr>
        <a:xfrm>
          <a:off x="1968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155122</xdr:rowOff>
    </xdr:from>
    <xdr:to>
      <xdr:col>15</xdr:col>
      <xdr:colOff>50800</xdr:colOff>
      <xdr:row>62</xdr:row>
      <xdr:rowOff>26126</xdr:rowOff>
    </xdr:to>
    <xdr:cxnSp macro="">
      <xdr:nvCxnSpPr>
        <xdr:cNvPr id="197" name="直線コネクタ 196"/>
        <xdr:cNvCxnSpPr/>
      </xdr:nvCxnSpPr>
      <xdr:spPr>
        <a:xfrm flipV="1">
          <a:off x="2019300" y="106135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110853</xdr:rowOff>
    </xdr:from>
    <xdr:to>
      <xdr:col>6</xdr:col>
      <xdr:colOff>38100</xdr:colOff>
      <xdr:row>62</xdr:row>
      <xdr:rowOff>41003</xdr:rowOff>
    </xdr:to>
    <xdr:sp macro="" textlink="">
      <xdr:nvSpPr>
        <xdr:cNvPr id="198" name="楕円 197"/>
        <xdr:cNvSpPr/>
      </xdr:nvSpPr>
      <xdr:spPr>
        <a:xfrm>
          <a:off x="1079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161653</xdr:rowOff>
    </xdr:from>
    <xdr:to>
      <xdr:col>10</xdr:col>
      <xdr:colOff>114300</xdr:colOff>
      <xdr:row>62</xdr:row>
      <xdr:rowOff>26126</xdr:rowOff>
    </xdr:to>
    <xdr:cxnSp macro="">
      <xdr:nvCxnSpPr>
        <xdr:cNvPr id="199" name="直線コネクタ 198"/>
        <xdr:cNvCxnSpPr/>
      </xdr:nvCxnSpPr>
      <xdr:spPr>
        <a:xfrm>
          <a:off x="1130300" y="106201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113047</xdr:rowOff>
    </xdr:from>
    <xdr:ext cx="405111" cy="259045"/>
    <xdr:sp macro="" textlink="">
      <xdr:nvSpPr>
        <xdr:cNvPr id="201" name="n_2aveValue【体育館・プール】&#10;有形固定資産減価償却率"/>
        <xdr:cNvSpPr txBox="1"/>
      </xdr:nvSpPr>
      <xdr:spPr>
        <a:xfrm>
          <a:off x="2705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140805</xdr:rowOff>
    </xdr:from>
    <xdr:ext cx="405111" cy="259045"/>
    <xdr:sp macro="" textlink="">
      <xdr:nvSpPr>
        <xdr:cNvPr id="202" name="n_3aveValue【体育館・プール】&#10;有形固定資産減価償却率"/>
        <xdr:cNvSpPr txBox="1"/>
      </xdr:nvSpPr>
      <xdr:spPr>
        <a:xfrm>
          <a:off x="1816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3" name="n_4aveValue【体育館・プー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74584</xdr:rowOff>
    </xdr:from>
    <xdr:ext cx="405111" cy="259045"/>
    <xdr:sp macro="" textlink="">
      <xdr:nvSpPr>
        <xdr:cNvPr id="204" name="n_1mainValue【体育館・プール】&#10;有形固定資産減価償却率"/>
        <xdr:cNvSpPr txBox="1"/>
      </xdr:nvSpPr>
      <xdr:spPr>
        <a:xfrm>
          <a:off x="35820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25599</xdr:rowOff>
    </xdr:from>
    <xdr:ext cx="405111" cy="259045"/>
    <xdr:sp macro="" textlink="">
      <xdr:nvSpPr>
        <xdr:cNvPr id="205" name="n_2mainValue【体育館・プール】&#10;有形固定資産減価償却率"/>
        <xdr:cNvSpPr txBox="1"/>
      </xdr:nvSpPr>
      <xdr:spPr>
        <a:xfrm>
          <a:off x="2705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68053</xdr:rowOff>
    </xdr:from>
    <xdr:ext cx="405111" cy="259045"/>
    <xdr:sp macro="" textlink="">
      <xdr:nvSpPr>
        <xdr:cNvPr id="206" name="n_3mainValue【体育館・プール】&#10;有形固定資産減価償却率"/>
        <xdr:cNvSpPr txBox="1"/>
      </xdr:nvSpPr>
      <xdr:spPr>
        <a:xfrm>
          <a:off x="1816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32130</xdr:rowOff>
    </xdr:from>
    <xdr:ext cx="405111" cy="259045"/>
    <xdr:sp macro="" textlink="">
      <xdr:nvSpPr>
        <xdr:cNvPr id="207" name="n_4mainValue【体育館・プール】&#10;有形固定資産減価償却率"/>
        <xdr:cNvSpPr txBox="1"/>
      </xdr:nvSpPr>
      <xdr:spPr>
        <a:xfrm>
          <a:off x="927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147320</xdr:rowOff>
    </xdr:from>
    <xdr:to>
      <xdr:col>46</xdr:col>
      <xdr:colOff>38100</xdr:colOff>
      <xdr:row>60</xdr:row>
      <xdr:rowOff>77470</xdr:rowOff>
    </xdr:to>
    <xdr:sp macro="" textlink="">
      <xdr:nvSpPr>
        <xdr:cNvPr id="239" name="フローチャート: 判断 238"/>
        <xdr:cNvSpPr/>
      </xdr:nvSpPr>
      <xdr:spPr>
        <a:xfrm>
          <a:off x="8699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15875</xdr:rowOff>
    </xdr:from>
    <xdr:to>
      <xdr:col>41</xdr:col>
      <xdr:colOff>101600</xdr:colOff>
      <xdr:row>60</xdr:row>
      <xdr:rowOff>117475</xdr:rowOff>
    </xdr:to>
    <xdr:sp macro="" textlink="">
      <xdr:nvSpPr>
        <xdr:cNvPr id="240" name="フローチャート: 判断 239"/>
        <xdr:cNvSpPr/>
      </xdr:nvSpPr>
      <xdr:spPr>
        <a:xfrm>
          <a:off x="78105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130175</xdr:rowOff>
    </xdr:from>
    <xdr:to>
      <xdr:col>36</xdr:col>
      <xdr:colOff>165100</xdr:colOff>
      <xdr:row>60</xdr:row>
      <xdr:rowOff>60325</xdr:rowOff>
    </xdr:to>
    <xdr:sp macro="" textlink="">
      <xdr:nvSpPr>
        <xdr:cNvPr id="241" name="フローチャート: 判断 240"/>
        <xdr:cNvSpPr/>
      </xdr:nvSpPr>
      <xdr:spPr>
        <a:xfrm>
          <a:off x="692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47" name="楕円 246"/>
        <xdr:cNvSpPr/>
      </xdr:nvSpPr>
      <xdr:spPr>
        <a:xfrm>
          <a:off x="104267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40022</xdr:rowOff>
    </xdr:from>
    <xdr:ext cx="469744" cy="259045"/>
    <xdr:sp macro="" textlink="">
      <xdr:nvSpPr>
        <xdr:cNvPr id="248" name="【体育館・プール】&#10;一人当たり面積該当値テキスト"/>
        <xdr:cNvSpPr txBox="1"/>
      </xdr:nvSpPr>
      <xdr:spPr>
        <a:xfrm>
          <a:off x="10515600" y="1066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59690</xdr:rowOff>
    </xdr:from>
    <xdr:to>
      <xdr:col>50</xdr:col>
      <xdr:colOff>165100</xdr:colOff>
      <xdr:row>62</xdr:row>
      <xdr:rowOff>161290</xdr:rowOff>
    </xdr:to>
    <xdr:sp macro="" textlink="">
      <xdr:nvSpPr>
        <xdr:cNvPr id="249" name="楕円 248"/>
        <xdr:cNvSpPr/>
      </xdr:nvSpPr>
      <xdr:spPr>
        <a:xfrm>
          <a:off x="9588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110490</xdr:rowOff>
    </xdr:from>
    <xdr:to>
      <xdr:col>55</xdr:col>
      <xdr:colOff>0</xdr:colOff>
      <xdr:row>62</xdr:row>
      <xdr:rowOff>112395</xdr:rowOff>
    </xdr:to>
    <xdr:cxnSp macro="">
      <xdr:nvCxnSpPr>
        <xdr:cNvPr id="250" name="直線コネクタ 249"/>
        <xdr:cNvCxnSpPr/>
      </xdr:nvCxnSpPr>
      <xdr:spPr>
        <a:xfrm>
          <a:off x="9639300" y="107403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51" name="楕円 250"/>
        <xdr:cNvSpPr/>
      </xdr:nvSpPr>
      <xdr:spPr>
        <a:xfrm>
          <a:off x="8699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104775</xdr:rowOff>
    </xdr:from>
    <xdr:to>
      <xdr:col>50</xdr:col>
      <xdr:colOff>114300</xdr:colOff>
      <xdr:row>62</xdr:row>
      <xdr:rowOff>110490</xdr:rowOff>
    </xdr:to>
    <xdr:cxnSp macro="">
      <xdr:nvCxnSpPr>
        <xdr:cNvPr id="252" name="直線コネクタ 251"/>
        <xdr:cNvCxnSpPr/>
      </xdr:nvCxnSpPr>
      <xdr:spPr>
        <a:xfrm>
          <a:off x="8750300" y="107346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95885</xdr:rowOff>
    </xdr:from>
    <xdr:to>
      <xdr:col>41</xdr:col>
      <xdr:colOff>101600</xdr:colOff>
      <xdr:row>63</xdr:row>
      <xdr:rowOff>26035</xdr:rowOff>
    </xdr:to>
    <xdr:sp macro="" textlink="">
      <xdr:nvSpPr>
        <xdr:cNvPr id="253" name="楕円 252"/>
        <xdr:cNvSpPr/>
      </xdr:nvSpPr>
      <xdr:spPr>
        <a:xfrm>
          <a:off x="7810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104775</xdr:rowOff>
    </xdr:from>
    <xdr:to>
      <xdr:col>45</xdr:col>
      <xdr:colOff>177800</xdr:colOff>
      <xdr:row>62</xdr:row>
      <xdr:rowOff>146685</xdr:rowOff>
    </xdr:to>
    <xdr:cxnSp macro="">
      <xdr:nvCxnSpPr>
        <xdr:cNvPr id="254" name="直線コネクタ 253"/>
        <xdr:cNvCxnSpPr/>
      </xdr:nvCxnSpPr>
      <xdr:spPr>
        <a:xfrm flipV="1">
          <a:off x="7861300" y="107346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88265</xdr:rowOff>
    </xdr:from>
    <xdr:to>
      <xdr:col>36</xdr:col>
      <xdr:colOff>165100</xdr:colOff>
      <xdr:row>63</xdr:row>
      <xdr:rowOff>18415</xdr:rowOff>
    </xdr:to>
    <xdr:sp macro="" textlink="">
      <xdr:nvSpPr>
        <xdr:cNvPr id="255" name="楕円 254"/>
        <xdr:cNvSpPr/>
      </xdr:nvSpPr>
      <xdr:spPr>
        <a:xfrm>
          <a:off x="6921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139065</xdr:rowOff>
    </xdr:from>
    <xdr:to>
      <xdr:col>41</xdr:col>
      <xdr:colOff>50800</xdr:colOff>
      <xdr:row>62</xdr:row>
      <xdr:rowOff>146685</xdr:rowOff>
    </xdr:to>
    <xdr:cxnSp macro="">
      <xdr:nvCxnSpPr>
        <xdr:cNvPr id="256" name="直線コネクタ 255"/>
        <xdr:cNvCxnSpPr/>
      </xdr:nvCxnSpPr>
      <xdr:spPr>
        <a:xfrm>
          <a:off x="6972300" y="107689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93997</xdr:rowOff>
    </xdr:from>
    <xdr:ext cx="469744" cy="259045"/>
    <xdr:sp macro="" textlink="">
      <xdr:nvSpPr>
        <xdr:cNvPr id="258" name="n_2aveValue【体育館・プール】&#10;一人当たり面積"/>
        <xdr:cNvSpPr txBox="1"/>
      </xdr:nvSpPr>
      <xdr:spPr>
        <a:xfrm>
          <a:off x="8515427" y="100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134002</xdr:rowOff>
    </xdr:from>
    <xdr:ext cx="469744" cy="259045"/>
    <xdr:sp macro="" textlink="">
      <xdr:nvSpPr>
        <xdr:cNvPr id="259" name="n_3aveValue【体育館・プール】&#10;一人当たり面積"/>
        <xdr:cNvSpPr txBox="1"/>
      </xdr:nvSpPr>
      <xdr:spPr>
        <a:xfrm>
          <a:off x="7626427" y="100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76852</xdr:rowOff>
    </xdr:from>
    <xdr:ext cx="469744" cy="259045"/>
    <xdr:sp macro="" textlink="">
      <xdr:nvSpPr>
        <xdr:cNvPr id="260" name="n_4aveValue【体育館・プール】&#10;一人当たり面積"/>
        <xdr:cNvSpPr txBox="1"/>
      </xdr:nvSpPr>
      <xdr:spPr>
        <a:xfrm>
          <a:off x="6737427"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152417</xdr:rowOff>
    </xdr:from>
    <xdr:ext cx="469744" cy="259045"/>
    <xdr:sp macro="" textlink="">
      <xdr:nvSpPr>
        <xdr:cNvPr id="261" name="n_1mainValue【体育館・プール】&#10;一人当たり面積"/>
        <xdr:cNvSpPr txBox="1"/>
      </xdr:nvSpPr>
      <xdr:spPr>
        <a:xfrm>
          <a:off x="93917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62" name="n_2mainValue【体育館・プール】&#10;一人当たり面積"/>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17162</xdr:rowOff>
    </xdr:from>
    <xdr:ext cx="469744" cy="259045"/>
    <xdr:sp macro="" textlink="">
      <xdr:nvSpPr>
        <xdr:cNvPr id="263" name="n_3mainValue【体育館・プール】&#10;一人当たり面積"/>
        <xdr:cNvSpPr txBox="1"/>
      </xdr:nvSpPr>
      <xdr:spPr>
        <a:xfrm>
          <a:off x="7626427" y="1081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9542</xdr:rowOff>
    </xdr:from>
    <xdr:ext cx="469744" cy="259045"/>
    <xdr:sp macro="" textlink="">
      <xdr:nvSpPr>
        <xdr:cNvPr id="264" name="n_4mainValue【体育館・プール】&#10;一人当たり面積"/>
        <xdr:cNvSpPr txBox="1"/>
      </xdr:nvSpPr>
      <xdr:spPr>
        <a:xfrm>
          <a:off x="6737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59145</xdr:rowOff>
    </xdr:from>
    <xdr:to>
      <xdr:col>10</xdr:col>
      <xdr:colOff>165100</xdr:colOff>
      <xdr:row>82</xdr:row>
      <xdr:rowOff>160745</xdr:rowOff>
    </xdr:to>
    <xdr:sp macro="" textlink="">
      <xdr:nvSpPr>
        <xdr:cNvPr id="299" name="フローチャート: 判断 298"/>
        <xdr:cNvSpPr/>
      </xdr:nvSpPr>
      <xdr:spPr>
        <a:xfrm>
          <a:off x="1968500" y="1411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37919</xdr:rowOff>
    </xdr:from>
    <xdr:to>
      <xdr:col>6</xdr:col>
      <xdr:colOff>38100</xdr:colOff>
      <xdr:row>82</xdr:row>
      <xdr:rowOff>139519</xdr:rowOff>
    </xdr:to>
    <xdr:sp macro="" textlink="">
      <xdr:nvSpPr>
        <xdr:cNvPr id="300" name="フローチャート: 判断 299"/>
        <xdr:cNvSpPr/>
      </xdr:nvSpPr>
      <xdr:spPr>
        <a:xfrm>
          <a:off x="1079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144055</xdr:rowOff>
    </xdr:from>
    <xdr:to>
      <xdr:col>24</xdr:col>
      <xdr:colOff>114300</xdr:colOff>
      <xdr:row>84</xdr:row>
      <xdr:rowOff>74205</xdr:rowOff>
    </xdr:to>
    <xdr:sp macro="" textlink="">
      <xdr:nvSpPr>
        <xdr:cNvPr id="306" name="楕円 305"/>
        <xdr:cNvSpPr/>
      </xdr:nvSpPr>
      <xdr:spPr>
        <a:xfrm>
          <a:off x="45847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122482</xdr:rowOff>
    </xdr:from>
    <xdr:ext cx="405111" cy="259045"/>
    <xdr:sp macro="" textlink="">
      <xdr:nvSpPr>
        <xdr:cNvPr id="307" name="【福祉施設】&#10;有形固定資産減価償却率該当値テキスト"/>
        <xdr:cNvSpPr txBox="1"/>
      </xdr:nvSpPr>
      <xdr:spPr>
        <a:xfrm>
          <a:off x="4673600"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104866</xdr:rowOff>
    </xdr:from>
    <xdr:to>
      <xdr:col>20</xdr:col>
      <xdr:colOff>38100</xdr:colOff>
      <xdr:row>84</xdr:row>
      <xdr:rowOff>35016</xdr:rowOff>
    </xdr:to>
    <xdr:sp macro="" textlink="">
      <xdr:nvSpPr>
        <xdr:cNvPr id="308" name="楕円 307"/>
        <xdr:cNvSpPr/>
      </xdr:nvSpPr>
      <xdr:spPr>
        <a:xfrm>
          <a:off x="3746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155666</xdr:rowOff>
    </xdr:from>
    <xdr:to>
      <xdr:col>24</xdr:col>
      <xdr:colOff>63500</xdr:colOff>
      <xdr:row>84</xdr:row>
      <xdr:rowOff>23405</xdr:rowOff>
    </xdr:to>
    <xdr:cxnSp macro="">
      <xdr:nvCxnSpPr>
        <xdr:cNvPr id="309" name="直線コネクタ 308"/>
        <xdr:cNvCxnSpPr/>
      </xdr:nvCxnSpPr>
      <xdr:spPr>
        <a:xfrm>
          <a:off x="3797300" y="1438601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65677</xdr:rowOff>
    </xdr:from>
    <xdr:to>
      <xdr:col>15</xdr:col>
      <xdr:colOff>101600</xdr:colOff>
      <xdr:row>83</xdr:row>
      <xdr:rowOff>167277</xdr:rowOff>
    </xdr:to>
    <xdr:sp macro="" textlink="">
      <xdr:nvSpPr>
        <xdr:cNvPr id="310" name="楕円 309"/>
        <xdr:cNvSpPr/>
      </xdr:nvSpPr>
      <xdr:spPr>
        <a:xfrm>
          <a:off x="2857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116477</xdr:rowOff>
    </xdr:from>
    <xdr:to>
      <xdr:col>19</xdr:col>
      <xdr:colOff>177800</xdr:colOff>
      <xdr:row>83</xdr:row>
      <xdr:rowOff>155666</xdr:rowOff>
    </xdr:to>
    <xdr:cxnSp macro="">
      <xdr:nvCxnSpPr>
        <xdr:cNvPr id="311" name="直線コネクタ 310"/>
        <xdr:cNvCxnSpPr/>
      </xdr:nvCxnSpPr>
      <xdr:spPr>
        <a:xfrm>
          <a:off x="2908300" y="1434682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129358</xdr:rowOff>
    </xdr:from>
    <xdr:to>
      <xdr:col>10</xdr:col>
      <xdr:colOff>165100</xdr:colOff>
      <xdr:row>86</xdr:row>
      <xdr:rowOff>59508</xdr:rowOff>
    </xdr:to>
    <xdr:sp macro="" textlink="">
      <xdr:nvSpPr>
        <xdr:cNvPr id="312" name="楕円 311"/>
        <xdr:cNvSpPr/>
      </xdr:nvSpPr>
      <xdr:spPr>
        <a:xfrm>
          <a:off x="1968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116477</xdr:rowOff>
    </xdr:from>
    <xdr:to>
      <xdr:col>15</xdr:col>
      <xdr:colOff>50800</xdr:colOff>
      <xdr:row>86</xdr:row>
      <xdr:rowOff>8708</xdr:rowOff>
    </xdr:to>
    <xdr:cxnSp macro="">
      <xdr:nvCxnSpPr>
        <xdr:cNvPr id="313" name="直線コネクタ 312"/>
        <xdr:cNvCxnSpPr/>
      </xdr:nvCxnSpPr>
      <xdr:spPr>
        <a:xfrm flipV="1">
          <a:off x="2019300" y="14346827"/>
          <a:ext cx="889000" cy="40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93436</xdr:rowOff>
    </xdr:from>
    <xdr:to>
      <xdr:col>6</xdr:col>
      <xdr:colOff>38100</xdr:colOff>
      <xdr:row>86</xdr:row>
      <xdr:rowOff>23586</xdr:rowOff>
    </xdr:to>
    <xdr:sp macro="" textlink="">
      <xdr:nvSpPr>
        <xdr:cNvPr id="314" name="楕円 313"/>
        <xdr:cNvSpPr/>
      </xdr:nvSpPr>
      <xdr:spPr>
        <a:xfrm>
          <a:off x="1079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144236</xdr:rowOff>
    </xdr:from>
    <xdr:to>
      <xdr:col>10</xdr:col>
      <xdr:colOff>114300</xdr:colOff>
      <xdr:row>86</xdr:row>
      <xdr:rowOff>8708</xdr:rowOff>
    </xdr:to>
    <xdr:cxnSp macro="">
      <xdr:nvCxnSpPr>
        <xdr:cNvPr id="315" name="直線コネクタ 314"/>
        <xdr:cNvCxnSpPr/>
      </xdr:nvCxnSpPr>
      <xdr:spPr>
        <a:xfrm>
          <a:off x="1130300" y="14717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5822</xdr:rowOff>
    </xdr:from>
    <xdr:ext cx="405111" cy="259045"/>
    <xdr:sp macro="" textlink="">
      <xdr:nvSpPr>
        <xdr:cNvPr id="318" name="n_3aveValue【福祉施設】&#10;有形固定資産減価償却率"/>
        <xdr:cNvSpPr txBox="1"/>
      </xdr:nvSpPr>
      <xdr:spPr>
        <a:xfrm>
          <a:off x="1816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156046</xdr:rowOff>
    </xdr:from>
    <xdr:ext cx="405111" cy="259045"/>
    <xdr:sp macro="" textlink="">
      <xdr:nvSpPr>
        <xdr:cNvPr id="319" name="n_4aveValue【福祉施設】&#10;有形固定資産減価償却率"/>
        <xdr:cNvSpPr txBox="1"/>
      </xdr:nvSpPr>
      <xdr:spPr>
        <a:xfrm>
          <a:off x="927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26143</xdr:rowOff>
    </xdr:from>
    <xdr:ext cx="405111" cy="259045"/>
    <xdr:sp macro="" textlink="">
      <xdr:nvSpPr>
        <xdr:cNvPr id="320" name="n_1mainValue【福祉施設】&#10;有形固定資産減価償却率"/>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158404</xdr:rowOff>
    </xdr:from>
    <xdr:ext cx="405111" cy="259045"/>
    <xdr:sp macro="" textlink="">
      <xdr:nvSpPr>
        <xdr:cNvPr id="321" name="n_2mainValue【福祉施設】&#10;有形固定資産減価償却率"/>
        <xdr:cNvSpPr txBox="1"/>
      </xdr:nvSpPr>
      <xdr:spPr>
        <a:xfrm>
          <a:off x="2705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50635</xdr:rowOff>
    </xdr:from>
    <xdr:ext cx="405111" cy="259045"/>
    <xdr:sp macro="" textlink="">
      <xdr:nvSpPr>
        <xdr:cNvPr id="322" name="n_3mainValue【福祉施設】&#10;有形固定資産減価償却率"/>
        <xdr:cNvSpPr txBox="1"/>
      </xdr:nvSpPr>
      <xdr:spPr>
        <a:xfrm>
          <a:off x="1816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14713</xdr:rowOff>
    </xdr:from>
    <xdr:ext cx="405111" cy="259045"/>
    <xdr:sp macro="" textlink="">
      <xdr:nvSpPr>
        <xdr:cNvPr id="323" name="n_4mainValue【福祉施設】&#10;有形固定資産減価償却率"/>
        <xdr:cNvSpPr txBox="1"/>
      </xdr:nvSpPr>
      <xdr:spPr>
        <a:xfrm>
          <a:off x="927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76454</xdr:rowOff>
    </xdr:from>
    <xdr:to>
      <xdr:col>46</xdr:col>
      <xdr:colOff>38100</xdr:colOff>
      <xdr:row>82</xdr:row>
      <xdr:rowOff>6604</xdr:rowOff>
    </xdr:to>
    <xdr:sp macro="" textlink="">
      <xdr:nvSpPr>
        <xdr:cNvPr id="353" name="フローチャート: 判断 352"/>
        <xdr:cNvSpPr/>
      </xdr:nvSpPr>
      <xdr:spPr>
        <a:xfrm>
          <a:off x="8699500" y="139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126746</xdr:rowOff>
    </xdr:from>
    <xdr:to>
      <xdr:col>41</xdr:col>
      <xdr:colOff>101600</xdr:colOff>
      <xdr:row>82</xdr:row>
      <xdr:rowOff>56896</xdr:rowOff>
    </xdr:to>
    <xdr:sp macro="" textlink="">
      <xdr:nvSpPr>
        <xdr:cNvPr id="354" name="フローチャート: 判断 353"/>
        <xdr:cNvSpPr/>
      </xdr:nvSpPr>
      <xdr:spPr>
        <a:xfrm>
          <a:off x="7810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149606</xdr:rowOff>
    </xdr:from>
    <xdr:to>
      <xdr:col>36</xdr:col>
      <xdr:colOff>165100</xdr:colOff>
      <xdr:row>82</xdr:row>
      <xdr:rowOff>79756</xdr:rowOff>
    </xdr:to>
    <xdr:sp macro="" textlink="">
      <xdr:nvSpPr>
        <xdr:cNvPr id="355" name="フローチャート: 判断 354"/>
        <xdr:cNvSpPr/>
      </xdr:nvSpPr>
      <xdr:spPr>
        <a:xfrm>
          <a:off x="6921500" y="1403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macro="" textlink="">
      <xdr:nvSpPr>
        <xdr:cNvPr id="361" name="楕円 360"/>
        <xdr:cNvSpPr/>
      </xdr:nvSpPr>
      <xdr:spPr>
        <a:xfrm>
          <a:off x="10426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11447</xdr:rowOff>
    </xdr:from>
    <xdr:ext cx="469744" cy="259045"/>
    <xdr:sp macro="" textlink="">
      <xdr:nvSpPr>
        <xdr:cNvPr id="362" name="【福祉施設】&#10;一人当たり面積該当値テキスト"/>
        <xdr:cNvSpPr txBox="1"/>
      </xdr:nvSpPr>
      <xdr:spPr>
        <a:xfrm>
          <a:off x="10515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28448</xdr:rowOff>
    </xdr:from>
    <xdr:to>
      <xdr:col>50</xdr:col>
      <xdr:colOff>165100</xdr:colOff>
      <xdr:row>84</xdr:row>
      <xdr:rowOff>130048</xdr:rowOff>
    </xdr:to>
    <xdr:sp macro="" textlink="">
      <xdr:nvSpPr>
        <xdr:cNvPr id="363" name="楕円 362"/>
        <xdr:cNvSpPr/>
      </xdr:nvSpPr>
      <xdr:spPr>
        <a:xfrm>
          <a:off x="9588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79248</xdr:rowOff>
    </xdr:from>
    <xdr:to>
      <xdr:col>55</xdr:col>
      <xdr:colOff>0</xdr:colOff>
      <xdr:row>84</xdr:row>
      <xdr:rowOff>83820</xdr:rowOff>
    </xdr:to>
    <xdr:cxnSp macro="">
      <xdr:nvCxnSpPr>
        <xdr:cNvPr id="364" name="直線コネクタ 363"/>
        <xdr:cNvCxnSpPr/>
      </xdr:nvCxnSpPr>
      <xdr:spPr>
        <a:xfrm>
          <a:off x="9639300" y="1448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23876</xdr:rowOff>
    </xdr:from>
    <xdr:to>
      <xdr:col>46</xdr:col>
      <xdr:colOff>38100</xdr:colOff>
      <xdr:row>84</xdr:row>
      <xdr:rowOff>125476</xdr:rowOff>
    </xdr:to>
    <xdr:sp macro="" textlink="">
      <xdr:nvSpPr>
        <xdr:cNvPr id="365" name="楕円 364"/>
        <xdr:cNvSpPr/>
      </xdr:nvSpPr>
      <xdr:spPr>
        <a:xfrm>
          <a:off x="8699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74676</xdr:rowOff>
    </xdr:from>
    <xdr:to>
      <xdr:col>50</xdr:col>
      <xdr:colOff>114300</xdr:colOff>
      <xdr:row>84</xdr:row>
      <xdr:rowOff>79248</xdr:rowOff>
    </xdr:to>
    <xdr:cxnSp macro="">
      <xdr:nvCxnSpPr>
        <xdr:cNvPr id="366" name="直線コネクタ 365"/>
        <xdr:cNvCxnSpPr/>
      </xdr:nvCxnSpPr>
      <xdr:spPr>
        <a:xfrm>
          <a:off x="8750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151892</xdr:rowOff>
    </xdr:from>
    <xdr:to>
      <xdr:col>41</xdr:col>
      <xdr:colOff>101600</xdr:colOff>
      <xdr:row>85</xdr:row>
      <xdr:rowOff>82042</xdr:rowOff>
    </xdr:to>
    <xdr:sp macro="" textlink="">
      <xdr:nvSpPr>
        <xdr:cNvPr id="367" name="楕円 366"/>
        <xdr:cNvSpPr/>
      </xdr:nvSpPr>
      <xdr:spPr>
        <a:xfrm>
          <a:off x="7810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74676</xdr:rowOff>
    </xdr:from>
    <xdr:to>
      <xdr:col>45</xdr:col>
      <xdr:colOff>177800</xdr:colOff>
      <xdr:row>85</xdr:row>
      <xdr:rowOff>31242</xdr:rowOff>
    </xdr:to>
    <xdr:cxnSp macro="">
      <xdr:nvCxnSpPr>
        <xdr:cNvPr id="368" name="直線コネクタ 367"/>
        <xdr:cNvCxnSpPr/>
      </xdr:nvCxnSpPr>
      <xdr:spPr>
        <a:xfrm flipV="1">
          <a:off x="7861300" y="144764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69" name="楕円 368"/>
        <xdr:cNvSpPr/>
      </xdr:nvSpPr>
      <xdr:spPr>
        <a:xfrm>
          <a:off x="692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26670</xdr:rowOff>
    </xdr:from>
    <xdr:to>
      <xdr:col>41</xdr:col>
      <xdr:colOff>50800</xdr:colOff>
      <xdr:row>85</xdr:row>
      <xdr:rowOff>31242</xdr:rowOff>
    </xdr:to>
    <xdr:cxnSp macro="">
      <xdr:nvCxnSpPr>
        <xdr:cNvPr id="370" name="直線コネクタ 369"/>
        <xdr:cNvCxnSpPr/>
      </xdr:nvCxnSpPr>
      <xdr:spPr>
        <a:xfrm>
          <a:off x="6972300" y="1459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23131</xdr:rowOff>
    </xdr:from>
    <xdr:ext cx="469744" cy="259045"/>
    <xdr:sp macro="" textlink="">
      <xdr:nvSpPr>
        <xdr:cNvPr id="372" name="n_2aveValue【福祉施設】&#10;一人当たり面積"/>
        <xdr:cNvSpPr txBox="1"/>
      </xdr:nvSpPr>
      <xdr:spPr>
        <a:xfrm>
          <a:off x="8515427" y="1373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73423</xdr:rowOff>
    </xdr:from>
    <xdr:ext cx="469744" cy="259045"/>
    <xdr:sp macro="" textlink="">
      <xdr:nvSpPr>
        <xdr:cNvPr id="373" name="n_3aveValue【福祉施設】&#10;一人当たり面積"/>
        <xdr:cNvSpPr txBox="1"/>
      </xdr:nvSpPr>
      <xdr:spPr>
        <a:xfrm>
          <a:off x="7626427" y="1378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96283</xdr:rowOff>
    </xdr:from>
    <xdr:ext cx="469744" cy="259045"/>
    <xdr:sp macro="" textlink="">
      <xdr:nvSpPr>
        <xdr:cNvPr id="374" name="n_4aveValue【福祉施設】&#10;一人当たり面積"/>
        <xdr:cNvSpPr txBox="1"/>
      </xdr:nvSpPr>
      <xdr:spPr>
        <a:xfrm>
          <a:off x="6737427" y="1381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121175</xdr:rowOff>
    </xdr:from>
    <xdr:ext cx="469744" cy="259045"/>
    <xdr:sp macro="" textlink="">
      <xdr:nvSpPr>
        <xdr:cNvPr id="375" name="n_1mainValue【福祉施設】&#10;一人当たり面積"/>
        <xdr:cNvSpPr txBox="1"/>
      </xdr:nvSpPr>
      <xdr:spPr>
        <a:xfrm>
          <a:off x="93917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116603</xdr:rowOff>
    </xdr:from>
    <xdr:ext cx="469744" cy="259045"/>
    <xdr:sp macro="" textlink="">
      <xdr:nvSpPr>
        <xdr:cNvPr id="376" name="n_2mainValue【福祉施設】&#10;一人当たり面積"/>
        <xdr:cNvSpPr txBox="1"/>
      </xdr:nvSpPr>
      <xdr:spPr>
        <a:xfrm>
          <a:off x="8515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77" name="n_3mainValue【福祉施設】&#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68597</xdr:rowOff>
    </xdr:from>
    <xdr:ext cx="469744" cy="259045"/>
    <xdr:sp macro="" textlink="">
      <xdr:nvSpPr>
        <xdr:cNvPr id="378" name="n_4mainValue【福祉施設】&#10;一人当たり面積"/>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409" name="【市民会館】&#10;有形固定資産減価償却率平均値テキスト"/>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412" name="フローチャート: 判断 411"/>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3" name="フローチャート: 判断 412"/>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4" name="フローチャート: 判断 413"/>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25400</xdr:rowOff>
    </xdr:from>
    <xdr:to>
      <xdr:col>10</xdr:col>
      <xdr:colOff>165100</xdr:colOff>
      <xdr:row>104</xdr:row>
      <xdr:rowOff>127000</xdr:rowOff>
    </xdr:to>
    <xdr:sp macro="" textlink="">
      <xdr:nvSpPr>
        <xdr:cNvPr id="420" name="楕円 419"/>
        <xdr:cNvSpPr/>
      </xdr:nvSpPr>
      <xdr:spPr>
        <a:xfrm>
          <a:off x="196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421" name="楕円 420"/>
        <xdr:cNvSpPr/>
      </xdr:nvSpPr>
      <xdr:spPr>
        <a:xfrm>
          <a:off x="1079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43543</xdr:rowOff>
    </xdr:from>
    <xdr:to>
      <xdr:col>10</xdr:col>
      <xdr:colOff>114300</xdr:colOff>
      <xdr:row>104</xdr:row>
      <xdr:rowOff>76200</xdr:rowOff>
    </xdr:to>
    <xdr:cxnSp macro="">
      <xdr:nvCxnSpPr>
        <xdr:cNvPr id="422" name="直線コネクタ 421"/>
        <xdr:cNvCxnSpPr/>
      </xdr:nvCxnSpPr>
      <xdr:spPr>
        <a:xfrm>
          <a:off x="1130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423" name="n_1aveValue【市民会館】&#10;有形固定資産減価償却率"/>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424" name="n_2aveValue【市民会館】&#10;有形固定資産減価償却率"/>
        <xdr:cNvSpPr txBox="1"/>
      </xdr:nvSpPr>
      <xdr:spPr>
        <a:xfrm>
          <a:off x="2705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25" name="n_3aveValue【市民会館】&#10;有形固定資産減価償却率"/>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26" name="n_4aveValue【市民会館】&#10;有形固定資産減価償却率"/>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427" name="n_3main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428" name="n_4mainValue【市民会館】&#10;有形固定資産減価償却率"/>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9" name="直線コネクタ 43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0" name="テキスト ボックス 43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1" name="直線コネクタ 44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2" name="テキスト ボックス 44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3" name="直線コネクタ 44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4" name="テキスト ボックス 44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5" name="直線コネクタ 44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6" name="テキスト ボックス 44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7" name="直線コネクタ 44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8" name="テキスト ボックス 44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52" name="直線コネクタ 451"/>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53" name="【市民会館】&#10;一人当たり面積最小値テキスト"/>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54" name="直線コネクタ 453"/>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55" name="【市民会館】&#10;一人当たり面積最大値テキスト"/>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56" name="直線コネクタ 455"/>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457" name="【市民会館】&#10;一人当たり面積平均値テキスト"/>
        <xdr:cNvSpPr txBox="1"/>
      </xdr:nvSpPr>
      <xdr:spPr>
        <a:xfrm>
          <a:off x="10515600" y="1831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58" name="フローチャート: 判断 457"/>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59" name="フローチャート: 判断 458"/>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46355</xdr:rowOff>
    </xdr:from>
    <xdr:to>
      <xdr:col>46</xdr:col>
      <xdr:colOff>38100</xdr:colOff>
      <xdr:row>106</xdr:row>
      <xdr:rowOff>147955</xdr:rowOff>
    </xdr:to>
    <xdr:sp macro="" textlink="">
      <xdr:nvSpPr>
        <xdr:cNvPr id="460" name="フローチャート: 判断 459"/>
        <xdr:cNvSpPr/>
      </xdr:nvSpPr>
      <xdr:spPr>
        <a:xfrm>
          <a:off x="8699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71120</xdr:rowOff>
    </xdr:from>
    <xdr:to>
      <xdr:col>41</xdr:col>
      <xdr:colOff>101600</xdr:colOff>
      <xdr:row>107</xdr:row>
      <xdr:rowOff>1270</xdr:rowOff>
    </xdr:to>
    <xdr:sp macro="" textlink="">
      <xdr:nvSpPr>
        <xdr:cNvPr id="461" name="フローチャート: 判断 460"/>
        <xdr:cNvSpPr/>
      </xdr:nvSpPr>
      <xdr:spPr>
        <a:xfrm>
          <a:off x="7810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59689</xdr:rowOff>
    </xdr:from>
    <xdr:to>
      <xdr:col>36</xdr:col>
      <xdr:colOff>165100</xdr:colOff>
      <xdr:row>106</xdr:row>
      <xdr:rowOff>161289</xdr:rowOff>
    </xdr:to>
    <xdr:sp macro="" textlink="">
      <xdr:nvSpPr>
        <xdr:cNvPr id="462" name="フローチャート: 判断 461"/>
        <xdr:cNvSpPr/>
      </xdr:nvSpPr>
      <xdr:spPr>
        <a:xfrm>
          <a:off x="6921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154939</xdr:rowOff>
    </xdr:from>
    <xdr:to>
      <xdr:col>41</xdr:col>
      <xdr:colOff>101600</xdr:colOff>
      <xdr:row>108</xdr:row>
      <xdr:rowOff>85089</xdr:rowOff>
    </xdr:to>
    <xdr:sp macro="" textlink="">
      <xdr:nvSpPr>
        <xdr:cNvPr id="468" name="楕円 467"/>
        <xdr:cNvSpPr/>
      </xdr:nvSpPr>
      <xdr:spPr>
        <a:xfrm>
          <a:off x="7810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153036</xdr:rowOff>
    </xdr:from>
    <xdr:to>
      <xdr:col>36</xdr:col>
      <xdr:colOff>165100</xdr:colOff>
      <xdr:row>108</xdr:row>
      <xdr:rowOff>83186</xdr:rowOff>
    </xdr:to>
    <xdr:sp macro="" textlink="">
      <xdr:nvSpPr>
        <xdr:cNvPr id="469" name="楕円 468"/>
        <xdr:cNvSpPr/>
      </xdr:nvSpPr>
      <xdr:spPr>
        <a:xfrm>
          <a:off x="69215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32386</xdr:rowOff>
    </xdr:from>
    <xdr:to>
      <xdr:col>41</xdr:col>
      <xdr:colOff>50800</xdr:colOff>
      <xdr:row>108</xdr:row>
      <xdr:rowOff>34289</xdr:rowOff>
    </xdr:to>
    <xdr:cxnSp macro="">
      <xdr:nvCxnSpPr>
        <xdr:cNvPr id="470" name="直線コネクタ 469"/>
        <xdr:cNvCxnSpPr/>
      </xdr:nvCxnSpPr>
      <xdr:spPr>
        <a:xfrm>
          <a:off x="6972300" y="185489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71" name="n_1aveValue【市民会館】&#10;一人当たり面積"/>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164482</xdr:rowOff>
    </xdr:from>
    <xdr:ext cx="469744" cy="259045"/>
    <xdr:sp macro="" textlink="">
      <xdr:nvSpPr>
        <xdr:cNvPr id="472" name="n_2aveValue【市民会館】&#10;一人当たり面積"/>
        <xdr:cNvSpPr txBox="1"/>
      </xdr:nvSpPr>
      <xdr:spPr>
        <a:xfrm>
          <a:off x="85154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17797</xdr:rowOff>
    </xdr:from>
    <xdr:ext cx="469744" cy="259045"/>
    <xdr:sp macro="" textlink="">
      <xdr:nvSpPr>
        <xdr:cNvPr id="473" name="n_3aveValue【市民会館】&#10;一人当たり面積"/>
        <xdr:cNvSpPr txBox="1"/>
      </xdr:nvSpPr>
      <xdr:spPr>
        <a:xfrm>
          <a:off x="76264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6366</xdr:rowOff>
    </xdr:from>
    <xdr:ext cx="469744" cy="259045"/>
    <xdr:sp macro="" textlink="">
      <xdr:nvSpPr>
        <xdr:cNvPr id="474" name="n_4aveValue【市民会館】&#10;一人当たり面積"/>
        <xdr:cNvSpPr txBox="1"/>
      </xdr:nvSpPr>
      <xdr:spPr>
        <a:xfrm>
          <a:off x="6737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76216</xdr:rowOff>
    </xdr:from>
    <xdr:ext cx="469744" cy="259045"/>
    <xdr:sp macro="" textlink="">
      <xdr:nvSpPr>
        <xdr:cNvPr id="475" name="n_3mainValue【市民会館】&#10;一人当たり面積"/>
        <xdr:cNvSpPr txBox="1"/>
      </xdr:nvSpPr>
      <xdr:spPr>
        <a:xfrm>
          <a:off x="7626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74313</xdr:rowOff>
    </xdr:from>
    <xdr:ext cx="469744" cy="259045"/>
    <xdr:sp macro="" textlink="">
      <xdr:nvSpPr>
        <xdr:cNvPr id="476" name="n_4mainValue【市民会館】&#10;一人当たり面積"/>
        <xdr:cNvSpPr txBox="1"/>
      </xdr:nvSpPr>
      <xdr:spPr>
        <a:xfrm>
          <a:off x="67374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01" name="直線コネクタ 500"/>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3" name="直線コネクタ 50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04"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05" name="直線コネクタ 504"/>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06" name="【一般廃棄物処理施設】&#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07" name="フローチャート: 判断 506"/>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08" name="フローチャート: 判断 507"/>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23495</xdr:rowOff>
    </xdr:from>
    <xdr:to>
      <xdr:col>76</xdr:col>
      <xdr:colOff>165100</xdr:colOff>
      <xdr:row>38</xdr:row>
      <xdr:rowOff>125095</xdr:rowOff>
    </xdr:to>
    <xdr:sp macro="" textlink="">
      <xdr:nvSpPr>
        <xdr:cNvPr id="509" name="フローチャート: 判断 508"/>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510" name="フローチャート: 判断 509"/>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11" name="フローチャート: 判断 510"/>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145415</xdr:rowOff>
    </xdr:from>
    <xdr:to>
      <xdr:col>85</xdr:col>
      <xdr:colOff>177800</xdr:colOff>
      <xdr:row>41</xdr:row>
      <xdr:rowOff>75565</xdr:rowOff>
    </xdr:to>
    <xdr:sp macro="" textlink="">
      <xdr:nvSpPr>
        <xdr:cNvPr id="517" name="楕円 516"/>
        <xdr:cNvSpPr/>
      </xdr:nvSpPr>
      <xdr:spPr>
        <a:xfrm>
          <a:off x="16268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123842</xdr:rowOff>
    </xdr:from>
    <xdr:ext cx="405111" cy="259045"/>
    <xdr:sp macro="" textlink="">
      <xdr:nvSpPr>
        <xdr:cNvPr id="518" name="【一般廃棄物処理施設】&#10;有形固定資産減価償却率該当値テキスト"/>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135890</xdr:rowOff>
    </xdr:from>
    <xdr:to>
      <xdr:col>81</xdr:col>
      <xdr:colOff>101600</xdr:colOff>
      <xdr:row>41</xdr:row>
      <xdr:rowOff>66040</xdr:rowOff>
    </xdr:to>
    <xdr:sp macro="" textlink="">
      <xdr:nvSpPr>
        <xdr:cNvPr id="519" name="楕円 518"/>
        <xdr:cNvSpPr/>
      </xdr:nvSpPr>
      <xdr:spPr>
        <a:xfrm>
          <a:off x="1543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15240</xdr:rowOff>
    </xdr:from>
    <xdr:to>
      <xdr:col>85</xdr:col>
      <xdr:colOff>127000</xdr:colOff>
      <xdr:row>41</xdr:row>
      <xdr:rowOff>24765</xdr:rowOff>
    </xdr:to>
    <xdr:cxnSp macro="">
      <xdr:nvCxnSpPr>
        <xdr:cNvPr id="520" name="直線コネクタ 519"/>
        <xdr:cNvCxnSpPr/>
      </xdr:nvCxnSpPr>
      <xdr:spPr>
        <a:xfrm>
          <a:off x="15481300" y="704469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126365</xdr:rowOff>
    </xdr:from>
    <xdr:to>
      <xdr:col>76</xdr:col>
      <xdr:colOff>165100</xdr:colOff>
      <xdr:row>41</xdr:row>
      <xdr:rowOff>56515</xdr:rowOff>
    </xdr:to>
    <xdr:sp macro="" textlink="">
      <xdr:nvSpPr>
        <xdr:cNvPr id="521" name="楕円 520"/>
        <xdr:cNvSpPr/>
      </xdr:nvSpPr>
      <xdr:spPr>
        <a:xfrm>
          <a:off x="14541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5715</xdr:rowOff>
    </xdr:from>
    <xdr:to>
      <xdr:col>81</xdr:col>
      <xdr:colOff>50800</xdr:colOff>
      <xdr:row>41</xdr:row>
      <xdr:rowOff>15240</xdr:rowOff>
    </xdr:to>
    <xdr:cxnSp macro="">
      <xdr:nvCxnSpPr>
        <xdr:cNvPr id="522" name="直線コネクタ 521"/>
        <xdr:cNvCxnSpPr/>
      </xdr:nvCxnSpPr>
      <xdr:spPr>
        <a:xfrm>
          <a:off x="14592300" y="70351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23"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141622</xdr:rowOff>
    </xdr:from>
    <xdr:ext cx="405111" cy="259045"/>
    <xdr:sp macro="" textlink="">
      <xdr:nvSpPr>
        <xdr:cNvPr id="524" name="n_2aveValue【一般廃棄物処理施設】&#10;有形固定資産減価償却率"/>
        <xdr:cNvSpPr txBox="1"/>
      </xdr:nvSpPr>
      <xdr:spPr>
        <a:xfrm>
          <a:off x="14389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84472</xdr:rowOff>
    </xdr:from>
    <xdr:ext cx="405111" cy="259045"/>
    <xdr:sp macro="" textlink="">
      <xdr:nvSpPr>
        <xdr:cNvPr id="525" name="n_3aveValue【一般廃棄物処理施設】&#10;有形固定資産減価償却率"/>
        <xdr:cNvSpPr txBox="1"/>
      </xdr:nvSpPr>
      <xdr:spPr>
        <a:xfrm>
          <a:off x="13500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26" name="n_4aveValue【一般廃棄物処理施設】&#10;有形固定資産減価償却率"/>
        <xdr:cNvSpPr txBox="1"/>
      </xdr:nvSpPr>
      <xdr:spPr>
        <a:xfrm>
          <a:off x="12611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57167</xdr:rowOff>
    </xdr:from>
    <xdr:ext cx="405111" cy="259045"/>
    <xdr:sp macro="" textlink="">
      <xdr:nvSpPr>
        <xdr:cNvPr id="527" name="n_1mainValue【一般廃棄物処理施設】&#10;有形固定資産減価償却率"/>
        <xdr:cNvSpPr txBox="1"/>
      </xdr:nvSpPr>
      <xdr:spPr>
        <a:xfrm>
          <a:off x="152660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47642</xdr:rowOff>
    </xdr:from>
    <xdr:ext cx="405111" cy="259045"/>
    <xdr:sp macro="" textlink="">
      <xdr:nvSpPr>
        <xdr:cNvPr id="528" name="n_2mainValue【一般廃棄物処理施設】&#10;有形固定資産減価償却率"/>
        <xdr:cNvSpPr txBox="1"/>
      </xdr:nvSpPr>
      <xdr:spPr>
        <a:xfrm>
          <a:off x="14389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9" name="正方形/長方形 5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0" name="正方形/長方形 5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1" name="正方形/長方形 5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2" name="正方形/長方形 5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3" name="正方形/長方形 5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4" name="正方形/長方形 5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5" name="正方形/長方形 5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6" name="正方形/長方形 5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7" name="テキスト ボックス 5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8" name="直線コネクタ 5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39" name="直線コネクタ 53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40" name="テキスト ボックス 53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1" name="直線コネクタ 5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2" name="テキスト ボックス 54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43" name="直線コネクタ 54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44" name="テキスト ボックス 54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6" name="テキスト ボックス 54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48" name="直線コネクタ 547"/>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49"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50" name="直線コネクタ 549"/>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51"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52" name="直線コネクタ 551"/>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53" name="【一般廃棄物処理施設】&#10;一人当たり有形固定資産（償却資産）額平均値テキスト"/>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54" name="フローチャート: 判断 553"/>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55" name="フローチャート: 判断 554"/>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159251</xdr:rowOff>
    </xdr:from>
    <xdr:to>
      <xdr:col>107</xdr:col>
      <xdr:colOff>101600</xdr:colOff>
      <xdr:row>37</xdr:row>
      <xdr:rowOff>89401</xdr:rowOff>
    </xdr:to>
    <xdr:sp macro="" textlink="">
      <xdr:nvSpPr>
        <xdr:cNvPr id="556" name="フローチャート: 判断 555"/>
        <xdr:cNvSpPr/>
      </xdr:nvSpPr>
      <xdr:spPr>
        <a:xfrm>
          <a:off x="20383500" y="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170435</xdr:rowOff>
    </xdr:from>
    <xdr:to>
      <xdr:col>102</xdr:col>
      <xdr:colOff>165100</xdr:colOff>
      <xdr:row>37</xdr:row>
      <xdr:rowOff>100585</xdr:rowOff>
    </xdr:to>
    <xdr:sp macro="" textlink="">
      <xdr:nvSpPr>
        <xdr:cNvPr id="557" name="フローチャート: 判断 556"/>
        <xdr:cNvSpPr/>
      </xdr:nvSpPr>
      <xdr:spPr>
        <a:xfrm>
          <a:off x="19494500" y="63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101501</xdr:rowOff>
    </xdr:from>
    <xdr:to>
      <xdr:col>98</xdr:col>
      <xdr:colOff>38100</xdr:colOff>
      <xdr:row>37</xdr:row>
      <xdr:rowOff>31651</xdr:rowOff>
    </xdr:to>
    <xdr:sp macro="" textlink="">
      <xdr:nvSpPr>
        <xdr:cNvPr id="558" name="フローチャート: 判断 557"/>
        <xdr:cNvSpPr/>
      </xdr:nvSpPr>
      <xdr:spPr>
        <a:xfrm>
          <a:off x="18605500" y="62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89414</xdr:rowOff>
    </xdr:from>
    <xdr:to>
      <xdr:col>116</xdr:col>
      <xdr:colOff>114300</xdr:colOff>
      <xdr:row>37</xdr:row>
      <xdr:rowOff>19564</xdr:rowOff>
    </xdr:to>
    <xdr:sp macro="" textlink="">
      <xdr:nvSpPr>
        <xdr:cNvPr id="564" name="楕円 563"/>
        <xdr:cNvSpPr/>
      </xdr:nvSpPr>
      <xdr:spPr>
        <a:xfrm>
          <a:off x="22110700" y="62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112291</xdr:rowOff>
    </xdr:from>
    <xdr:ext cx="599010" cy="259045"/>
    <xdr:sp macro="" textlink="">
      <xdr:nvSpPr>
        <xdr:cNvPr id="565" name="【一般廃棄物処理施設】&#10;一人当たり有形固定資産（償却資産）額該当値テキスト"/>
        <xdr:cNvSpPr txBox="1"/>
      </xdr:nvSpPr>
      <xdr:spPr>
        <a:xfrm>
          <a:off x="22199600" y="611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99044</xdr:rowOff>
    </xdr:from>
    <xdr:to>
      <xdr:col>112</xdr:col>
      <xdr:colOff>38100</xdr:colOff>
      <xdr:row>37</xdr:row>
      <xdr:rowOff>29194</xdr:rowOff>
    </xdr:to>
    <xdr:sp macro="" textlink="">
      <xdr:nvSpPr>
        <xdr:cNvPr id="566" name="楕円 565"/>
        <xdr:cNvSpPr/>
      </xdr:nvSpPr>
      <xdr:spPr>
        <a:xfrm>
          <a:off x="21272500" y="627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140214</xdr:rowOff>
    </xdr:from>
    <xdr:to>
      <xdr:col>116</xdr:col>
      <xdr:colOff>63500</xdr:colOff>
      <xdr:row>36</xdr:row>
      <xdr:rowOff>149844</xdr:rowOff>
    </xdr:to>
    <xdr:cxnSp macro="">
      <xdr:nvCxnSpPr>
        <xdr:cNvPr id="567" name="直線コネクタ 566"/>
        <xdr:cNvCxnSpPr/>
      </xdr:nvCxnSpPr>
      <xdr:spPr>
        <a:xfrm flipV="1">
          <a:off x="21323300" y="6312414"/>
          <a:ext cx="838200" cy="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84499</xdr:rowOff>
    </xdr:from>
    <xdr:to>
      <xdr:col>107</xdr:col>
      <xdr:colOff>101600</xdr:colOff>
      <xdr:row>37</xdr:row>
      <xdr:rowOff>14649</xdr:rowOff>
    </xdr:to>
    <xdr:sp macro="" textlink="">
      <xdr:nvSpPr>
        <xdr:cNvPr id="568" name="楕円 567"/>
        <xdr:cNvSpPr/>
      </xdr:nvSpPr>
      <xdr:spPr>
        <a:xfrm>
          <a:off x="20383500" y="62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135299</xdr:rowOff>
    </xdr:from>
    <xdr:to>
      <xdr:col>111</xdr:col>
      <xdr:colOff>177800</xdr:colOff>
      <xdr:row>36</xdr:row>
      <xdr:rowOff>149844</xdr:rowOff>
    </xdr:to>
    <xdr:cxnSp macro="">
      <xdr:nvCxnSpPr>
        <xdr:cNvPr id="569" name="直線コネクタ 568"/>
        <xdr:cNvCxnSpPr/>
      </xdr:nvCxnSpPr>
      <xdr:spPr>
        <a:xfrm>
          <a:off x="20434300" y="6307499"/>
          <a:ext cx="889000" cy="1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70" name="n_1aveValue【一般廃棄物処理施設】&#10;一人当たり有形固定資産（償却資産）額"/>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80528</xdr:rowOff>
    </xdr:from>
    <xdr:ext cx="599010" cy="259045"/>
    <xdr:sp macro="" textlink="">
      <xdr:nvSpPr>
        <xdr:cNvPr id="571" name="n_2aveValue【一般廃棄物処理施設】&#10;一人当たり有形固定資産（償却資産）額"/>
        <xdr:cNvSpPr txBox="1"/>
      </xdr:nvSpPr>
      <xdr:spPr>
        <a:xfrm>
          <a:off x="20134795" y="642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117112</xdr:rowOff>
    </xdr:from>
    <xdr:ext cx="599010" cy="259045"/>
    <xdr:sp macro="" textlink="">
      <xdr:nvSpPr>
        <xdr:cNvPr id="572" name="n_3aveValue【一般廃棄物処理施設】&#10;一人当たり有形固定資産（償却資産）額"/>
        <xdr:cNvSpPr txBox="1"/>
      </xdr:nvSpPr>
      <xdr:spPr>
        <a:xfrm>
          <a:off x="19245795" y="611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48178</xdr:rowOff>
    </xdr:from>
    <xdr:ext cx="599010" cy="259045"/>
    <xdr:sp macro="" textlink="">
      <xdr:nvSpPr>
        <xdr:cNvPr id="573" name="n_4aveValue【一般廃棄物処理施設】&#10;一人当たり有形固定資産（償却資産）額"/>
        <xdr:cNvSpPr txBox="1"/>
      </xdr:nvSpPr>
      <xdr:spPr>
        <a:xfrm>
          <a:off x="18356795" y="604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45721</xdr:rowOff>
    </xdr:from>
    <xdr:ext cx="599010" cy="259045"/>
    <xdr:sp macro="" textlink="">
      <xdr:nvSpPr>
        <xdr:cNvPr id="574" name="n_1mainValue【一般廃棄物処理施設】&#10;一人当たり有形固定資産（償却資産）額"/>
        <xdr:cNvSpPr txBox="1"/>
      </xdr:nvSpPr>
      <xdr:spPr>
        <a:xfrm>
          <a:off x="21011095" y="604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31176</xdr:rowOff>
    </xdr:from>
    <xdr:ext cx="599010" cy="259045"/>
    <xdr:sp macro="" textlink="">
      <xdr:nvSpPr>
        <xdr:cNvPr id="575" name="n_2mainValue【一般廃棄物処理施設】&#10;一人当たり有形固定資産（償却資産）額"/>
        <xdr:cNvSpPr txBox="1"/>
      </xdr:nvSpPr>
      <xdr:spPr>
        <a:xfrm>
          <a:off x="20134795" y="603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4" name="正方形/長方形 5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5" name="正方形/長方形 5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6" name="正方形/長方形 5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7" name="正方形/長方形 5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8" name="正方形/長方形 5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9" name="正方形/長方形 5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0" name="正方形/長方形 5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1" name="正方形/長方形 59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4" name="テキスト ボックス 60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4" name="テキスト ボックス 61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17" name="直線コネクタ 616"/>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9" name="直線コネクタ 61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20"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21" name="直線コネクタ 620"/>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22"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23" name="フローチャート: 判断 622"/>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24" name="フローチャート: 判断 623"/>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24856</xdr:rowOff>
    </xdr:from>
    <xdr:to>
      <xdr:col>76</xdr:col>
      <xdr:colOff>165100</xdr:colOff>
      <xdr:row>82</xdr:row>
      <xdr:rowOff>126456</xdr:rowOff>
    </xdr:to>
    <xdr:sp macro="" textlink="">
      <xdr:nvSpPr>
        <xdr:cNvPr id="625" name="フローチャート: 判断 624"/>
        <xdr:cNvSpPr/>
      </xdr:nvSpPr>
      <xdr:spPr>
        <a:xfrm>
          <a:off x="14541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26" name="フローチャート: 判断 625"/>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59145</xdr:rowOff>
    </xdr:from>
    <xdr:to>
      <xdr:col>67</xdr:col>
      <xdr:colOff>101600</xdr:colOff>
      <xdr:row>82</xdr:row>
      <xdr:rowOff>160745</xdr:rowOff>
    </xdr:to>
    <xdr:sp macro="" textlink="">
      <xdr:nvSpPr>
        <xdr:cNvPr id="627" name="フローチャート: 判断 626"/>
        <xdr:cNvSpPr/>
      </xdr:nvSpPr>
      <xdr:spPr>
        <a:xfrm>
          <a:off x="12763500" y="1411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148952</xdr:rowOff>
    </xdr:from>
    <xdr:to>
      <xdr:col>85</xdr:col>
      <xdr:colOff>177800</xdr:colOff>
      <xdr:row>80</xdr:row>
      <xdr:rowOff>79102</xdr:rowOff>
    </xdr:to>
    <xdr:sp macro="" textlink="">
      <xdr:nvSpPr>
        <xdr:cNvPr id="633" name="楕円 632"/>
        <xdr:cNvSpPr/>
      </xdr:nvSpPr>
      <xdr:spPr>
        <a:xfrm>
          <a:off x="162687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379</xdr:rowOff>
    </xdr:from>
    <xdr:ext cx="405111" cy="259045"/>
    <xdr:sp macro="" textlink="">
      <xdr:nvSpPr>
        <xdr:cNvPr id="634" name="【消防施設】&#10;有形固定資産減価償却率該当値テキスト"/>
        <xdr:cNvSpPr txBox="1"/>
      </xdr:nvSpPr>
      <xdr:spPr>
        <a:xfrm>
          <a:off x="16357600" y="135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78739</xdr:rowOff>
    </xdr:from>
    <xdr:to>
      <xdr:col>81</xdr:col>
      <xdr:colOff>101600</xdr:colOff>
      <xdr:row>85</xdr:row>
      <xdr:rowOff>8889</xdr:rowOff>
    </xdr:to>
    <xdr:sp macro="" textlink="">
      <xdr:nvSpPr>
        <xdr:cNvPr id="635" name="楕円 634"/>
        <xdr:cNvSpPr/>
      </xdr:nvSpPr>
      <xdr:spPr>
        <a:xfrm>
          <a:off x="1543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28302</xdr:rowOff>
    </xdr:from>
    <xdr:to>
      <xdr:col>85</xdr:col>
      <xdr:colOff>127000</xdr:colOff>
      <xdr:row>84</xdr:row>
      <xdr:rowOff>129539</xdr:rowOff>
    </xdr:to>
    <xdr:cxnSp macro="">
      <xdr:nvCxnSpPr>
        <xdr:cNvPr id="636" name="直線コネクタ 635"/>
        <xdr:cNvCxnSpPr/>
      </xdr:nvCxnSpPr>
      <xdr:spPr>
        <a:xfrm flipV="1">
          <a:off x="15481300" y="13744302"/>
          <a:ext cx="838200" cy="78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80373</xdr:rowOff>
    </xdr:from>
    <xdr:to>
      <xdr:col>76</xdr:col>
      <xdr:colOff>165100</xdr:colOff>
      <xdr:row>85</xdr:row>
      <xdr:rowOff>10523</xdr:rowOff>
    </xdr:to>
    <xdr:sp macro="" textlink="">
      <xdr:nvSpPr>
        <xdr:cNvPr id="637" name="楕円 636"/>
        <xdr:cNvSpPr/>
      </xdr:nvSpPr>
      <xdr:spPr>
        <a:xfrm>
          <a:off x="14541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129539</xdr:rowOff>
    </xdr:from>
    <xdr:to>
      <xdr:col>81</xdr:col>
      <xdr:colOff>50800</xdr:colOff>
      <xdr:row>84</xdr:row>
      <xdr:rowOff>131173</xdr:rowOff>
    </xdr:to>
    <xdr:cxnSp macro="">
      <xdr:nvCxnSpPr>
        <xdr:cNvPr id="638" name="直線コネクタ 637"/>
        <xdr:cNvCxnSpPr/>
      </xdr:nvCxnSpPr>
      <xdr:spPr>
        <a:xfrm flipV="1">
          <a:off x="14592300" y="1453133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639" name="n_1aveValue【消防施設】&#10;有形固定資産減価償却率"/>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142983</xdr:rowOff>
    </xdr:from>
    <xdr:ext cx="405111" cy="259045"/>
    <xdr:sp macro="" textlink="">
      <xdr:nvSpPr>
        <xdr:cNvPr id="640" name="n_2aveValue【消防施設】&#10;有形固定資産減価償却率"/>
        <xdr:cNvSpPr txBox="1"/>
      </xdr:nvSpPr>
      <xdr:spPr>
        <a:xfrm>
          <a:off x="14389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41" name="n_3aveValue【消防施設】&#10;有形固定資産減価償却率"/>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5822</xdr:rowOff>
    </xdr:from>
    <xdr:ext cx="405111" cy="259045"/>
    <xdr:sp macro="" textlink="">
      <xdr:nvSpPr>
        <xdr:cNvPr id="642" name="n_4aveValue【消防施設】&#10;有形固定資産減価償却率"/>
        <xdr:cNvSpPr txBox="1"/>
      </xdr:nvSpPr>
      <xdr:spPr>
        <a:xfrm>
          <a:off x="12611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xdr:rowOff>
    </xdr:from>
    <xdr:ext cx="405111" cy="259045"/>
    <xdr:sp macro="" textlink="">
      <xdr:nvSpPr>
        <xdr:cNvPr id="643" name="n_1mainValue【消防施設】&#10;有形固定資産減価償却率"/>
        <xdr:cNvSpPr txBox="1"/>
      </xdr:nvSpPr>
      <xdr:spPr>
        <a:xfrm>
          <a:off x="15266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1650</xdr:rowOff>
    </xdr:from>
    <xdr:ext cx="405111" cy="259045"/>
    <xdr:sp macro="" textlink="">
      <xdr:nvSpPr>
        <xdr:cNvPr id="644" name="n_2mainValue【消防施設】&#10;有形固定資産減価償却率"/>
        <xdr:cNvSpPr txBox="1"/>
      </xdr:nvSpPr>
      <xdr:spPr>
        <a:xfrm>
          <a:off x="143897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5" name="直線コネクタ 6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6" name="テキスト ボックス 6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7" name="直線コネクタ 6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8" name="テキスト ボックス 6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9" name="直線コネクタ 6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0" name="テキスト ボックス 6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1" name="直線コネクタ 6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2" name="テキスト ボックス 6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66" name="直線コネクタ 665"/>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67"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68" name="直線コネクタ 66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69"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70" name="直線コネクタ 669"/>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671" name="【消防施設】&#10;一人当たり面積平均値テキスト"/>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72" name="フローチャート: 判断 671"/>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73" name="フローチャート: 判断 672"/>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23876</xdr:rowOff>
    </xdr:from>
    <xdr:to>
      <xdr:col>107</xdr:col>
      <xdr:colOff>101600</xdr:colOff>
      <xdr:row>82</xdr:row>
      <xdr:rowOff>125476</xdr:rowOff>
    </xdr:to>
    <xdr:sp macro="" textlink="">
      <xdr:nvSpPr>
        <xdr:cNvPr id="674" name="フローチャート: 判断 673"/>
        <xdr:cNvSpPr/>
      </xdr:nvSpPr>
      <xdr:spPr>
        <a:xfrm>
          <a:off x="2038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5" name="フローチャート: 判断 674"/>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76" name="フローチャート: 判断 675"/>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138176</xdr:rowOff>
    </xdr:from>
    <xdr:to>
      <xdr:col>116</xdr:col>
      <xdr:colOff>114300</xdr:colOff>
      <xdr:row>83</xdr:row>
      <xdr:rowOff>68326</xdr:rowOff>
    </xdr:to>
    <xdr:sp macro="" textlink="">
      <xdr:nvSpPr>
        <xdr:cNvPr id="682" name="楕円 681"/>
        <xdr:cNvSpPr/>
      </xdr:nvSpPr>
      <xdr:spPr>
        <a:xfrm>
          <a:off x="22110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161053</xdr:rowOff>
    </xdr:from>
    <xdr:ext cx="469744" cy="259045"/>
    <xdr:sp macro="" textlink="">
      <xdr:nvSpPr>
        <xdr:cNvPr id="683" name="【消防施設】&#10;一人当たり面積該当値テキスト"/>
        <xdr:cNvSpPr txBox="1"/>
      </xdr:nvSpPr>
      <xdr:spPr>
        <a:xfrm>
          <a:off x="22199600"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684" name="楕円 683"/>
        <xdr:cNvSpPr/>
      </xdr:nvSpPr>
      <xdr:spPr>
        <a:xfrm>
          <a:off x="21272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17526</xdr:rowOff>
    </xdr:from>
    <xdr:to>
      <xdr:col>116</xdr:col>
      <xdr:colOff>63500</xdr:colOff>
      <xdr:row>83</xdr:row>
      <xdr:rowOff>136398</xdr:rowOff>
    </xdr:to>
    <xdr:cxnSp macro="">
      <xdr:nvCxnSpPr>
        <xdr:cNvPr id="685" name="直線コネクタ 684"/>
        <xdr:cNvCxnSpPr/>
      </xdr:nvCxnSpPr>
      <xdr:spPr>
        <a:xfrm flipV="1">
          <a:off x="21323300" y="1424787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81026</xdr:rowOff>
    </xdr:from>
    <xdr:to>
      <xdr:col>107</xdr:col>
      <xdr:colOff>101600</xdr:colOff>
      <xdr:row>84</xdr:row>
      <xdr:rowOff>11176</xdr:rowOff>
    </xdr:to>
    <xdr:sp macro="" textlink="">
      <xdr:nvSpPr>
        <xdr:cNvPr id="686" name="楕円 685"/>
        <xdr:cNvSpPr/>
      </xdr:nvSpPr>
      <xdr:spPr>
        <a:xfrm>
          <a:off x="20383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131826</xdr:rowOff>
    </xdr:from>
    <xdr:to>
      <xdr:col>111</xdr:col>
      <xdr:colOff>177800</xdr:colOff>
      <xdr:row>83</xdr:row>
      <xdr:rowOff>136398</xdr:rowOff>
    </xdr:to>
    <xdr:cxnSp macro="">
      <xdr:nvCxnSpPr>
        <xdr:cNvPr id="687" name="直線コネクタ 686"/>
        <xdr:cNvCxnSpPr/>
      </xdr:nvCxnSpPr>
      <xdr:spPr>
        <a:xfrm>
          <a:off x="20434300" y="1436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688" name="n_1ave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142003</xdr:rowOff>
    </xdr:from>
    <xdr:ext cx="469744" cy="259045"/>
    <xdr:sp macro="" textlink="">
      <xdr:nvSpPr>
        <xdr:cNvPr id="689" name="n_2aveValue【消防施設】&#10;一人当たり面積"/>
        <xdr:cNvSpPr txBox="1"/>
      </xdr:nvSpPr>
      <xdr:spPr>
        <a:xfrm>
          <a:off x="20199427" y="138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90" name="n_3ave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91" name="n_4aveValue【消防施設】&#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32275</xdr:rowOff>
    </xdr:from>
    <xdr:ext cx="469744" cy="259045"/>
    <xdr:sp macro="" textlink="">
      <xdr:nvSpPr>
        <xdr:cNvPr id="692" name="n_1main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693" name="n_2main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19" name="直線コネクタ 718"/>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1" name="直線コネクタ 72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22"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23" name="直線コネクタ 722"/>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24"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25" name="フローチャート: 判断 724"/>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26" name="フローチャート: 判断 725"/>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27" name="フローチャート: 判断 726"/>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28" name="フローチャート: 判断 727"/>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729" name="フローチャート: 判断 728"/>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131536</xdr:rowOff>
    </xdr:from>
    <xdr:to>
      <xdr:col>85</xdr:col>
      <xdr:colOff>177800</xdr:colOff>
      <xdr:row>100</xdr:row>
      <xdr:rowOff>61686</xdr:rowOff>
    </xdr:to>
    <xdr:sp macro="" textlink="">
      <xdr:nvSpPr>
        <xdr:cNvPr id="735" name="楕円 734"/>
        <xdr:cNvSpPr/>
      </xdr:nvSpPr>
      <xdr:spPr>
        <a:xfrm>
          <a:off x="162687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53539</xdr:rowOff>
    </xdr:from>
    <xdr:ext cx="340478" cy="259045"/>
    <xdr:sp macro="" textlink="">
      <xdr:nvSpPr>
        <xdr:cNvPr id="736" name="【庁舎】&#10;有形固定資産減価償却率該当値テキスト"/>
        <xdr:cNvSpPr txBox="1"/>
      </xdr:nvSpPr>
      <xdr:spPr>
        <a:xfrm>
          <a:off x="16357600" y="17027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123371</xdr:rowOff>
    </xdr:from>
    <xdr:to>
      <xdr:col>81</xdr:col>
      <xdr:colOff>101600</xdr:colOff>
      <xdr:row>102</xdr:row>
      <xdr:rowOff>53521</xdr:rowOff>
    </xdr:to>
    <xdr:sp macro="" textlink="">
      <xdr:nvSpPr>
        <xdr:cNvPr id="737" name="楕円 736"/>
        <xdr:cNvSpPr/>
      </xdr:nvSpPr>
      <xdr:spPr>
        <a:xfrm>
          <a:off x="154305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10886</xdr:rowOff>
    </xdr:from>
    <xdr:to>
      <xdr:col>85</xdr:col>
      <xdr:colOff>127000</xdr:colOff>
      <xdr:row>102</xdr:row>
      <xdr:rowOff>2721</xdr:rowOff>
    </xdr:to>
    <xdr:cxnSp macro="">
      <xdr:nvCxnSpPr>
        <xdr:cNvPr id="738" name="直線コネクタ 737"/>
        <xdr:cNvCxnSpPr/>
      </xdr:nvCxnSpPr>
      <xdr:spPr>
        <a:xfrm flipV="1">
          <a:off x="15481300" y="17155886"/>
          <a:ext cx="838200" cy="3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111942</xdr:rowOff>
    </xdr:from>
    <xdr:to>
      <xdr:col>76</xdr:col>
      <xdr:colOff>165100</xdr:colOff>
      <xdr:row>108</xdr:row>
      <xdr:rowOff>42092</xdr:rowOff>
    </xdr:to>
    <xdr:sp macro="" textlink="">
      <xdr:nvSpPr>
        <xdr:cNvPr id="739" name="楕円 738"/>
        <xdr:cNvSpPr/>
      </xdr:nvSpPr>
      <xdr:spPr>
        <a:xfrm>
          <a:off x="14541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xdr:rowOff>
    </xdr:from>
    <xdr:to>
      <xdr:col>81</xdr:col>
      <xdr:colOff>50800</xdr:colOff>
      <xdr:row>107</xdr:row>
      <xdr:rowOff>162742</xdr:rowOff>
    </xdr:to>
    <xdr:cxnSp macro="">
      <xdr:nvCxnSpPr>
        <xdr:cNvPr id="740" name="直線コネクタ 739"/>
        <xdr:cNvCxnSpPr/>
      </xdr:nvCxnSpPr>
      <xdr:spPr>
        <a:xfrm flipV="1">
          <a:off x="14592300" y="17490621"/>
          <a:ext cx="889000" cy="10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90714</xdr:rowOff>
    </xdr:from>
    <xdr:to>
      <xdr:col>72</xdr:col>
      <xdr:colOff>38100</xdr:colOff>
      <xdr:row>108</xdr:row>
      <xdr:rowOff>20864</xdr:rowOff>
    </xdr:to>
    <xdr:sp macro="" textlink="">
      <xdr:nvSpPr>
        <xdr:cNvPr id="741" name="楕円 740"/>
        <xdr:cNvSpPr/>
      </xdr:nvSpPr>
      <xdr:spPr>
        <a:xfrm>
          <a:off x="13652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141514</xdr:rowOff>
    </xdr:from>
    <xdr:to>
      <xdr:col>76</xdr:col>
      <xdr:colOff>114300</xdr:colOff>
      <xdr:row>107</xdr:row>
      <xdr:rowOff>162742</xdr:rowOff>
    </xdr:to>
    <xdr:cxnSp macro="">
      <xdr:nvCxnSpPr>
        <xdr:cNvPr id="742" name="直線コネクタ 741"/>
        <xdr:cNvCxnSpPr/>
      </xdr:nvCxnSpPr>
      <xdr:spPr>
        <a:xfrm>
          <a:off x="13703300" y="1848666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71120</xdr:rowOff>
    </xdr:from>
    <xdr:to>
      <xdr:col>67</xdr:col>
      <xdr:colOff>101600</xdr:colOff>
      <xdr:row>108</xdr:row>
      <xdr:rowOff>1270</xdr:rowOff>
    </xdr:to>
    <xdr:sp macro="" textlink="">
      <xdr:nvSpPr>
        <xdr:cNvPr id="743" name="楕円 742"/>
        <xdr:cNvSpPr/>
      </xdr:nvSpPr>
      <xdr:spPr>
        <a:xfrm>
          <a:off x="1276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121920</xdr:rowOff>
    </xdr:from>
    <xdr:to>
      <xdr:col>71</xdr:col>
      <xdr:colOff>177800</xdr:colOff>
      <xdr:row>107</xdr:row>
      <xdr:rowOff>141514</xdr:rowOff>
    </xdr:to>
    <xdr:cxnSp macro="">
      <xdr:nvCxnSpPr>
        <xdr:cNvPr id="744" name="直線コネクタ 743"/>
        <xdr:cNvCxnSpPr/>
      </xdr:nvCxnSpPr>
      <xdr:spPr>
        <a:xfrm>
          <a:off x="12814300" y="1846707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745" name="n_1aveValue【庁舎】&#10;有形固定資産減価償却率"/>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746" name="n_2aveValue【庁舎】&#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47"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748" name="n_4aveValue【庁舎】&#10;有形固定資産減価償却率"/>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70048</xdr:rowOff>
    </xdr:from>
    <xdr:ext cx="405111" cy="259045"/>
    <xdr:sp macro="" textlink="">
      <xdr:nvSpPr>
        <xdr:cNvPr id="749" name="n_1mainValue【庁舎】&#10;有形固定資産減価償却率"/>
        <xdr:cNvSpPr txBox="1"/>
      </xdr:nvSpPr>
      <xdr:spPr>
        <a:xfrm>
          <a:off x="15266044" y="1721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33219</xdr:rowOff>
    </xdr:from>
    <xdr:ext cx="405111" cy="259045"/>
    <xdr:sp macro="" textlink="">
      <xdr:nvSpPr>
        <xdr:cNvPr id="750" name="n_2mainValue【庁舎】&#10;有形固定資産減価償却率"/>
        <xdr:cNvSpPr txBox="1"/>
      </xdr:nvSpPr>
      <xdr:spPr>
        <a:xfrm>
          <a:off x="143897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11991</xdr:rowOff>
    </xdr:from>
    <xdr:ext cx="405111" cy="259045"/>
    <xdr:sp macro="" textlink="">
      <xdr:nvSpPr>
        <xdr:cNvPr id="751" name="n_3mainValue【庁舎】&#10;有形固定資産減価償却率"/>
        <xdr:cNvSpPr txBox="1"/>
      </xdr:nvSpPr>
      <xdr:spPr>
        <a:xfrm>
          <a:off x="13500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163847</xdr:rowOff>
    </xdr:from>
    <xdr:ext cx="405111" cy="259045"/>
    <xdr:sp macro="" textlink="">
      <xdr:nvSpPr>
        <xdr:cNvPr id="752" name="n_4mainValue【庁舎】&#10;有形固定資産減価償却率"/>
        <xdr:cNvSpPr txBox="1"/>
      </xdr:nvSpPr>
      <xdr:spPr>
        <a:xfrm>
          <a:off x="12611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3" name="テキスト ボックス 76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64" name="直線コネクタ 7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5" name="テキスト ボックス 7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6" name="直線コネクタ 7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7" name="テキスト ボックス 7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8" name="直線コネクタ 7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9" name="テキスト ボックス 7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0" name="直線コネクタ 7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1" name="テキスト ボックス 7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2" name="直線コネクタ 7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3" name="テキスト ボックス 7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4" name="直線コネクタ 7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5" name="テキスト ボックス 7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79" name="直線コネクタ 778"/>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80"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81" name="直線コネクタ 780"/>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82"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83" name="直線コネクタ 782"/>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84"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85" name="フローチャート: 判断 784"/>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86" name="フローチャート: 判断 785"/>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31931</xdr:rowOff>
    </xdr:from>
    <xdr:to>
      <xdr:col>107</xdr:col>
      <xdr:colOff>101600</xdr:colOff>
      <xdr:row>104</xdr:row>
      <xdr:rowOff>133531</xdr:rowOff>
    </xdr:to>
    <xdr:sp macro="" textlink="">
      <xdr:nvSpPr>
        <xdr:cNvPr id="787" name="フローチャート: 判断 786"/>
        <xdr:cNvSpPr/>
      </xdr:nvSpPr>
      <xdr:spPr>
        <a:xfrm>
          <a:off x="20383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77651</xdr:rowOff>
    </xdr:from>
    <xdr:to>
      <xdr:col>102</xdr:col>
      <xdr:colOff>165100</xdr:colOff>
      <xdr:row>105</xdr:row>
      <xdr:rowOff>7801</xdr:rowOff>
    </xdr:to>
    <xdr:sp macro="" textlink="">
      <xdr:nvSpPr>
        <xdr:cNvPr id="788" name="フローチャート: 判断 787"/>
        <xdr:cNvSpPr/>
      </xdr:nvSpPr>
      <xdr:spPr>
        <a:xfrm>
          <a:off x="19494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71120</xdr:rowOff>
    </xdr:from>
    <xdr:to>
      <xdr:col>98</xdr:col>
      <xdr:colOff>38100</xdr:colOff>
      <xdr:row>105</xdr:row>
      <xdr:rowOff>1270</xdr:rowOff>
    </xdr:to>
    <xdr:sp macro="" textlink="">
      <xdr:nvSpPr>
        <xdr:cNvPr id="789" name="フローチャート: 判断 788"/>
        <xdr:cNvSpPr/>
      </xdr:nvSpPr>
      <xdr:spPr>
        <a:xfrm>
          <a:off x="18605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95" name="楕円 794"/>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25416</xdr:rowOff>
    </xdr:from>
    <xdr:ext cx="469744" cy="259045"/>
    <xdr:sp macro="" textlink="">
      <xdr:nvSpPr>
        <xdr:cNvPr id="796" name="【庁舎】&#10;一人当たり面積該当値テキスト"/>
        <xdr:cNvSpPr txBox="1"/>
      </xdr:nvSpPr>
      <xdr:spPr>
        <a:xfrm>
          <a:off x="22199600"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797" name="楕円 796"/>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106</xdr:row>
      <xdr:rowOff>53339</xdr:rowOff>
    </xdr:to>
    <xdr:cxnSp macro="">
      <xdr:nvCxnSpPr>
        <xdr:cNvPr id="798" name="直線コネクタ 797"/>
        <xdr:cNvCxnSpPr/>
      </xdr:nvCxnSpPr>
      <xdr:spPr>
        <a:xfrm>
          <a:off x="21323300" y="17907000"/>
          <a:ext cx="8382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165826</xdr:rowOff>
    </xdr:from>
    <xdr:to>
      <xdr:col>107</xdr:col>
      <xdr:colOff>101600</xdr:colOff>
      <xdr:row>109</xdr:row>
      <xdr:rowOff>95976</xdr:rowOff>
    </xdr:to>
    <xdr:sp macro="" textlink="">
      <xdr:nvSpPr>
        <xdr:cNvPr id="799" name="楕円 798"/>
        <xdr:cNvSpPr/>
      </xdr:nvSpPr>
      <xdr:spPr>
        <a:xfrm>
          <a:off x="20383500" y="186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109</xdr:row>
      <xdr:rowOff>45176</xdr:rowOff>
    </xdr:to>
    <xdr:cxnSp macro="">
      <xdr:nvCxnSpPr>
        <xdr:cNvPr id="800" name="直線コネクタ 799"/>
        <xdr:cNvCxnSpPr/>
      </xdr:nvCxnSpPr>
      <xdr:spPr>
        <a:xfrm flipV="1">
          <a:off x="20434300" y="17907000"/>
          <a:ext cx="889000" cy="82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159294</xdr:rowOff>
    </xdr:from>
    <xdr:to>
      <xdr:col>102</xdr:col>
      <xdr:colOff>165100</xdr:colOff>
      <xdr:row>109</xdr:row>
      <xdr:rowOff>89444</xdr:rowOff>
    </xdr:to>
    <xdr:sp macro="" textlink="">
      <xdr:nvSpPr>
        <xdr:cNvPr id="801" name="楕円 800"/>
        <xdr:cNvSpPr/>
      </xdr:nvSpPr>
      <xdr:spPr>
        <a:xfrm>
          <a:off x="19494500" y="186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38644</xdr:rowOff>
    </xdr:from>
    <xdr:to>
      <xdr:col>107</xdr:col>
      <xdr:colOff>50800</xdr:colOff>
      <xdr:row>109</xdr:row>
      <xdr:rowOff>45176</xdr:rowOff>
    </xdr:to>
    <xdr:cxnSp macro="">
      <xdr:nvCxnSpPr>
        <xdr:cNvPr id="802" name="直線コネクタ 801"/>
        <xdr:cNvCxnSpPr/>
      </xdr:nvCxnSpPr>
      <xdr:spPr>
        <a:xfrm>
          <a:off x="19545300" y="187266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149498</xdr:rowOff>
    </xdr:from>
    <xdr:to>
      <xdr:col>98</xdr:col>
      <xdr:colOff>38100</xdr:colOff>
      <xdr:row>109</xdr:row>
      <xdr:rowOff>79648</xdr:rowOff>
    </xdr:to>
    <xdr:sp macro="" textlink="">
      <xdr:nvSpPr>
        <xdr:cNvPr id="803" name="楕円 802"/>
        <xdr:cNvSpPr/>
      </xdr:nvSpPr>
      <xdr:spPr>
        <a:xfrm>
          <a:off x="18605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28848</xdr:rowOff>
    </xdr:from>
    <xdr:to>
      <xdr:col>102</xdr:col>
      <xdr:colOff>114300</xdr:colOff>
      <xdr:row>109</xdr:row>
      <xdr:rowOff>38644</xdr:rowOff>
    </xdr:to>
    <xdr:cxnSp macro="">
      <xdr:nvCxnSpPr>
        <xdr:cNvPr id="804" name="直線コネクタ 803"/>
        <xdr:cNvCxnSpPr/>
      </xdr:nvCxnSpPr>
      <xdr:spPr>
        <a:xfrm>
          <a:off x="18656300" y="187168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05"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150058</xdr:rowOff>
    </xdr:from>
    <xdr:ext cx="469744" cy="259045"/>
    <xdr:sp macro="" textlink="">
      <xdr:nvSpPr>
        <xdr:cNvPr id="806" name="n_2aveValue【庁舎】&#10;一人当たり面積"/>
        <xdr:cNvSpPr txBox="1"/>
      </xdr:nvSpPr>
      <xdr:spPr>
        <a:xfrm>
          <a:off x="20199427" y="17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24328</xdr:rowOff>
    </xdr:from>
    <xdr:ext cx="469744" cy="259045"/>
    <xdr:sp macro="" textlink="">
      <xdr:nvSpPr>
        <xdr:cNvPr id="807" name="n_3aveValue【庁舎】&#10;一人当たり面積"/>
        <xdr:cNvSpPr txBox="1"/>
      </xdr:nvSpPr>
      <xdr:spPr>
        <a:xfrm>
          <a:off x="193104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17797</xdr:rowOff>
    </xdr:from>
    <xdr:ext cx="469744" cy="259045"/>
    <xdr:sp macro="" textlink="">
      <xdr:nvSpPr>
        <xdr:cNvPr id="808" name="n_4aveValue【庁舎】&#10;一人当たり面積"/>
        <xdr:cNvSpPr txBox="1"/>
      </xdr:nvSpPr>
      <xdr:spPr>
        <a:xfrm>
          <a:off x="18421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143527</xdr:rowOff>
    </xdr:from>
    <xdr:ext cx="469744" cy="259045"/>
    <xdr:sp macro="" textlink="">
      <xdr:nvSpPr>
        <xdr:cNvPr id="809" name="n_1main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87103</xdr:rowOff>
    </xdr:from>
    <xdr:ext cx="469744" cy="259045"/>
    <xdr:sp macro="" textlink="">
      <xdr:nvSpPr>
        <xdr:cNvPr id="810" name="n_2mainValue【庁舎】&#10;一人当たり面積"/>
        <xdr:cNvSpPr txBox="1"/>
      </xdr:nvSpPr>
      <xdr:spPr>
        <a:xfrm>
          <a:off x="20199427" y="1877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80571</xdr:rowOff>
    </xdr:from>
    <xdr:ext cx="469744" cy="259045"/>
    <xdr:sp macro="" textlink="">
      <xdr:nvSpPr>
        <xdr:cNvPr id="811" name="n_3mainValue【庁舎】&#10;一人当たり面積"/>
        <xdr:cNvSpPr txBox="1"/>
      </xdr:nvSpPr>
      <xdr:spPr>
        <a:xfrm>
          <a:off x="19310427" y="1876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70775</xdr:rowOff>
    </xdr:from>
    <xdr:ext cx="469744" cy="259045"/>
    <xdr:sp macro="" textlink="">
      <xdr:nvSpPr>
        <xdr:cNvPr id="812" name="n_4mainValue【庁舎】&#10;一人当たり面積"/>
        <xdr:cNvSpPr txBox="1"/>
      </xdr:nvSpPr>
      <xdr:spPr>
        <a:xfrm>
          <a:off x="18421427" y="1875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については、今後、他市村との施設統合を予定しているため、それまでは高い水準が継続するが、統合後は改善する見込みである。</a:t>
          </a:r>
        </a:p>
        <a:p>
          <a:r>
            <a:rPr kumimoji="1" lang="ja-JP" altLang="en-US" sz="1300">
              <a:latin typeface="ＭＳ Ｐゴシック" panose="020B0600070205080204" pitchFamily="50" charset="-128"/>
              <a:ea typeface="ＭＳ Ｐゴシック" panose="020B0600070205080204" pitchFamily="50" charset="-128"/>
            </a:rPr>
            <a:t>・消防施設の有形固定資産減価償却率については、消防支所の新規整備により劇的に改善している。加えて、本庁舎についても建替が予定されており、今後、さらに改善していくことが見込まれる。</a:t>
          </a:r>
        </a:p>
        <a:p>
          <a:r>
            <a:rPr kumimoji="1" lang="ja-JP" altLang="en-US" sz="1300">
              <a:latin typeface="ＭＳ Ｐゴシック" panose="020B0600070205080204" pitchFamily="50" charset="-128"/>
              <a:ea typeface="ＭＳ Ｐゴシック" panose="020B0600070205080204" pitchFamily="50" charset="-128"/>
            </a:rPr>
            <a:t>・庁舎に関しても令和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年度に新庁舎整備が完了し、令和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年度には旧庁舎の解体も行われたことから、有形固定資産減価償却率は大幅に改善しているが、一人当たりの面積については、旧庁舎解体により減少する形となっている。</a:t>
          </a:r>
        </a:p>
        <a:p>
          <a:r>
            <a:rPr kumimoji="1" lang="ja-JP" altLang="en-US" sz="1300">
              <a:latin typeface="ＭＳ Ｐゴシック" panose="020B0600070205080204" pitchFamily="50" charset="-128"/>
              <a:ea typeface="ＭＳ Ｐゴシック" panose="020B0600070205080204" pitchFamily="50" charset="-128"/>
            </a:rPr>
            <a:t>・図書館については、平成２７年度に新しい施設を建設したことにより数値的には良好である。</a:t>
          </a:r>
        </a:p>
        <a:p>
          <a:r>
            <a:rPr kumimoji="1" lang="ja-JP" altLang="en-US" sz="1300">
              <a:latin typeface="ＭＳ Ｐゴシック" panose="020B0600070205080204" pitchFamily="50" charset="-128"/>
              <a:ea typeface="ＭＳ Ｐゴシック" panose="020B0600070205080204" pitchFamily="50" charset="-128"/>
            </a:rPr>
            <a:t>・体育館については、類似団体と比べ有形固定減価償却率が高くなっているため、早急に個別施設計画等を策定し、老朽化対策に取り組んでいく必要がある。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22,223
21,949
15.53
10,640,317
10,221,079
333,802
5,151,485
5,731,082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財政力指数は、平成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年度の</a:t>
          </a:r>
          <a:r>
            <a:rPr kumimoji="1" lang="en-US" altLang="ja-JP" sz="1100" b="0" i="0" baseline="0">
              <a:solidFill>
                <a:schemeClr val="dk1"/>
              </a:solidFill>
              <a:effectLst/>
              <a:latin typeface="+mn-lt"/>
              <a:ea typeface="+mn-ea"/>
              <a:cs typeface="+mn-cs"/>
            </a:rPr>
            <a:t>0.56</a:t>
          </a:r>
          <a:r>
            <a:rPr kumimoji="1" lang="ja-JP" altLang="ja-JP" sz="1100" b="0" i="0" baseline="0">
              <a:solidFill>
                <a:schemeClr val="dk1"/>
              </a:solidFill>
              <a:effectLst/>
              <a:latin typeface="+mn-lt"/>
              <a:ea typeface="+mn-ea"/>
              <a:cs typeface="+mn-cs"/>
            </a:rPr>
            <a:t>から令和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0.63</a:t>
          </a:r>
          <a:r>
            <a:rPr kumimoji="1" lang="ja-JP" altLang="ja-JP" sz="1100" b="0" i="0" baseline="0">
              <a:solidFill>
                <a:schemeClr val="dk1"/>
              </a:solidFill>
              <a:effectLst/>
              <a:latin typeface="+mn-lt"/>
              <a:ea typeface="+mn-ea"/>
              <a:cs typeface="+mn-cs"/>
            </a:rPr>
            <a:t>となり、概ね安定的な傾向にある。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これは、堅調な人口増加や宅地開発等による村民税及び固定資産税の課税客体の増収傾向によるものである。しかし、対前年度比では</a:t>
          </a:r>
          <a:r>
            <a:rPr kumimoji="1" lang="en-US" altLang="ja-JP" sz="1100" b="0" i="0" baseline="0">
              <a:solidFill>
                <a:schemeClr val="dk1"/>
              </a:solidFill>
              <a:effectLst/>
              <a:latin typeface="+mn-lt"/>
              <a:ea typeface="+mn-ea"/>
              <a:cs typeface="+mn-cs"/>
            </a:rPr>
            <a:t>0.03</a:t>
          </a:r>
          <a:r>
            <a:rPr kumimoji="1" lang="ja-JP" altLang="ja-JP" sz="1100" b="0" i="0" baseline="0">
              <a:solidFill>
                <a:schemeClr val="dk1"/>
              </a:solidFill>
              <a:effectLst/>
              <a:latin typeface="+mn-lt"/>
              <a:ea typeface="+mn-ea"/>
              <a:cs typeface="+mn-cs"/>
            </a:rPr>
            <a:t>ポイント下回り、類似団体平均に対しても</a:t>
          </a:r>
          <a:r>
            <a:rPr kumimoji="1" lang="en-US" altLang="ja-JP" sz="1100" b="0" i="0" baseline="0">
              <a:solidFill>
                <a:schemeClr val="dk1"/>
              </a:solidFill>
              <a:effectLst/>
              <a:latin typeface="+mn-lt"/>
              <a:ea typeface="+mn-ea"/>
              <a:cs typeface="+mn-cs"/>
            </a:rPr>
            <a:t>0.05</a:t>
          </a:r>
          <a:r>
            <a:rPr kumimoji="1" lang="ja-JP" altLang="ja-JP" sz="1100" b="0" i="0" baseline="0">
              <a:solidFill>
                <a:schemeClr val="dk1"/>
              </a:solidFill>
              <a:effectLst/>
              <a:latin typeface="+mn-lt"/>
              <a:ea typeface="+mn-ea"/>
              <a:cs typeface="+mn-cs"/>
            </a:rPr>
            <a:t>ポイント下回っている状況である。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今後とも引き続き更なる課税客体の適切な把握に取り組み、財政基盤の強化に努めていく。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132645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43</xdr:row>
      <xdr:rowOff>1411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335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68439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737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31045</xdr:rowOff>
    </xdr:from>
    <xdr:to>
      <xdr:col>11</xdr:col>
      <xdr:colOff>82550</xdr:colOff>
      <xdr:row>43</xdr:row>
      <xdr:rowOff>132645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22172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62388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8.2</a:t>
          </a:r>
          <a:r>
            <a:rPr kumimoji="1" lang="ja-JP" altLang="ja-JP" sz="1100" b="0" i="0" baseline="0">
              <a:solidFill>
                <a:schemeClr val="dk1"/>
              </a:solidFill>
              <a:effectLst/>
              <a:latin typeface="+mn-lt"/>
              <a:ea typeface="+mn-ea"/>
              <a:cs typeface="+mn-cs"/>
            </a:rPr>
            <a:t>ポイント改善となっている。主な要因としては、前年度に引き続き新型コロナウイルスの影響により事業中止等があり、歳出の抑制が図られたことが挙げられる。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人件費、物件費、補助費等、公債費、繰出金でそれぞれ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以上改善している。類似団体平均値や全国平均を下回っているものの、今後は通常の行政運営へ向けて経常経費の増加が予想されるため、自主財源確保の取り組みと併せて、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145627</xdr:rowOff>
    </xdr:from>
    <xdr:to>
      <xdr:col>23</xdr:col>
      <xdr:colOff>133350</xdr:colOff>
      <xdr:row>61</xdr:row>
      <xdr:rowOff>119380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9918277"/>
          <a:ext cx="8382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63</xdr:row>
      <xdr:rowOff>106256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77830"/>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106256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869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58420</xdr:rowOff>
    </xdr:from>
    <xdr:to>
      <xdr:col>15</xdr:col>
      <xdr:colOff>133350</xdr:colOff>
      <xdr:row>65</xdr:row>
      <xdr:rowOff>160020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154517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8695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141394</xdr:rowOff>
    </xdr:from>
    <xdr:to>
      <xdr:col>7</xdr:col>
      <xdr:colOff>31750</xdr:colOff>
      <xdr:row>65</xdr:row>
      <xdr:rowOff>71544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56321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94827</xdr:rowOff>
    </xdr:from>
    <xdr:to>
      <xdr:col>23</xdr:col>
      <xdr:colOff>184150</xdr:colOff>
      <xdr:row>58</xdr:row>
      <xdr:rowOff>24977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98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16104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978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167233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人あたりの人件費・物件費等は、前年比</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円の増で、類似団体の平均に比べ</a:t>
          </a:r>
          <a:r>
            <a:rPr kumimoji="1" lang="en-US" altLang="ja-JP" sz="1100" b="0" i="0" baseline="0">
              <a:solidFill>
                <a:schemeClr val="dk1"/>
              </a:solidFill>
              <a:effectLst/>
              <a:latin typeface="+mn-lt"/>
              <a:ea typeface="+mn-ea"/>
              <a:cs typeface="+mn-cs"/>
            </a:rPr>
            <a:t>11,934</a:t>
          </a:r>
          <a:r>
            <a:rPr kumimoji="1" lang="ja-JP" altLang="ja-JP" sz="1100" b="0" i="0" baseline="0">
              <a:solidFill>
                <a:schemeClr val="dk1"/>
              </a:solidFill>
              <a:effectLst/>
              <a:latin typeface="+mn-lt"/>
              <a:ea typeface="+mn-ea"/>
              <a:cs typeface="+mn-cs"/>
            </a:rPr>
            <a:t>円下回っている。人件費（退職金を除く）は職員数増による職員給の増や新型コロナウイルス感染症関連事業実施のための職員手当増に加え、会計年度任用職員に係る費用の増加（期末手当）により、人件費総額が増加している。物件費については、前年度で新庁舎関連備品の購入がほぼ完了したことにより、対前年比</a:t>
          </a:r>
          <a:r>
            <a:rPr kumimoji="1" lang="en-US" altLang="ja-JP" sz="1100" b="0" i="0" baseline="0">
              <a:solidFill>
                <a:schemeClr val="dk1"/>
              </a:solidFill>
              <a:effectLst/>
              <a:latin typeface="+mn-lt"/>
              <a:ea typeface="+mn-ea"/>
              <a:cs typeface="+mn-cs"/>
            </a:rPr>
            <a:t>29,763</a:t>
          </a:r>
          <a:r>
            <a:rPr kumimoji="1" lang="ja-JP" altLang="ja-JP" sz="1100" b="0" i="0" baseline="0">
              <a:solidFill>
                <a:schemeClr val="dk1"/>
              </a:solidFill>
              <a:effectLst/>
              <a:latin typeface="+mn-lt"/>
              <a:ea typeface="+mn-ea"/>
              <a:cs typeface="+mn-cs"/>
            </a:rPr>
            <a:t>千円マイナスとなったが、今後は新庁舎維持管理費も増加していくことから、引続き歳出削減に努める。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44824</xdr:rowOff>
    </xdr:from>
    <xdr:to>
      <xdr:col>23</xdr:col>
      <xdr:colOff>133350</xdr:colOff>
      <xdr:row>82</xdr:row>
      <xdr:rowOff>44997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03724"/>
          <a:ext cx="8382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34671</xdr:rowOff>
    </xdr:from>
    <xdr:to>
      <xdr:col>19</xdr:col>
      <xdr:colOff>133350</xdr:colOff>
      <xdr:row>82</xdr:row>
      <xdr:rowOff>44824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22121"/>
          <a:ext cx="889000" cy="18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164068</xdr:rowOff>
    </xdr:from>
    <xdr:to>
      <xdr:col>15</xdr:col>
      <xdr:colOff>82550</xdr:colOff>
      <xdr:row>81</xdr:row>
      <xdr:rowOff>34671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80068"/>
          <a:ext cx="889000" cy="4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42802</xdr:rowOff>
    </xdr:from>
    <xdr:to>
      <xdr:col>15</xdr:col>
      <xdr:colOff>133350</xdr:colOff>
      <xdr:row>84</xdr:row>
      <xdr:rowOff>144402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4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129179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132341</xdr:rowOff>
    </xdr:from>
    <xdr:to>
      <xdr:col>11</xdr:col>
      <xdr:colOff>31750</xdr:colOff>
      <xdr:row>80</xdr:row>
      <xdr:rowOff>164068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48341"/>
          <a:ext cx="889000" cy="3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127034</xdr:rowOff>
    </xdr:from>
    <xdr:to>
      <xdr:col>11</xdr:col>
      <xdr:colOff>82550</xdr:colOff>
      <xdr:row>85</xdr:row>
      <xdr:rowOff>57184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52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41961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6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135327</xdr:rowOff>
    </xdr:from>
    <xdr:to>
      <xdr:col>7</xdr:col>
      <xdr:colOff>31750</xdr:colOff>
      <xdr:row>84</xdr:row>
      <xdr:rowOff>65477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6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50254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45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165647</xdr:rowOff>
    </xdr:from>
    <xdr:to>
      <xdr:col>23</xdr:col>
      <xdr:colOff>184150</xdr:colOff>
      <xdr:row>82</xdr:row>
      <xdr:rowOff>95797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5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10724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9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165474</xdr:rowOff>
    </xdr:from>
    <xdr:to>
      <xdr:col>19</xdr:col>
      <xdr:colOff>184150</xdr:colOff>
      <xdr:row>82</xdr:row>
      <xdr:rowOff>95624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105801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21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155321</xdr:rowOff>
    </xdr:from>
    <xdr:to>
      <xdr:col>15</xdr:col>
      <xdr:colOff>133350</xdr:colOff>
      <xdr:row>81</xdr:row>
      <xdr:rowOff>85471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7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95648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4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113268</xdr:rowOff>
    </xdr:from>
    <xdr:to>
      <xdr:col>11</xdr:col>
      <xdr:colOff>82550</xdr:colOff>
      <xdr:row>81</xdr:row>
      <xdr:rowOff>43418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2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53595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9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81541</xdr:rowOff>
    </xdr:from>
    <xdr:to>
      <xdr:col>7</xdr:col>
      <xdr:colOff>31750</xdr:colOff>
      <xdr:row>81</xdr:row>
      <xdr:rowOff>11691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9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21868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6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前年度と同水準で推移しているものの、類似団体平均値比較は、</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ポイント上回っており、依然として高い状況である。その要因として、本村の職員の平均年齢、経験年齢が低く若年層職員の中間管理職への登用しなければならない職員構成となっているのが原因となっており、集中改革プラン実施前の職員採用を行わなかった事が要因となり、国や他の団体との職員数のバランスが異なる状況となっている。今後は職員採用における適正なる計画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87</xdr:row>
      <xdr:rowOff>154214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70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154214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85271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135164</xdr:rowOff>
    </xdr:from>
    <xdr:to>
      <xdr:col>73</xdr:col>
      <xdr:colOff>44450</xdr:colOff>
      <xdr:row>85</xdr:row>
      <xdr:rowOff>65314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33564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類似団体平均値より</a:t>
          </a:r>
          <a:r>
            <a:rPr kumimoji="1" lang="en-US" altLang="ja-JP" sz="1100" b="0" i="0" baseline="0">
              <a:solidFill>
                <a:schemeClr val="dk1"/>
              </a:solidFill>
              <a:effectLst/>
              <a:latin typeface="+mn-lt"/>
              <a:ea typeface="+mn-ea"/>
              <a:cs typeface="+mn-cs"/>
            </a:rPr>
            <a:t>1.34</a:t>
          </a:r>
          <a:r>
            <a:rPr kumimoji="1" lang="ja-JP" altLang="ja-JP" sz="1100" b="0" i="0" baseline="0">
              <a:solidFill>
                <a:schemeClr val="dk1"/>
              </a:solidFill>
              <a:effectLst/>
              <a:latin typeface="+mn-lt"/>
              <a:ea typeface="+mn-ea"/>
              <a:cs typeface="+mn-cs"/>
            </a:rPr>
            <a:t>人下回っており、対前年度比</a:t>
          </a:r>
          <a:r>
            <a:rPr kumimoji="1" lang="en-US" altLang="ja-JP" sz="1100" b="0" i="0" baseline="0">
              <a:solidFill>
                <a:schemeClr val="dk1"/>
              </a:solidFill>
              <a:effectLst/>
              <a:latin typeface="+mn-lt"/>
              <a:ea typeface="+mn-ea"/>
              <a:cs typeface="+mn-cs"/>
            </a:rPr>
            <a:t>0.04</a:t>
          </a:r>
          <a:r>
            <a:rPr kumimoji="1" lang="ja-JP" altLang="ja-JP" sz="1100" b="0" i="0" baseline="0">
              <a:solidFill>
                <a:schemeClr val="dk1"/>
              </a:solidFill>
              <a:effectLst/>
              <a:latin typeface="+mn-lt"/>
              <a:ea typeface="+mn-ea"/>
              <a:cs typeface="+mn-cs"/>
            </a:rPr>
            <a:t>人減となっている。これまで、集中改革プランの明示どおりに組織編制及び組織改革に取り組んできた成果であるが、全国及び県平均値より大幅に下回っている状況で、人口増加における多様な住民サービスの提供を考えると、職員定数の適正化に努めなければならない、組織体制の見直し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27940</xdr:rowOff>
    </xdr:from>
    <xdr:to>
      <xdr:col>81</xdr:col>
      <xdr:colOff>44450</xdr:colOff>
      <xdr:row>59</xdr:row>
      <xdr:rowOff>34834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4349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31387</xdr:rowOff>
    </xdr:from>
    <xdr:to>
      <xdr:col>77</xdr:col>
      <xdr:colOff>44450</xdr:colOff>
      <xdr:row>59</xdr:row>
      <xdr:rowOff>34834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4693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31387</xdr:rowOff>
    </xdr:from>
    <xdr:to>
      <xdr:col>72</xdr:col>
      <xdr:colOff>203200</xdr:colOff>
      <xdr:row>59</xdr:row>
      <xdr:rowOff>34834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14693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16963</xdr:rowOff>
    </xdr:from>
    <xdr:to>
      <xdr:col>73</xdr:col>
      <xdr:colOff>44450</xdr:colOff>
      <xdr:row>63</xdr:row>
      <xdr:rowOff>118563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81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103340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33110</xdr:rowOff>
    </xdr:from>
    <xdr:to>
      <xdr:col>68</xdr:col>
      <xdr:colOff>152400</xdr:colOff>
      <xdr:row>59</xdr:row>
      <xdr:rowOff>34834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4866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152219</xdr:rowOff>
    </xdr:from>
    <xdr:to>
      <xdr:col>68</xdr:col>
      <xdr:colOff>203200</xdr:colOff>
      <xdr:row>63</xdr:row>
      <xdr:rowOff>82369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78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67146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134983</xdr:rowOff>
    </xdr:from>
    <xdr:to>
      <xdr:col>64</xdr:col>
      <xdr:colOff>152400</xdr:colOff>
      <xdr:row>63</xdr:row>
      <xdr:rowOff>65133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49910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148590</xdr:rowOff>
    </xdr:from>
    <xdr:to>
      <xdr:col>81</xdr:col>
      <xdr:colOff>95250</xdr:colOff>
      <xdr:row>59</xdr:row>
      <xdr:rowOff>78740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165117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3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155484</xdr:rowOff>
    </xdr:from>
    <xdr:to>
      <xdr:col>77</xdr:col>
      <xdr:colOff>95250</xdr:colOff>
      <xdr:row>59</xdr:row>
      <xdr:rowOff>85634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95811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6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152037</xdr:rowOff>
    </xdr:from>
    <xdr:to>
      <xdr:col>73</xdr:col>
      <xdr:colOff>44450</xdr:colOff>
      <xdr:row>59</xdr:row>
      <xdr:rowOff>82187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92364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155484</xdr:rowOff>
    </xdr:from>
    <xdr:to>
      <xdr:col>68</xdr:col>
      <xdr:colOff>203200</xdr:colOff>
      <xdr:row>59</xdr:row>
      <xdr:rowOff>85634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95811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153760</xdr:rowOff>
    </xdr:from>
    <xdr:to>
      <xdr:col>64</xdr:col>
      <xdr:colOff>152400</xdr:colOff>
      <xdr:row>59</xdr:row>
      <xdr:rowOff>83910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94087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ポイント改善しており、類似団体平均を比較しても</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ポイント下回っている。数値減少の主な要因は、標準財政規模の増加と、元利償還額が減少したことが挙げられる。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今後も公共施設整備事業に伴う公債費の発行が見込まれることから事業の必要性や優先性などを十分に精査し、健全な行財政運営に努めていく。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78740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8884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147683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3674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147683</xdr:rowOff>
    </xdr:from>
    <xdr:to>
      <xdr:col>72</xdr:col>
      <xdr:colOff>203200</xdr:colOff>
      <xdr:row>41</xdr:row>
      <xdr:rowOff>31387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0568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89988</xdr:rowOff>
    </xdr:from>
    <xdr:to>
      <xdr:col>73</xdr:col>
      <xdr:colOff>44450</xdr:colOff>
      <xdr:row>41</xdr:row>
      <xdr:rowOff>20138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30315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31387</xdr:rowOff>
    </xdr:from>
    <xdr:to>
      <xdr:col>68</xdr:col>
      <xdr:colOff>152400</xdr:colOff>
      <xdr:row>41</xdr:row>
      <xdr:rowOff>65859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6083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103777</xdr:rowOff>
    </xdr:from>
    <xdr:to>
      <xdr:col>68</xdr:col>
      <xdr:colOff>203200</xdr:colOff>
      <xdr:row>41</xdr:row>
      <xdr:rowOff>33927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44104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96883</xdr:rowOff>
    </xdr:from>
    <xdr:to>
      <xdr:col>73</xdr:col>
      <xdr:colOff>44450</xdr:colOff>
      <xdr:row>41</xdr:row>
      <xdr:rowOff>27033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152037</xdr:rowOff>
    </xdr:from>
    <xdr:to>
      <xdr:col>68</xdr:col>
      <xdr:colOff>203200</xdr:colOff>
      <xdr:row>41</xdr:row>
      <xdr:rowOff>82187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66964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前年度と比較して</a:t>
          </a:r>
          <a:r>
            <a:rPr kumimoji="1" lang="en-US" altLang="ja-JP" sz="1100" b="0" i="0" baseline="0">
              <a:solidFill>
                <a:schemeClr val="dk1"/>
              </a:solidFill>
              <a:effectLst/>
              <a:latin typeface="+mn-lt"/>
              <a:ea typeface="+mn-ea"/>
              <a:cs typeface="+mn-cs"/>
            </a:rPr>
            <a:t>27.0</a:t>
          </a:r>
          <a:r>
            <a:rPr kumimoji="1" lang="ja-JP" altLang="ja-JP" sz="1100" b="0" i="0" baseline="0">
              <a:solidFill>
                <a:schemeClr val="dk1"/>
              </a:solidFill>
              <a:effectLst/>
              <a:latin typeface="+mn-lt"/>
              <a:ea typeface="+mn-ea"/>
              <a:cs typeface="+mn-cs"/>
            </a:rPr>
            <a:t>ポイント減と大幅に改善している。これは、地方交付税の追加交付分を減債基金に積立たことに加え、村有地の売却金を公共施設整備基金に積立たことにより充当可能財源が臨時的に増額したことによるものである。　</a:t>
          </a:r>
          <a:endParaRPr lang="ja-JP" altLang="ja-JP" sz="1400">
            <a:effectLst/>
          </a:endParaRPr>
        </a:p>
        <a:p>
          <a:r>
            <a:rPr kumimoji="1" lang="ja-JP" altLang="ja-JP" sz="1100" b="0" i="0" baseline="0">
              <a:solidFill>
                <a:schemeClr val="dk1"/>
              </a:solidFill>
              <a:effectLst/>
              <a:latin typeface="+mn-lt"/>
              <a:ea typeface="+mn-ea"/>
              <a:cs typeface="+mn-cs"/>
            </a:rPr>
            <a:t>　しかし、今後も大型公共施設等の整備事業が継続して実施されることに伴い地方債残高の増加が見込まれることから、起債発行額が将来の財政運営に支障を及ぼすことの無いよう、事業精査を実施し新規地方債発行を抑制することで財政の健全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76271</xdr:rowOff>
    </xdr:from>
    <xdr:to>
      <xdr:col>81</xdr:col>
      <xdr:colOff>44450</xdr:colOff>
      <xdr:row>16</xdr:row>
      <xdr:rowOff>95321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76571"/>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89958</xdr:rowOff>
    </xdr:from>
    <xdr:to>
      <xdr:col>77</xdr:col>
      <xdr:colOff>44450</xdr:colOff>
      <xdr:row>16</xdr:row>
      <xdr:rowOff>95321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833158"/>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59125</xdr:rowOff>
    </xdr:from>
    <xdr:to>
      <xdr:col>72</xdr:col>
      <xdr:colOff>203200</xdr:colOff>
      <xdr:row>16</xdr:row>
      <xdr:rowOff>89958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802325"/>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34996</xdr:rowOff>
    </xdr:from>
    <xdr:to>
      <xdr:col>73</xdr:col>
      <xdr:colOff>44450</xdr:colOff>
      <xdr:row>15</xdr:row>
      <xdr:rowOff>136596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0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146773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139418</xdr:rowOff>
    </xdr:from>
    <xdr:to>
      <xdr:col>68</xdr:col>
      <xdr:colOff>152400</xdr:colOff>
      <xdr:row>16</xdr:row>
      <xdr:rowOff>59125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711168"/>
          <a:ext cx="889000" cy="9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22931</xdr:rowOff>
    </xdr:from>
    <xdr:to>
      <xdr:col>68</xdr:col>
      <xdr:colOff>203200</xdr:colOff>
      <xdr:row>15</xdr:row>
      <xdr:rowOff>124531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9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134708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6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130175</xdr:rowOff>
    </xdr:from>
    <xdr:to>
      <xdr:col>64</xdr:col>
      <xdr:colOff>152400</xdr:colOff>
      <xdr:row>16</xdr:row>
      <xdr:rowOff>60325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45102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25471</xdr:rowOff>
    </xdr:from>
    <xdr:to>
      <xdr:col>81</xdr:col>
      <xdr:colOff>95250</xdr:colOff>
      <xdr:row>14</xdr:row>
      <xdr:rowOff>127071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73748</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44521</xdr:rowOff>
    </xdr:from>
    <xdr:to>
      <xdr:col>77</xdr:col>
      <xdr:colOff>95250</xdr:colOff>
      <xdr:row>16</xdr:row>
      <xdr:rowOff>146121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130898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7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39158</xdr:rowOff>
    </xdr:from>
    <xdr:to>
      <xdr:col>73</xdr:col>
      <xdr:colOff>44450</xdr:colOff>
      <xdr:row>16</xdr:row>
      <xdr:rowOff>140758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125535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6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8325</xdr:rowOff>
    </xdr:from>
    <xdr:to>
      <xdr:col>68</xdr:col>
      <xdr:colOff>203200</xdr:colOff>
      <xdr:row>16</xdr:row>
      <xdr:rowOff>109925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94702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22,223
21,949
15.53
10,640,317
10,221,079
333,802
5,151,485
5,731,082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ポイント改善となっており、平成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より類似団体平均値よりも下回って推移している。人件費としては増加しているが、補助費等で大幅な減があったことから、全体としては改善した形となっている。人件費については、今後も増加していくものと想定されるが、人口増加や行政サービスの拡大による財政規模の増も鑑み、バランスの取れた人員配置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574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40132</xdr:rowOff>
    </xdr:from>
    <xdr:to>
      <xdr:col>15</xdr:col>
      <xdr:colOff>98425</xdr:colOff>
      <xdr:row>36</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140208</xdr:rowOff>
    </xdr:from>
    <xdr:to>
      <xdr:col>15</xdr:col>
      <xdr:colOff>149225</xdr:colOff>
      <xdr:row>37</xdr:row>
      <xdr:rowOff>70358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160782</xdr:rowOff>
    </xdr:from>
    <xdr:to>
      <xdr:col>11</xdr:col>
      <xdr:colOff>60325</xdr:colOff>
      <xdr:row>36</xdr:row>
      <xdr:rowOff>90932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101109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改善し、類似団体平均値よりも下回っている。しかし、今後は、電力・ガス等の光熱費が高騰して新庁舎を含む公共施設等の維持管理経費が増加し、それに伴い物件費も増加することが見込まれることから、引き続き需用費や委託料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117856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39014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117856</xdr:rowOff>
    </xdr:from>
    <xdr:to>
      <xdr:col>78</xdr:col>
      <xdr:colOff>69850</xdr:colOff>
      <xdr:row>15</xdr:row>
      <xdr:rowOff>28702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181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108712</xdr:rowOff>
    </xdr:from>
    <xdr:to>
      <xdr:col>73</xdr:col>
      <xdr:colOff>180975</xdr:colOff>
      <xdr:row>15</xdr:row>
      <xdr:rowOff>28702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5090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108712</xdr:rowOff>
    </xdr:from>
    <xdr:to>
      <xdr:col>69</xdr:col>
      <xdr:colOff>92075</xdr:colOff>
      <xdr:row>14</xdr:row>
      <xdr:rowOff>108712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09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29989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110490</xdr:rowOff>
    </xdr:from>
    <xdr:to>
      <xdr:col>82</xdr:col>
      <xdr:colOff>158750</xdr:colOff>
      <xdr:row>14</xdr:row>
      <xdr:rowOff>40640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127017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67056</xdr:rowOff>
    </xdr:from>
    <xdr:to>
      <xdr:col>78</xdr:col>
      <xdr:colOff>120650</xdr:colOff>
      <xdr:row>14</xdr:row>
      <xdr:rowOff>168656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7383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36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149352</xdr:rowOff>
    </xdr:from>
    <xdr:to>
      <xdr:col>74</xdr:col>
      <xdr:colOff>31750</xdr:colOff>
      <xdr:row>15</xdr:row>
      <xdr:rowOff>79502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89679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169689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57912</xdr:rowOff>
    </xdr:from>
    <xdr:to>
      <xdr:col>65</xdr:col>
      <xdr:colOff>53975</xdr:colOff>
      <xdr:row>14</xdr:row>
      <xdr:rowOff>159512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169689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ポイント改善したが、依然として類似団体平均値より</a:t>
          </a:r>
          <a:r>
            <a:rPr kumimoji="1" lang="en-US" altLang="ja-JP" sz="1100" b="0" i="0" baseline="0">
              <a:solidFill>
                <a:schemeClr val="dk1"/>
              </a:solidFill>
              <a:effectLst/>
              <a:latin typeface="+mn-lt"/>
              <a:ea typeface="+mn-ea"/>
              <a:cs typeface="+mn-cs"/>
            </a:rPr>
            <a:t>4.4</a:t>
          </a:r>
          <a:r>
            <a:rPr kumimoji="1" lang="ja-JP" altLang="ja-JP" sz="1100" b="0" i="0" baseline="0">
              <a:solidFill>
                <a:schemeClr val="dk1"/>
              </a:solidFill>
              <a:effectLst/>
              <a:latin typeface="+mn-lt"/>
              <a:ea typeface="+mn-ea"/>
              <a:cs typeface="+mn-cs"/>
            </a:rPr>
            <a:t>ポイント上回る</a:t>
          </a:r>
          <a:r>
            <a:rPr kumimoji="1" lang="en-US" altLang="ja-JP" sz="1100" b="0" i="0" baseline="0">
              <a:solidFill>
                <a:schemeClr val="dk1"/>
              </a:solidFill>
              <a:effectLst/>
              <a:latin typeface="+mn-lt"/>
              <a:ea typeface="+mn-ea"/>
              <a:cs typeface="+mn-cs"/>
            </a:rPr>
            <a:t>13.2</a:t>
          </a:r>
          <a:r>
            <a:rPr kumimoji="1" lang="ja-JP" altLang="ja-JP" sz="1100" b="0" i="0" baseline="0">
              <a:solidFill>
                <a:schemeClr val="dk1"/>
              </a:solidFill>
              <a:effectLst/>
              <a:latin typeface="+mn-lt"/>
              <a:ea typeface="+mn-ea"/>
              <a:cs typeface="+mn-cs"/>
            </a:rPr>
            <a:t>％となった。主な要因としては、障害福祉ｻｰﾋﾞｽ費及び教育・保育給付費の増大が挙げられる。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今後も、子育て支援に関する事業等により増加する見込みとなっているため、新規事業の検討及び財源確保に努める必要がある。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88900</xdr:rowOff>
    </xdr:from>
    <xdr:to>
      <xdr:col>24</xdr:col>
      <xdr:colOff>25400</xdr:colOff>
      <xdr:row>60</xdr:row>
      <xdr:rowOff>152400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375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152400</xdr:rowOff>
    </xdr:from>
    <xdr:to>
      <xdr:col>19</xdr:col>
      <xdr:colOff>187325</xdr:colOff>
      <xdr:row>61</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439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6350</xdr:rowOff>
    </xdr:from>
    <xdr:to>
      <xdr:col>15</xdr:col>
      <xdr:colOff>98425</xdr:colOff>
      <xdr:row>61</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46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25400</xdr:rowOff>
    </xdr:from>
    <xdr:to>
      <xdr:col>11</xdr:col>
      <xdr:colOff>9525</xdr:colOff>
      <xdr:row>61</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312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101600</xdr:rowOff>
    </xdr:from>
    <xdr:to>
      <xdr:col>20</xdr:col>
      <xdr:colOff>38100</xdr:colOff>
      <xdr:row>61</xdr:row>
      <xdr:rowOff>31750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47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69850</xdr:rowOff>
    </xdr:from>
    <xdr:to>
      <xdr:col>15</xdr:col>
      <xdr:colOff>149225</xdr:colOff>
      <xdr:row>62</xdr:row>
      <xdr:rowOff>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156227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127000</xdr:rowOff>
    </xdr:from>
    <xdr:to>
      <xdr:col>11</xdr:col>
      <xdr:colOff>60325</xdr:colOff>
      <xdr:row>61</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41927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146050</xdr:rowOff>
    </xdr:from>
    <xdr:to>
      <xdr:col>6</xdr:col>
      <xdr:colOff>171450</xdr:colOff>
      <xdr:row>60</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60977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前年度より</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ポイント改善している。類似団体平均値及び県平均値を下回っている状況でる。主な要因としては、国民健康保険特別会計等への繰出金が</a:t>
          </a:r>
          <a:r>
            <a:rPr lang="en-US" altLang="ja-JP" sz="1100" b="0" i="0" baseline="0">
              <a:solidFill>
                <a:schemeClr val="dk1"/>
              </a:solidFill>
              <a:effectLst/>
              <a:latin typeface="+mn-lt"/>
              <a:ea typeface="+mn-ea"/>
              <a:cs typeface="+mn-cs"/>
            </a:rPr>
            <a:t>44,140</a:t>
          </a:r>
          <a:r>
            <a:rPr lang="ja-JP" altLang="ja-JP" sz="1100" b="0" i="0" baseline="0">
              <a:solidFill>
                <a:schemeClr val="dk1"/>
              </a:solidFill>
              <a:effectLst/>
              <a:latin typeface="+mn-lt"/>
              <a:ea typeface="+mn-ea"/>
              <a:cs typeface="+mn-cs"/>
            </a:rPr>
            <a:t>千円の減になったことが挙げられるが、依然として多額となっていることから医療費の適正化や収納率の向上を図り、一般会計の負担を減らしていくよう努める。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167822</xdr:rowOff>
    </xdr:from>
    <xdr:to>
      <xdr:col>82</xdr:col>
      <xdr:colOff>107950</xdr:colOff>
      <xdr:row>55</xdr:row>
      <xdr:rowOff>9978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254672"/>
          <a:ext cx="8382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9978</xdr:rowOff>
    </xdr:from>
    <xdr:to>
      <xdr:col>78</xdr:col>
      <xdr:colOff>69850</xdr:colOff>
      <xdr:row>55</xdr:row>
      <xdr:rowOff>75293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439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75293</xdr:rowOff>
    </xdr:from>
    <xdr:to>
      <xdr:col>73</xdr:col>
      <xdr:colOff>180975</xdr:colOff>
      <xdr:row>55</xdr:row>
      <xdr:rowOff>75293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505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32657</xdr:rowOff>
    </xdr:from>
    <xdr:to>
      <xdr:col>74</xdr:col>
      <xdr:colOff>31750</xdr:colOff>
      <xdr:row>58</xdr:row>
      <xdr:rowOff>134257</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119034</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53522</xdr:rowOff>
    </xdr:from>
    <xdr:to>
      <xdr:col>69</xdr:col>
      <xdr:colOff>92075</xdr:colOff>
      <xdr:row>55</xdr:row>
      <xdr:rowOff>75293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117022</xdr:rowOff>
    </xdr:from>
    <xdr:to>
      <xdr:col>82</xdr:col>
      <xdr:colOff>158750</xdr:colOff>
      <xdr:row>54</xdr:row>
      <xdr:rowOff>47172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133549</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130628</xdr:rowOff>
    </xdr:from>
    <xdr:to>
      <xdr:col>78</xdr:col>
      <xdr:colOff>120650</xdr:colOff>
      <xdr:row>55</xdr:row>
      <xdr:rowOff>60778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70955</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24493</xdr:rowOff>
    </xdr:from>
    <xdr:to>
      <xdr:col>74</xdr:col>
      <xdr:colOff>31750</xdr:colOff>
      <xdr:row>55</xdr:row>
      <xdr:rowOff>126093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24493</xdr:rowOff>
    </xdr:from>
    <xdr:to>
      <xdr:col>69</xdr:col>
      <xdr:colOff>142875</xdr:colOff>
      <xdr:row>55</xdr:row>
      <xdr:rowOff>126093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ポイント減となっているが、これは前年度に特別定額給付金事業があったためである。今年度は類似団体平均値を下回ったが、県平均よりは</a:t>
          </a:r>
          <a:r>
            <a:rPr kumimoji="1" lang="en-US" altLang="ja-JP" sz="1100" b="0" i="0" baseline="0">
              <a:solidFill>
                <a:schemeClr val="dk1"/>
              </a:solidFill>
              <a:effectLst/>
              <a:latin typeface="+mn-lt"/>
              <a:ea typeface="+mn-ea"/>
              <a:cs typeface="+mn-cs"/>
            </a:rPr>
            <a:t>4.2</a:t>
          </a:r>
          <a:r>
            <a:rPr kumimoji="1" lang="ja-JP" altLang="ja-JP" sz="1100" b="0" i="0" baseline="0">
              <a:solidFill>
                <a:schemeClr val="dk1"/>
              </a:solidFill>
              <a:effectLst/>
              <a:latin typeface="+mn-lt"/>
              <a:ea typeface="+mn-ea"/>
              <a:cs typeface="+mn-cs"/>
            </a:rPr>
            <a:t>ポイントも上回っている。消防定員を増員する計画に伴う消防への負担金の増を含め、各種補助団体へ交付している補助金の目的を十分精査し、見直し及び廃止も含めて引き続き検討する必要がある。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46990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129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78994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78994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22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161290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226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対前年度比</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ポイント減少、類似団体平均値より</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ポイント下回った、主な要因は元利償還金が前年度比</a:t>
          </a:r>
          <a:r>
            <a:rPr kumimoji="1" lang="en-US" altLang="ja-JP" sz="1100" b="0" i="0" baseline="0">
              <a:solidFill>
                <a:schemeClr val="dk1"/>
              </a:solidFill>
              <a:effectLst/>
              <a:latin typeface="+mn-lt"/>
              <a:ea typeface="+mn-ea"/>
              <a:cs typeface="+mn-cs"/>
            </a:rPr>
            <a:t>14,163</a:t>
          </a:r>
          <a:r>
            <a:rPr kumimoji="1" lang="ja-JP" altLang="ja-JP" sz="1100" b="0" i="0" baseline="0">
              <a:solidFill>
                <a:schemeClr val="dk1"/>
              </a:solidFill>
              <a:effectLst/>
              <a:latin typeface="+mn-lt"/>
              <a:ea typeface="+mn-ea"/>
              <a:cs typeface="+mn-cs"/>
            </a:rPr>
            <a:t>千円減となったことが挙げられる。今後、学校整備事業債及び新庁舎建設事業債の償還が開始されることにより、公債費が大幅に増えていくことが予想されるため、各事業の必要性や優先度を十分検討し、後年度に及ぼす影響も考えながら公債費の抑制に努める必要があ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165863</xdr:rowOff>
    </xdr:from>
    <xdr:to>
      <xdr:col>24</xdr:col>
      <xdr:colOff>25400</xdr:colOff>
      <xdr:row>76</xdr:row>
      <xdr:rowOff>53848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24613"/>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53848</xdr:rowOff>
    </xdr:from>
    <xdr:to>
      <xdr:col>19</xdr:col>
      <xdr:colOff>187325</xdr:colOff>
      <xdr:row>76</xdr:row>
      <xdr:rowOff>104139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840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57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115062</xdr:rowOff>
    </xdr:from>
    <xdr:to>
      <xdr:col>24</xdr:col>
      <xdr:colOff>76200</xdr:colOff>
      <xdr:row>76</xdr:row>
      <xdr:rowOff>45213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131589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xdr:rowOff>
    </xdr:from>
    <xdr:to>
      <xdr:col>20</xdr:col>
      <xdr:colOff>38100</xdr:colOff>
      <xdr:row>76</xdr:row>
      <xdr:rowOff>104648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114825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対前年度比</a:t>
          </a:r>
          <a:r>
            <a:rPr kumimoji="1" lang="en-US" altLang="ja-JP" sz="1100" b="0" i="0" baseline="0">
              <a:solidFill>
                <a:schemeClr val="dk1"/>
              </a:solidFill>
              <a:effectLst/>
              <a:latin typeface="+mn-lt"/>
              <a:ea typeface="+mn-ea"/>
              <a:cs typeface="+mn-cs"/>
            </a:rPr>
            <a:t>6.9</a:t>
          </a:r>
          <a:r>
            <a:rPr kumimoji="1" lang="ja-JP" altLang="ja-JP" sz="1100" b="0" i="0" baseline="0">
              <a:solidFill>
                <a:schemeClr val="dk1"/>
              </a:solidFill>
              <a:effectLst/>
              <a:latin typeface="+mn-lt"/>
              <a:ea typeface="+mn-ea"/>
              <a:cs typeface="+mn-cs"/>
            </a:rPr>
            <a:t>ポイント改善し、類似団体平均値及び県平均値を下回っている状況であるが、扶助費・物件費については他の類似団体と比較して高い水準にあるため、継続して経費の削減と自主財源確保に努める。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31750</xdr:rowOff>
    </xdr:from>
    <xdr:to>
      <xdr:col>82</xdr:col>
      <xdr:colOff>107950</xdr:colOff>
      <xdr:row>77</xdr:row>
      <xdr:rowOff>123189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061950"/>
          <a:ext cx="8382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78</xdr:row>
      <xdr:rowOff>66039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248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66039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3629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362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113047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97807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152400</xdr:rowOff>
    </xdr:from>
    <xdr:to>
      <xdr:col>82</xdr:col>
      <xdr:colOff>158750</xdr:colOff>
      <xdr:row>76</xdr:row>
      <xdr:rowOff>82550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168927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72389</xdr:rowOff>
    </xdr:from>
    <xdr:to>
      <xdr:col>78</xdr:col>
      <xdr:colOff>120650</xdr:colOff>
      <xdr:row>78</xdr:row>
      <xdr:rowOff>2539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12716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127016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2359</xdr:rowOff>
    </xdr:from>
    <xdr:to>
      <xdr:col>29</xdr:col>
      <xdr:colOff>127000</xdr:colOff>
      <xdr:row>18</xdr:row>
      <xdr:rowOff>29644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6084"/>
          <a:ext cx="647700" cy="2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29644</xdr:rowOff>
    </xdr:from>
    <xdr:to>
      <xdr:col>26</xdr:col>
      <xdr:colOff>50800</xdr:colOff>
      <xdr:row>18</xdr:row>
      <xdr:rowOff>39147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63369"/>
          <a:ext cx="698500" cy="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39147</xdr:rowOff>
    </xdr:from>
    <xdr:to>
      <xdr:col>22</xdr:col>
      <xdr:colOff>114300</xdr:colOff>
      <xdr:row>18</xdr:row>
      <xdr:rowOff>50626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72872"/>
          <a:ext cx="698500" cy="1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96246</xdr:rowOff>
    </xdr:from>
    <xdr:to>
      <xdr:col>22</xdr:col>
      <xdr:colOff>165100</xdr:colOff>
      <xdr:row>15</xdr:row>
      <xdr:rowOff>26396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544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36573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31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50626</xdr:rowOff>
    </xdr:from>
    <xdr:to>
      <xdr:col>18</xdr:col>
      <xdr:colOff>177800</xdr:colOff>
      <xdr:row>18</xdr:row>
      <xdr:rowOff>79919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84351"/>
          <a:ext cx="698500" cy="2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125703</xdr:rowOff>
    </xdr:from>
    <xdr:to>
      <xdr:col>19</xdr:col>
      <xdr:colOff>38100</xdr:colOff>
      <xdr:row>15</xdr:row>
      <xdr:rowOff>55853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573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66030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34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154049</xdr:rowOff>
    </xdr:from>
    <xdr:to>
      <xdr:col>15</xdr:col>
      <xdr:colOff>101600</xdr:colOff>
      <xdr:row>15</xdr:row>
      <xdr:rowOff>84199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01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94376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3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123009</xdr:rowOff>
    </xdr:from>
    <xdr:to>
      <xdr:col>29</xdr:col>
      <xdr:colOff>177800</xdr:colOff>
      <xdr:row>18</xdr:row>
      <xdr:rowOff>53159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95086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150294</xdr:rowOff>
    </xdr:from>
    <xdr:to>
      <xdr:col>26</xdr:col>
      <xdr:colOff>101600</xdr:colOff>
      <xdr:row>18</xdr:row>
      <xdr:rowOff>80444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2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65221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9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159797</xdr:rowOff>
    </xdr:from>
    <xdr:to>
      <xdr:col>22</xdr:col>
      <xdr:colOff>165100</xdr:colOff>
      <xdr:row>18</xdr:row>
      <xdr:rowOff>89947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2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74724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171276</xdr:rowOff>
    </xdr:from>
    <xdr:to>
      <xdr:col>19</xdr:col>
      <xdr:colOff>38100</xdr:colOff>
      <xdr:row>18</xdr:row>
      <xdr:rowOff>101426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3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86203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1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29119</xdr:rowOff>
    </xdr:from>
    <xdr:to>
      <xdr:col>15</xdr:col>
      <xdr:colOff>101600</xdr:colOff>
      <xdr:row>18</xdr:row>
      <xdr:rowOff>130719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6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115496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335617</xdr:rowOff>
    </xdr:from>
    <xdr:to>
      <xdr:col>29</xdr:col>
      <xdr:colOff>127000</xdr:colOff>
      <xdr:row>35</xdr:row>
      <xdr:rowOff>337712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45967"/>
          <a:ext cx="647700" cy="2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320567</xdr:rowOff>
    </xdr:from>
    <xdr:to>
      <xdr:col>26</xdr:col>
      <xdr:colOff>50800</xdr:colOff>
      <xdr:row>35</xdr:row>
      <xdr:rowOff>337712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30917"/>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298355</xdr:rowOff>
    </xdr:from>
    <xdr:to>
      <xdr:col>22</xdr:col>
      <xdr:colOff>114300</xdr:colOff>
      <xdr:row>35</xdr:row>
      <xdr:rowOff>320567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08705"/>
          <a:ext cx="698500" cy="2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142761</xdr:rowOff>
    </xdr:from>
    <xdr:to>
      <xdr:col>22</xdr:col>
      <xdr:colOff>165100</xdr:colOff>
      <xdr:row>35</xdr:row>
      <xdr:rowOff>244361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254538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255188</xdr:rowOff>
    </xdr:from>
    <xdr:to>
      <xdr:col>18</xdr:col>
      <xdr:colOff>177800</xdr:colOff>
      <xdr:row>35</xdr:row>
      <xdr:rowOff>298355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65538"/>
          <a:ext cx="698500" cy="4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140608</xdr:rowOff>
    </xdr:from>
    <xdr:to>
      <xdr:col>19</xdr:col>
      <xdr:colOff>38100</xdr:colOff>
      <xdr:row>35</xdr:row>
      <xdr:rowOff>242208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252385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136551</xdr:rowOff>
    </xdr:from>
    <xdr:to>
      <xdr:col>15</xdr:col>
      <xdr:colOff>101600</xdr:colOff>
      <xdr:row>35</xdr:row>
      <xdr:rowOff>238151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248328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284817</xdr:rowOff>
    </xdr:from>
    <xdr:to>
      <xdr:col>29</xdr:col>
      <xdr:colOff>177800</xdr:colOff>
      <xdr:row>36</xdr:row>
      <xdr:rowOff>43517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95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256894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6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286912</xdr:rowOff>
    </xdr:from>
    <xdr:to>
      <xdr:col>26</xdr:col>
      <xdr:colOff>101600</xdr:colOff>
      <xdr:row>36</xdr:row>
      <xdr:rowOff>45612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97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30389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83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269767</xdr:rowOff>
    </xdr:from>
    <xdr:to>
      <xdr:col>22</xdr:col>
      <xdr:colOff>165100</xdr:colOff>
      <xdr:row>36</xdr:row>
      <xdr:rowOff>28467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80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13244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6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247555</xdr:rowOff>
    </xdr:from>
    <xdr:to>
      <xdr:col>19</xdr:col>
      <xdr:colOff>38100</xdr:colOff>
      <xdr:row>36</xdr:row>
      <xdr:rowOff>6255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5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333932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4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204388</xdr:rowOff>
    </xdr:from>
    <xdr:to>
      <xdr:col>15</xdr:col>
      <xdr:colOff>101600</xdr:colOff>
      <xdr:row>35</xdr:row>
      <xdr:rowOff>305988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1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290765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22,223
21,949
15.53
10,640,317
10,221,079
333,802
5,151,485
5,731,082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140805</xdr:rowOff>
    </xdr:from>
    <xdr:to>
      <xdr:col>24</xdr:col>
      <xdr:colOff>63500</xdr:colOff>
      <xdr:row>36</xdr:row>
      <xdr:rowOff>171152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3005"/>
          <a:ext cx="8382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171152</xdr:rowOff>
    </xdr:from>
    <xdr:to>
      <xdr:col>19</xdr:col>
      <xdr:colOff>177800</xdr:colOff>
      <xdr:row>37</xdr:row>
      <xdr:rowOff>53537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43352"/>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35801</xdr:rowOff>
    </xdr:from>
    <xdr:to>
      <xdr:col>15</xdr:col>
      <xdr:colOff>50800</xdr:colOff>
      <xdr:row>37</xdr:row>
      <xdr:rowOff>53537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79451"/>
          <a:ext cx="8890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58287</xdr:rowOff>
    </xdr:from>
    <xdr:to>
      <xdr:col>15</xdr:col>
      <xdr:colOff>101600</xdr:colOff>
      <xdr:row>34</xdr:row>
      <xdr:rowOff>159887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8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4964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66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35801</xdr:rowOff>
    </xdr:from>
    <xdr:to>
      <xdr:col>10</xdr:col>
      <xdr:colOff>114300</xdr:colOff>
      <xdr:row>37</xdr:row>
      <xdr:rowOff>79102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79451"/>
          <a:ext cx="889000" cy="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79032</xdr:rowOff>
    </xdr:from>
    <xdr:to>
      <xdr:col>10</xdr:col>
      <xdr:colOff>165100</xdr:colOff>
      <xdr:row>35</xdr:row>
      <xdr:rowOff>9182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0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25709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6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91015</xdr:rowOff>
    </xdr:from>
    <xdr:to>
      <xdr:col>6</xdr:col>
      <xdr:colOff>38100</xdr:colOff>
      <xdr:row>35</xdr:row>
      <xdr:rowOff>21165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2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37692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69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90005</xdr:rowOff>
    </xdr:from>
    <xdr:to>
      <xdr:col>24</xdr:col>
      <xdr:colOff>114300</xdr:colOff>
      <xdr:row>37</xdr:row>
      <xdr:rowOff>20155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68432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120352</xdr:rowOff>
    </xdr:from>
    <xdr:to>
      <xdr:col>20</xdr:col>
      <xdr:colOff>38100</xdr:colOff>
      <xdr:row>37</xdr:row>
      <xdr:rowOff>50502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41629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8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2737</xdr:rowOff>
    </xdr:from>
    <xdr:to>
      <xdr:col>15</xdr:col>
      <xdr:colOff>101600</xdr:colOff>
      <xdr:row>37</xdr:row>
      <xdr:rowOff>104337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95464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156451</xdr:rowOff>
    </xdr:from>
    <xdr:to>
      <xdr:col>10</xdr:col>
      <xdr:colOff>165100</xdr:colOff>
      <xdr:row>37</xdr:row>
      <xdr:rowOff>86601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77728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2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28302</xdr:rowOff>
    </xdr:from>
    <xdr:to>
      <xdr:col>6</xdr:col>
      <xdr:colOff>38100</xdr:colOff>
      <xdr:row>37</xdr:row>
      <xdr:rowOff>129902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121029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110960</xdr:rowOff>
    </xdr:from>
    <xdr:to>
      <xdr:col>24</xdr:col>
      <xdr:colOff>63500</xdr:colOff>
      <xdr:row>56</xdr:row>
      <xdr:rowOff>134569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12160"/>
          <a:ext cx="838200" cy="2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110960</xdr:rowOff>
    </xdr:from>
    <xdr:to>
      <xdr:col>19</xdr:col>
      <xdr:colOff>177800</xdr:colOff>
      <xdr:row>57</xdr:row>
      <xdr:rowOff>133985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12160"/>
          <a:ext cx="889000" cy="19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133985</xdr:rowOff>
    </xdr:from>
    <xdr:to>
      <xdr:col>15</xdr:col>
      <xdr:colOff>50800</xdr:colOff>
      <xdr:row>58</xdr:row>
      <xdr:rowOff>15863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6635"/>
          <a:ext cx="889000" cy="5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35966</xdr:rowOff>
    </xdr:from>
    <xdr:to>
      <xdr:col>15</xdr:col>
      <xdr:colOff>101600</xdr:colOff>
      <xdr:row>55</xdr:row>
      <xdr:rowOff>137566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46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154093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24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15863</xdr:rowOff>
    </xdr:from>
    <xdr:to>
      <xdr:col>10</xdr:col>
      <xdr:colOff>114300</xdr:colOff>
      <xdr:row>58</xdr:row>
      <xdr:rowOff>33248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59963"/>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70930</xdr:rowOff>
    </xdr:from>
    <xdr:to>
      <xdr:col>10</xdr:col>
      <xdr:colOff>165100</xdr:colOff>
      <xdr:row>55</xdr:row>
      <xdr:rowOff>1080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3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17607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10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104661</xdr:rowOff>
    </xdr:from>
    <xdr:to>
      <xdr:col>6</xdr:col>
      <xdr:colOff>38100</xdr:colOff>
      <xdr:row>56</xdr:row>
      <xdr:rowOff>34811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3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51338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0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83769</xdr:rowOff>
    </xdr:from>
    <xdr:to>
      <xdr:col>24</xdr:col>
      <xdr:colOff>114300</xdr:colOff>
      <xdr:row>57</xdr:row>
      <xdr:rowOff>13919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62196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60160</xdr:rowOff>
    </xdr:from>
    <xdr:to>
      <xdr:col>20</xdr:col>
      <xdr:colOff>38100</xdr:colOff>
      <xdr:row>56</xdr:row>
      <xdr:rowOff>161760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6837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83185</xdr:rowOff>
    </xdr:from>
    <xdr:to>
      <xdr:col>15</xdr:col>
      <xdr:colOff>101600</xdr:colOff>
      <xdr:row>58</xdr:row>
      <xdr:rowOff>13335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4462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136513</xdr:rowOff>
    </xdr:from>
    <xdr:to>
      <xdr:col>10</xdr:col>
      <xdr:colOff>165100</xdr:colOff>
      <xdr:row>58</xdr:row>
      <xdr:rowOff>66663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57790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153898</xdr:rowOff>
    </xdr:from>
    <xdr:to>
      <xdr:col>6</xdr:col>
      <xdr:colOff>38100</xdr:colOff>
      <xdr:row>58</xdr:row>
      <xdr:rowOff>84048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75175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1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57815</xdr:rowOff>
    </xdr:from>
    <xdr:to>
      <xdr:col>24</xdr:col>
      <xdr:colOff>63500</xdr:colOff>
      <xdr:row>78</xdr:row>
      <xdr:rowOff>94712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30915"/>
          <a:ext cx="8382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87945</xdr:rowOff>
    </xdr:from>
    <xdr:to>
      <xdr:col>19</xdr:col>
      <xdr:colOff>177800</xdr:colOff>
      <xdr:row>78</xdr:row>
      <xdr:rowOff>94712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1045"/>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87945</xdr:rowOff>
    </xdr:from>
    <xdr:to>
      <xdr:col>15</xdr:col>
      <xdr:colOff>50800</xdr:colOff>
      <xdr:row>78</xdr:row>
      <xdr:rowOff>89271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104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137455</xdr:rowOff>
    </xdr:from>
    <xdr:to>
      <xdr:col>15</xdr:col>
      <xdr:colOff>101600</xdr:colOff>
      <xdr:row>77</xdr:row>
      <xdr:rowOff>67605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84131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89271</xdr:rowOff>
    </xdr:from>
    <xdr:to>
      <xdr:col>10</xdr:col>
      <xdr:colOff>114300</xdr:colOff>
      <xdr:row>78</xdr:row>
      <xdr:rowOff>94895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2371"/>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150211</xdr:rowOff>
    </xdr:from>
    <xdr:to>
      <xdr:col>10</xdr:col>
      <xdr:colOff>165100</xdr:colOff>
      <xdr:row>77</xdr:row>
      <xdr:rowOff>80361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96887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5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145456</xdr:rowOff>
    </xdr:from>
    <xdr:to>
      <xdr:col>6</xdr:col>
      <xdr:colOff>38100</xdr:colOff>
      <xdr:row>77</xdr:row>
      <xdr:rowOff>75606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92132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7015</xdr:rowOff>
    </xdr:from>
    <xdr:to>
      <xdr:col>24</xdr:col>
      <xdr:colOff>114300</xdr:colOff>
      <xdr:row>78</xdr:row>
      <xdr:rowOff>108615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93392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43912</xdr:rowOff>
    </xdr:from>
    <xdr:to>
      <xdr:col>20</xdr:col>
      <xdr:colOff>38100</xdr:colOff>
      <xdr:row>78</xdr:row>
      <xdr:rowOff>145512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136639</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09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37145</xdr:rowOff>
    </xdr:from>
    <xdr:to>
      <xdr:col>15</xdr:col>
      <xdr:colOff>101600</xdr:colOff>
      <xdr:row>78</xdr:row>
      <xdr:rowOff>138745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129872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38471</xdr:rowOff>
    </xdr:from>
    <xdr:to>
      <xdr:col>10</xdr:col>
      <xdr:colOff>165100</xdr:colOff>
      <xdr:row>78</xdr:row>
      <xdr:rowOff>140071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131198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44095</xdr:rowOff>
    </xdr:from>
    <xdr:to>
      <xdr:col>6</xdr:col>
      <xdr:colOff>38100</xdr:colOff>
      <xdr:row>78</xdr:row>
      <xdr:rowOff>145695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136822</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0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64973</xdr:rowOff>
    </xdr:from>
    <xdr:to>
      <xdr:col>24</xdr:col>
      <xdr:colOff>63500</xdr:colOff>
      <xdr:row>94</xdr:row>
      <xdr:rowOff>94031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838373"/>
          <a:ext cx="838200" cy="37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94031</xdr:rowOff>
    </xdr:from>
    <xdr:to>
      <xdr:col>19</xdr:col>
      <xdr:colOff>177800</xdr:colOff>
      <xdr:row>95</xdr:row>
      <xdr:rowOff>36564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210331"/>
          <a:ext cx="889000" cy="1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36564</xdr:rowOff>
    </xdr:from>
    <xdr:to>
      <xdr:col>15</xdr:col>
      <xdr:colOff>50800</xdr:colOff>
      <xdr:row>96</xdr:row>
      <xdr:rowOff>24409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324314"/>
          <a:ext cx="889000" cy="15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8483</xdr:rowOff>
    </xdr:from>
    <xdr:to>
      <xdr:col>15</xdr:col>
      <xdr:colOff>101600</xdr:colOff>
      <xdr:row>98</xdr:row>
      <xdr:rowOff>110083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1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101210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0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24409</xdr:rowOff>
    </xdr:from>
    <xdr:to>
      <xdr:col>10</xdr:col>
      <xdr:colOff>114300</xdr:colOff>
      <xdr:row>96</xdr:row>
      <xdr:rowOff>116611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83609"/>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42304</xdr:rowOff>
    </xdr:from>
    <xdr:to>
      <xdr:col>10</xdr:col>
      <xdr:colOff>165100</xdr:colOff>
      <xdr:row>98</xdr:row>
      <xdr:rowOff>143904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135031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50876</xdr:rowOff>
    </xdr:from>
    <xdr:to>
      <xdr:col>6</xdr:col>
      <xdr:colOff>38100</xdr:colOff>
      <xdr:row>98</xdr:row>
      <xdr:rowOff>152476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5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143603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4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14173</xdr:rowOff>
    </xdr:from>
    <xdr:to>
      <xdr:col>24</xdr:col>
      <xdr:colOff>114300</xdr:colOff>
      <xdr:row>92</xdr:row>
      <xdr:rowOff>115773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78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37050</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63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43231</xdr:rowOff>
    </xdr:from>
    <xdr:to>
      <xdr:col>20</xdr:col>
      <xdr:colOff>38100</xdr:colOff>
      <xdr:row>94</xdr:row>
      <xdr:rowOff>144831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1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161358</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93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157214</xdr:rowOff>
    </xdr:from>
    <xdr:to>
      <xdr:col>15</xdr:col>
      <xdr:colOff>101600</xdr:colOff>
      <xdr:row>95</xdr:row>
      <xdr:rowOff>87364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103891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04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145059</xdr:rowOff>
    </xdr:from>
    <xdr:to>
      <xdr:col>10</xdr:col>
      <xdr:colOff>165100</xdr:colOff>
      <xdr:row>96</xdr:row>
      <xdr:rowOff>75209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91736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20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65811</xdr:rowOff>
    </xdr:from>
    <xdr:to>
      <xdr:col>6</xdr:col>
      <xdr:colOff>38100</xdr:colOff>
      <xdr:row>96</xdr:row>
      <xdr:rowOff>167411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2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12488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0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58112</xdr:rowOff>
    </xdr:from>
    <xdr:to>
      <xdr:col>55</xdr:col>
      <xdr:colOff>0</xdr:colOff>
      <xdr:row>36</xdr:row>
      <xdr:rowOff>150226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01612"/>
          <a:ext cx="838200" cy="11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58112</xdr:rowOff>
    </xdr:from>
    <xdr:to>
      <xdr:col>50</xdr:col>
      <xdr:colOff>114300</xdr:colOff>
      <xdr:row>37</xdr:row>
      <xdr:rowOff>5414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01612"/>
          <a:ext cx="889000" cy="11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5414</xdr:rowOff>
    </xdr:from>
    <xdr:to>
      <xdr:col>45</xdr:col>
      <xdr:colOff>177800</xdr:colOff>
      <xdr:row>37</xdr:row>
      <xdr:rowOff>42425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49064"/>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141783</xdr:rowOff>
    </xdr:from>
    <xdr:to>
      <xdr:col>46</xdr:col>
      <xdr:colOff>38100</xdr:colOff>
      <xdr:row>35</xdr:row>
      <xdr:rowOff>71933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88460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74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169037</xdr:rowOff>
    </xdr:from>
    <xdr:to>
      <xdr:col>41</xdr:col>
      <xdr:colOff>50800</xdr:colOff>
      <xdr:row>37</xdr:row>
      <xdr:rowOff>42425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41237"/>
          <a:ext cx="889000" cy="4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145898</xdr:rowOff>
    </xdr:from>
    <xdr:to>
      <xdr:col>41</xdr:col>
      <xdr:colOff>101600</xdr:colOff>
      <xdr:row>35</xdr:row>
      <xdr:rowOff>76048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92575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42200</xdr:rowOff>
    </xdr:from>
    <xdr:to>
      <xdr:col>36</xdr:col>
      <xdr:colOff>165100</xdr:colOff>
      <xdr:row>35</xdr:row>
      <xdr:rowOff>143800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160327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99426</xdr:rowOff>
    </xdr:from>
    <xdr:to>
      <xdr:col>55</xdr:col>
      <xdr:colOff>50800</xdr:colOff>
      <xdr:row>37</xdr:row>
      <xdr:rowOff>29576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7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77853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5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7312</xdr:rowOff>
    </xdr:from>
    <xdr:to>
      <xdr:col>50</xdr:col>
      <xdr:colOff>165100</xdr:colOff>
      <xdr:row>30</xdr:row>
      <xdr:rowOff>108912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1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100039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4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126064</xdr:rowOff>
    </xdr:from>
    <xdr:to>
      <xdr:col>46</xdr:col>
      <xdr:colOff>38100</xdr:colOff>
      <xdr:row>37</xdr:row>
      <xdr:rowOff>56214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9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47341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9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163075</xdr:rowOff>
    </xdr:from>
    <xdr:to>
      <xdr:col>41</xdr:col>
      <xdr:colOff>101600</xdr:colOff>
      <xdr:row>37</xdr:row>
      <xdr:rowOff>93225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84352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2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118237</xdr:rowOff>
    </xdr:from>
    <xdr:to>
      <xdr:col>36</xdr:col>
      <xdr:colOff>165100</xdr:colOff>
      <xdr:row>37</xdr:row>
      <xdr:rowOff>48387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39514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8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158710</xdr:rowOff>
    </xdr:from>
    <xdr:to>
      <xdr:col>55</xdr:col>
      <xdr:colOff>0</xdr:colOff>
      <xdr:row>57</xdr:row>
      <xdr:rowOff>170616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759910"/>
          <a:ext cx="838200" cy="18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123003</xdr:rowOff>
    </xdr:from>
    <xdr:to>
      <xdr:col>50</xdr:col>
      <xdr:colOff>114300</xdr:colOff>
      <xdr:row>56</xdr:row>
      <xdr:rowOff>158710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724203"/>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123003</xdr:rowOff>
    </xdr:from>
    <xdr:to>
      <xdr:col>45</xdr:col>
      <xdr:colOff>177800</xdr:colOff>
      <xdr:row>56</xdr:row>
      <xdr:rowOff>141629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24203"/>
          <a:ext cx="889000" cy="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31914</xdr:rowOff>
    </xdr:from>
    <xdr:to>
      <xdr:col>46</xdr:col>
      <xdr:colOff>38100</xdr:colOff>
      <xdr:row>56</xdr:row>
      <xdr:rowOff>133514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150041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141629</xdr:rowOff>
    </xdr:from>
    <xdr:to>
      <xdr:col>41</xdr:col>
      <xdr:colOff>50800</xdr:colOff>
      <xdr:row>57</xdr:row>
      <xdr:rowOff>37973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42829"/>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95872</xdr:rowOff>
    </xdr:from>
    <xdr:to>
      <xdr:col>41</xdr:col>
      <xdr:colOff>101600</xdr:colOff>
      <xdr:row>57</xdr:row>
      <xdr:rowOff>26022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17149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123908</xdr:rowOff>
    </xdr:from>
    <xdr:to>
      <xdr:col>36</xdr:col>
      <xdr:colOff>165100</xdr:colOff>
      <xdr:row>57</xdr:row>
      <xdr:rowOff>54058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70585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119816</xdr:rowOff>
    </xdr:from>
    <xdr:to>
      <xdr:col>55</xdr:col>
      <xdr:colOff>50800</xdr:colOff>
      <xdr:row>58</xdr:row>
      <xdr:rowOff>49966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9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34743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107910</xdr:rowOff>
    </xdr:from>
    <xdr:to>
      <xdr:col>50</xdr:col>
      <xdr:colOff>165100</xdr:colOff>
      <xdr:row>57</xdr:row>
      <xdr:rowOff>38060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54587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48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72203</xdr:rowOff>
    </xdr:from>
    <xdr:to>
      <xdr:col>46</xdr:col>
      <xdr:colOff>38100</xdr:colOff>
      <xdr:row>57</xdr:row>
      <xdr:rowOff>2353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7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164930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6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90829</xdr:rowOff>
    </xdr:from>
    <xdr:to>
      <xdr:col>41</xdr:col>
      <xdr:colOff>101600</xdr:colOff>
      <xdr:row>57</xdr:row>
      <xdr:rowOff>20979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37506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4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158623</xdr:rowOff>
    </xdr:from>
    <xdr:to>
      <xdr:col>36</xdr:col>
      <xdr:colOff>165100</xdr:colOff>
      <xdr:row>57</xdr:row>
      <xdr:rowOff>88773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79900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145431</xdr:rowOff>
    </xdr:from>
    <xdr:to>
      <xdr:col>55</xdr:col>
      <xdr:colOff>0</xdr:colOff>
      <xdr:row>79</xdr:row>
      <xdr:rowOff>17416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832731"/>
          <a:ext cx="838200" cy="7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145431</xdr:rowOff>
    </xdr:from>
    <xdr:to>
      <xdr:col>50</xdr:col>
      <xdr:colOff>114300</xdr:colOff>
      <xdr:row>76</xdr:row>
      <xdr:rowOff>155065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832731"/>
          <a:ext cx="889000" cy="35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166790</xdr:rowOff>
    </xdr:from>
    <xdr:to>
      <xdr:col>45</xdr:col>
      <xdr:colOff>177800</xdr:colOff>
      <xdr:row>76</xdr:row>
      <xdr:rowOff>155065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025540"/>
          <a:ext cx="889000" cy="15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59230</xdr:rowOff>
    </xdr:from>
    <xdr:to>
      <xdr:col>46</xdr:col>
      <xdr:colOff>38100</xdr:colOff>
      <xdr:row>76</xdr:row>
      <xdr:rowOff>160830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08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5908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8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166790</xdr:rowOff>
    </xdr:from>
    <xdr:to>
      <xdr:col>41</xdr:col>
      <xdr:colOff>50800</xdr:colOff>
      <xdr:row>76</xdr:row>
      <xdr:rowOff>152763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025540"/>
          <a:ext cx="889000" cy="15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38804</xdr:rowOff>
    </xdr:from>
    <xdr:to>
      <xdr:col>41</xdr:col>
      <xdr:colOff>101600</xdr:colOff>
      <xdr:row>77</xdr:row>
      <xdr:rowOff>140404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4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131531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33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69959</xdr:rowOff>
    </xdr:from>
    <xdr:to>
      <xdr:col>36</xdr:col>
      <xdr:colOff>165100</xdr:colOff>
      <xdr:row>78</xdr:row>
      <xdr:rowOff>109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162686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138066</xdr:rowOff>
    </xdr:from>
    <xdr:to>
      <xdr:col>55</xdr:col>
      <xdr:colOff>50800</xdr:colOff>
      <xdr:row>79</xdr:row>
      <xdr:rowOff>68216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1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52993</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2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94631</xdr:rowOff>
    </xdr:from>
    <xdr:to>
      <xdr:col>50</xdr:col>
      <xdr:colOff>165100</xdr:colOff>
      <xdr:row>75</xdr:row>
      <xdr:rowOff>24781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7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41308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55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104265</xdr:rowOff>
    </xdr:from>
    <xdr:to>
      <xdr:col>46</xdr:col>
      <xdr:colOff>38100</xdr:colOff>
      <xdr:row>77</xdr:row>
      <xdr:rowOff>34415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1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25542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22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115989</xdr:rowOff>
    </xdr:from>
    <xdr:to>
      <xdr:col>41</xdr:col>
      <xdr:colOff>101600</xdr:colOff>
      <xdr:row>76</xdr:row>
      <xdr:rowOff>46140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74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62666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7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101963</xdr:rowOff>
    </xdr:from>
    <xdr:to>
      <xdr:col>36</xdr:col>
      <xdr:colOff>165100</xdr:colOff>
      <xdr:row>77</xdr:row>
      <xdr:rowOff>32113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1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48640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51374</xdr:rowOff>
    </xdr:from>
    <xdr:to>
      <xdr:col>55</xdr:col>
      <xdr:colOff>0</xdr:colOff>
      <xdr:row>98</xdr:row>
      <xdr:rowOff>56262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53474"/>
          <a:ext cx="8382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27924</xdr:rowOff>
    </xdr:from>
    <xdr:to>
      <xdr:col>50</xdr:col>
      <xdr:colOff>114300</xdr:colOff>
      <xdr:row>98</xdr:row>
      <xdr:rowOff>51374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830024"/>
          <a:ext cx="8890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27924</xdr:rowOff>
    </xdr:from>
    <xdr:to>
      <xdr:col>45</xdr:col>
      <xdr:colOff>177800</xdr:colOff>
      <xdr:row>98</xdr:row>
      <xdr:rowOff>59534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30024"/>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59534</xdr:rowOff>
    </xdr:from>
    <xdr:to>
      <xdr:col>41</xdr:col>
      <xdr:colOff>50800</xdr:colOff>
      <xdr:row>98</xdr:row>
      <xdr:rowOff>73937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61634"/>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5462</xdr:rowOff>
    </xdr:from>
    <xdr:to>
      <xdr:col>55</xdr:col>
      <xdr:colOff>50800</xdr:colOff>
      <xdr:row>98</xdr:row>
      <xdr:rowOff>107062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118882</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574</xdr:rowOff>
    </xdr:from>
    <xdr:to>
      <xdr:col>50</xdr:col>
      <xdr:colOff>165100</xdr:colOff>
      <xdr:row>98</xdr:row>
      <xdr:rowOff>102174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93301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9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148574</xdr:rowOff>
    </xdr:from>
    <xdr:to>
      <xdr:col>46</xdr:col>
      <xdr:colOff>38100</xdr:colOff>
      <xdr:row>98</xdr:row>
      <xdr:rowOff>78724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7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69851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8734</xdr:rowOff>
    </xdr:from>
    <xdr:to>
      <xdr:col>41</xdr:col>
      <xdr:colOff>101600</xdr:colOff>
      <xdr:row>98</xdr:row>
      <xdr:rowOff>110334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101461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23137</xdr:rowOff>
    </xdr:from>
    <xdr:to>
      <xdr:col>36</xdr:col>
      <xdr:colOff>165100</xdr:colOff>
      <xdr:row>98</xdr:row>
      <xdr:rowOff>124737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115864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1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40336</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2688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40336</xdr:rowOff>
    </xdr:from>
    <xdr:to>
      <xdr:col>81</xdr:col>
      <xdr:colOff>50800</xdr:colOff>
      <xdr:row>39</xdr:row>
      <xdr:rowOff>41910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26886"/>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25832</xdr:rowOff>
    </xdr:from>
    <xdr:to>
      <xdr:col>76</xdr:col>
      <xdr:colOff>114300</xdr:colOff>
      <xdr:row>39</xdr:row>
      <xdr:rowOff>41910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12382"/>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88024</xdr:rowOff>
    </xdr:from>
    <xdr:to>
      <xdr:col>76</xdr:col>
      <xdr:colOff>165100</xdr:colOff>
      <xdr:row>39</xdr:row>
      <xdr:rowOff>18174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34701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25832</xdr:rowOff>
    </xdr:from>
    <xdr:to>
      <xdr:col>71</xdr:col>
      <xdr:colOff>177800</xdr:colOff>
      <xdr:row>39</xdr:row>
      <xdr:rowOff>30569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12382"/>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116815</xdr:rowOff>
    </xdr:from>
    <xdr:to>
      <xdr:col>72</xdr:col>
      <xdr:colOff>38100</xdr:colOff>
      <xdr:row>39</xdr:row>
      <xdr:rowOff>46965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63492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144246</xdr:rowOff>
    </xdr:from>
    <xdr:to>
      <xdr:col>67</xdr:col>
      <xdr:colOff>101600</xdr:colOff>
      <xdr:row>39</xdr:row>
      <xdr:rowOff>74396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5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90924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3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160986</xdr:rowOff>
    </xdr:from>
    <xdr:to>
      <xdr:col>81</xdr:col>
      <xdr:colOff>101600</xdr:colOff>
      <xdr:row>39</xdr:row>
      <xdr:rowOff>91136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82263</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76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162560</xdr:rowOff>
    </xdr:from>
    <xdr:to>
      <xdr:col>76</xdr:col>
      <xdr:colOff>165100</xdr:colOff>
      <xdr:row>39</xdr:row>
      <xdr:rowOff>92710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83837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7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146482</xdr:rowOff>
    </xdr:from>
    <xdr:to>
      <xdr:col>72</xdr:col>
      <xdr:colOff>38100</xdr:colOff>
      <xdr:row>39</xdr:row>
      <xdr:rowOff>76632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67759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5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151219</xdr:rowOff>
    </xdr:from>
    <xdr:to>
      <xdr:col>67</xdr:col>
      <xdr:colOff>101600</xdr:colOff>
      <xdr:row>39</xdr:row>
      <xdr:rowOff>81369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72496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57175</xdr:rowOff>
    </xdr:from>
    <xdr:to>
      <xdr:col>85</xdr:col>
      <xdr:colOff>127000</xdr:colOff>
      <xdr:row>77</xdr:row>
      <xdr:rowOff>70647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58825"/>
          <a:ext cx="8382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33956</xdr:rowOff>
    </xdr:from>
    <xdr:to>
      <xdr:col>81</xdr:col>
      <xdr:colOff>50800</xdr:colOff>
      <xdr:row>77</xdr:row>
      <xdr:rowOff>57175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35606"/>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19931</xdr:rowOff>
    </xdr:from>
    <xdr:to>
      <xdr:col>76</xdr:col>
      <xdr:colOff>114300</xdr:colOff>
      <xdr:row>77</xdr:row>
      <xdr:rowOff>33956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21581"/>
          <a:ext cx="8890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52700</xdr:rowOff>
    </xdr:from>
    <xdr:to>
      <xdr:col>76</xdr:col>
      <xdr:colOff>165100</xdr:colOff>
      <xdr:row>74</xdr:row>
      <xdr:rowOff>154300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7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170827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5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727</xdr:rowOff>
    </xdr:from>
    <xdr:to>
      <xdr:col>71</xdr:col>
      <xdr:colOff>177800</xdr:colOff>
      <xdr:row>77</xdr:row>
      <xdr:rowOff>19931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02377"/>
          <a:ext cx="8890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38184</xdr:rowOff>
    </xdr:from>
    <xdr:to>
      <xdr:col>72</xdr:col>
      <xdr:colOff>38100</xdr:colOff>
      <xdr:row>74</xdr:row>
      <xdr:rowOff>139784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72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156311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5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68490</xdr:rowOff>
    </xdr:from>
    <xdr:to>
      <xdr:col>67</xdr:col>
      <xdr:colOff>101600</xdr:colOff>
      <xdr:row>74</xdr:row>
      <xdr:rowOff>170090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7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5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19847</xdr:rowOff>
    </xdr:from>
    <xdr:to>
      <xdr:col>85</xdr:col>
      <xdr:colOff>177800</xdr:colOff>
      <xdr:row>77</xdr:row>
      <xdr:rowOff>121447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169724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6375</xdr:rowOff>
    </xdr:from>
    <xdr:to>
      <xdr:col>81</xdr:col>
      <xdr:colOff>101600</xdr:colOff>
      <xdr:row>77</xdr:row>
      <xdr:rowOff>107975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99102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154606</xdr:rowOff>
    </xdr:from>
    <xdr:to>
      <xdr:col>76</xdr:col>
      <xdr:colOff>165100</xdr:colOff>
      <xdr:row>77</xdr:row>
      <xdr:rowOff>84756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8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75883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7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140581</xdr:rowOff>
    </xdr:from>
    <xdr:to>
      <xdr:col>72</xdr:col>
      <xdr:colOff>38100</xdr:colOff>
      <xdr:row>77</xdr:row>
      <xdr:rowOff>70731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7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61858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6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121377</xdr:rowOff>
    </xdr:from>
    <xdr:to>
      <xdr:col>67</xdr:col>
      <xdr:colOff>101600</xdr:colOff>
      <xdr:row>77</xdr:row>
      <xdr:rowOff>51527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5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42654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4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39870</xdr:rowOff>
    </xdr:from>
    <xdr:to>
      <xdr:col>85</xdr:col>
      <xdr:colOff>127000</xdr:colOff>
      <xdr:row>97</xdr:row>
      <xdr:rowOff>123203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670520"/>
          <a:ext cx="838200" cy="8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123203</xdr:rowOff>
    </xdr:from>
    <xdr:to>
      <xdr:col>81</xdr:col>
      <xdr:colOff>50800</xdr:colOff>
      <xdr:row>98</xdr:row>
      <xdr:rowOff>116215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753853"/>
          <a:ext cx="889000" cy="16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116215</xdr:rowOff>
    </xdr:from>
    <xdr:to>
      <xdr:col>76</xdr:col>
      <xdr:colOff>114300</xdr:colOff>
      <xdr:row>99</xdr:row>
      <xdr:rowOff>9254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18315"/>
          <a:ext cx="889000" cy="6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152130</xdr:rowOff>
    </xdr:from>
    <xdr:to>
      <xdr:col>76</xdr:col>
      <xdr:colOff>165100</xdr:colOff>
      <xdr:row>98</xdr:row>
      <xdr:rowOff>82280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98807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130327</xdr:rowOff>
    </xdr:from>
    <xdr:to>
      <xdr:col>71</xdr:col>
      <xdr:colOff>177800</xdr:colOff>
      <xdr:row>99</xdr:row>
      <xdr:rowOff>9254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32427"/>
          <a:ext cx="889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86987</xdr:rowOff>
    </xdr:from>
    <xdr:to>
      <xdr:col>72</xdr:col>
      <xdr:colOff>38100</xdr:colOff>
      <xdr:row>98</xdr:row>
      <xdr:rowOff>17137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1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33664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4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151377</xdr:rowOff>
    </xdr:from>
    <xdr:to>
      <xdr:col>67</xdr:col>
      <xdr:colOff>101600</xdr:colOff>
      <xdr:row>98</xdr:row>
      <xdr:rowOff>81527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8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98054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5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160520</xdr:rowOff>
    </xdr:from>
    <xdr:to>
      <xdr:col>85</xdr:col>
      <xdr:colOff>177800</xdr:colOff>
      <xdr:row>97</xdr:row>
      <xdr:rowOff>90670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1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11947</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4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72403</xdr:rowOff>
    </xdr:from>
    <xdr:to>
      <xdr:col>81</xdr:col>
      <xdr:colOff>101600</xdr:colOff>
      <xdr:row>98</xdr:row>
      <xdr:rowOff>2553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19080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47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65415</xdr:rowOff>
    </xdr:from>
    <xdr:to>
      <xdr:col>76</xdr:col>
      <xdr:colOff>165100</xdr:colOff>
      <xdr:row>98</xdr:row>
      <xdr:rowOff>167015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6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158142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129904</xdr:rowOff>
    </xdr:from>
    <xdr:to>
      <xdr:col>72</xdr:col>
      <xdr:colOff>38100</xdr:colOff>
      <xdr:row>99</xdr:row>
      <xdr:rowOff>60054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51181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2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79527</xdr:rowOff>
    </xdr:from>
    <xdr:to>
      <xdr:col>67</xdr:col>
      <xdr:colOff>101600</xdr:colOff>
      <xdr:row>99</xdr:row>
      <xdr:rowOff>9677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804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104902</xdr:rowOff>
    </xdr:from>
    <xdr:to>
      <xdr:col>107</xdr:col>
      <xdr:colOff>101600</xdr:colOff>
      <xdr:row>39</xdr:row>
      <xdr:rowOff>35052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51579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9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89988</xdr:rowOff>
    </xdr:from>
    <xdr:to>
      <xdr:col>102</xdr:col>
      <xdr:colOff>165100</xdr:colOff>
      <xdr:row>39</xdr:row>
      <xdr:rowOff>20138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0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36666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33818</xdr:rowOff>
    </xdr:from>
    <xdr:to>
      <xdr:col>98</xdr:col>
      <xdr:colOff>38100</xdr:colOff>
      <xdr:row>38</xdr:row>
      <xdr:rowOff>135418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4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151945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2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33274</xdr:rowOff>
    </xdr:from>
    <xdr:to>
      <xdr:col>107</xdr:col>
      <xdr:colOff>101600</xdr:colOff>
      <xdr:row>58</xdr:row>
      <xdr:rowOff>134874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151401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5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165633</xdr:rowOff>
    </xdr:from>
    <xdr:to>
      <xdr:col>102</xdr:col>
      <xdr:colOff>165100</xdr:colOff>
      <xdr:row>58</xdr:row>
      <xdr:rowOff>95783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112310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165988</xdr:rowOff>
    </xdr:from>
    <xdr:to>
      <xdr:col>116</xdr:col>
      <xdr:colOff>63500</xdr:colOff>
      <xdr:row>77</xdr:row>
      <xdr:rowOff>38545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196188"/>
          <a:ext cx="838200" cy="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165988</xdr:rowOff>
    </xdr:from>
    <xdr:to>
      <xdr:col>111</xdr:col>
      <xdr:colOff>177800</xdr:colOff>
      <xdr:row>76</xdr:row>
      <xdr:rowOff>170580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96188"/>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170580</xdr:rowOff>
    </xdr:from>
    <xdr:to>
      <xdr:col>107</xdr:col>
      <xdr:colOff>50800</xdr:colOff>
      <xdr:row>77</xdr:row>
      <xdr:rowOff>89712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200780"/>
          <a:ext cx="889000" cy="9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68897</xdr:rowOff>
    </xdr:from>
    <xdr:to>
      <xdr:col>107</xdr:col>
      <xdr:colOff>101600</xdr:colOff>
      <xdr:row>74</xdr:row>
      <xdr:rowOff>170497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7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15574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5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77636</xdr:rowOff>
    </xdr:from>
    <xdr:to>
      <xdr:col>102</xdr:col>
      <xdr:colOff>114300</xdr:colOff>
      <xdr:row>77</xdr:row>
      <xdr:rowOff>89712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107836"/>
          <a:ext cx="889000" cy="18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131191</xdr:rowOff>
    </xdr:from>
    <xdr:to>
      <xdr:col>102</xdr:col>
      <xdr:colOff>165100</xdr:colOff>
      <xdr:row>75</xdr:row>
      <xdr:rowOff>61341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77868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5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124447</xdr:rowOff>
    </xdr:from>
    <xdr:to>
      <xdr:col>98</xdr:col>
      <xdr:colOff>38100</xdr:colOff>
      <xdr:row>75</xdr:row>
      <xdr:rowOff>54597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71124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159195</xdr:rowOff>
    </xdr:from>
    <xdr:to>
      <xdr:col>116</xdr:col>
      <xdr:colOff>114300</xdr:colOff>
      <xdr:row>77</xdr:row>
      <xdr:rowOff>89345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10622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115188</xdr:rowOff>
    </xdr:from>
    <xdr:to>
      <xdr:col>112</xdr:col>
      <xdr:colOff>38100</xdr:colOff>
      <xdr:row>77</xdr:row>
      <xdr:rowOff>45338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61866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9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119780</xdr:rowOff>
    </xdr:from>
    <xdr:to>
      <xdr:col>107</xdr:col>
      <xdr:colOff>101600</xdr:colOff>
      <xdr:row>77</xdr:row>
      <xdr:rowOff>49930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41057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38912</xdr:rowOff>
    </xdr:from>
    <xdr:to>
      <xdr:col>102</xdr:col>
      <xdr:colOff>165100</xdr:colOff>
      <xdr:row>77</xdr:row>
      <xdr:rowOff>140512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4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131639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3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26836</xdr:rowOff>
    </xdr:from>
    <xdr:to>
      <xdr:col>98</xdr:col>
      <xdr:colOff>38100</xdr:colOff>
      <xdr:row>76</xdr:row>
      <xdr:rowOff>128436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119563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459,932</a:t>
          </a:r>
          <a:r>
            <a:rPr kumimoji="1" lang="ja-JP" altLang="ja-JP" sz="1100" b="0" i="0" baseline="0">
              <a:solidFill>
                <a:schemeClr val="dk1"/>
              </a:solidFill>
              <a:effectLst/>
              <a:latin typeface="+mn-lt"/>
              <a:ea typeface="+mn-ea"/>
              <a:cs typeface="+mn-cs"/>
            </a:rPr>
            <a:t>円となっている。主な構成項目では、約</a:t>
          </a:r>
          <a:r>
            <a:rPr kumimoji="1" lang="en-US" altLang="ja-JP" sz="1100" b="0" i="0" baseline="0">
              <a:solidFill>
                <a:schemeClr val="dk1"/>
              </a:solidFill>
              <a:effectLst/>
              <a:latin typeface="+mn-lt"/>
              <a:ea typeface="+mn-ea"/>
              <a:cs typeface="+mn-cs"/>
            </a:rPr>
            <a:t>33.2%</a:t>
          </a:r>
          <a:r>
            <a:rPr kumimoji="1" lang="ja-JP" altLang="ja-JP" sz="1100" b="0" i="0" baseline="0">
              <a:solidFill>
                <a:schemeClr val="dk1"/>
              </a:solidFill>
              <a:effectLst/>
              <a:latin typeface="+mn-lt"/>
              <a:ea typeface="+mn-ea"/>
              <a:cs typeface="+mn-cs"/>
            </a:rPr>
            <a:t>を占める扶助費が</a:t>
          </a:r>
          <a:r>
            <a:rPr kumimoji="1" lang="en-US" altLang="ja-JP" sz="1100" b="0" i="0" baseline="0">
              <a:solidFill>
                <a:schemeClr val="dk1"/>
              </a:solidFill>
              <a:effectLst/>
              <a:latin typeface="+mn-lt"/>
              <a:ea typeface="+mn-ea"/>
              <a:cs typeface="+mn-cs"/>
            </a:rPr>
            <a:t>152,884</a:t>
          </a:r>
          <a:r>
            <a:rPr kumimoji="1" lang="ja-JP" altLang="ja-JP" sz="1100" b="0" i="0" baseline="0">
              <a:solidFill>
                <a:schemeClr val="dk1"/>
              </a:solidFill>
              <a:effectLst/>
              <a:latin typeface="+mn-lt"/>
              <a:ea typeface="+mn-ea"/>
              <a:cs typeface="+mn-cs"/>
            </a:rPr>
            <a:t>円と最も高く、物件費が</a:t>
          </a:r>
          <a:r>
            <a:rPr kumimoji="1" lang="en-US" altLang="ja-JP" sz="1100" b="0" i="0" baseline="0">
              <a:solidFill>
                <a:schemeClr val="dk1"/>
              </a:solidFill>
              <a:effectLst/>
              <a:latin typeface="+mn-lt"/>
              <a:ea typeface="+mn-ea"/>
              <a:cs typeface="+mn-cs"/>
            </a:rPr>
            <a:t>63,404</a:t>
          </a:r>
          <a:r>
            <a:rPr kumimoji="1" lang="ja-JP" altLang="ja-JP" sz="1100" b="0" i="0" baseline="0">
              <a:solidFill>
                <a:schemeClr val="dk1"/>
              </a:solidFill>
              <a:effectLst/>
              <a:latin typeface="+mn-lt"/>
              <a:ea typeface="+mn-ea"/>
              <a:cs typeface="+mn-cs"/>
            </a:rPr>
            <a:t>円、人件費が</a:t>
          </a:r>
          <a:r>
            <a:rPr kumimoji="1" lang="en-US" altLang="ja-JP" sz="1100" b="0" i="0" baseline="0">
              <a:solidFill>
                <a:schemeClr val="dk1"/>
              </a:solidFill>
              <a:effectLst/>
              <a:latin typeface="+mn-lt"/>
              <a:ea typeface="+mn-ea"/>
              <a:cs typeface="+mn-cs"/>
            </a:rPr>
            <a:t>61,942</a:t>
          </a:r>
          <a:r>
            <a:rPr kumimoji="1" lang="ja-JP" altLang="ja-JP" sz="1100" b="0" i="0" baseline="0">
              <a:solidFill>
                <a:schemeClr val="dk1"/>
              </a:solidFill>
              <a:effectLst/>
              <a:latin typeface="+mn-lt"/>
              <a:ea typeface="+mn-ea"/>
              <a:cs typeface="+mn-cs"/>
            </a:rPr>
            <a:t>円、積立金が</a:t>
          </a:r>
          <a:r>
            <a:rPr kumimoji="1" lang="en-US" altLang="ja-JP" sz="1100" b="0" i="0" baseline="0">
              <a:solidFill>
                <a:schemeClr val="dk1"/>
              </a:solidFill>
              <a:effectLst/>
              <a:latin typeface="+mn-lt"/>
              <a:ea typeface="+mn-ea"/>
              <a:cs typeface="+mn-cs"/>
            </a:rPr>
            <a:t>45,601</a:t>
          </a:r>
          <a:r>
            <a:rPr kumimoji="1" lang="ja-JP" altLang="ja-JP" sz="1100" b="0" i="0" baseline="0">
              <a:solidFill>
                <a:schemeClr val="dk1"/>
              </a:solidFill>
              <a:effectLst/>
              <a:latin typeface="+mn-lt"/>
              <a:ea typeface="+mn-ea"/>
              <a:cs typeface="+mn-cs"/>
            </a:rPr>
            <a:t>円と次いでいる。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扶助費が前年度比</a:t>
          </a:r>
          <a:r>
            <a:rPr kumimoji="1" lang="en-US" altLang="ja-JP" sz="1100" b="0" i="0" baseline="0">
              <a:solidFill>
                <a:schemeClr val="dk1"/>
              </a:solidFill>
              <a:effectLst/>
              <a:latin typeface="+mn-lt"/>
              <a:ea typeface="+mn-ea"/>
              <a:cs typeface="+mn-cs"/>
            </a:rPr>
            <a:t>29,288</a:t>
          </a:r>
          <a:r>
            <a:rPr kumimoji="1" lang="ja-JP" altLang="ja-JP" sz="1100" b="0" i="0" baseline="0">
              <a:solidFill>
                <a:schemeClr val="dk1"/>
              </a:solidFill>
              <a:effectLst/>
              <a:latin typeface="+mn-lt"/>
              <a:ea typeface="+mn-ea"/>
              <a:cs typeface="+mn-cs"/>
            </a:rPr>
            <a:t>円増となった主な要因には、障害福祉ｻｰﾋﾞｽ給付費やこども医療費助成の増が挙げられ、これらの費用は年々増加する見込となっている。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物件費の主なものについては、ふるさと納税業務委託料の</a:t>
          </a:r>
          <a:r>
            <a:rPr kumimoji="1" lang="en-US" altLang="ja-JP" sz="1100" b="0" i="0" baseline="0">
              <a:solidFill>
                <a:schemeClr val="dk1"/>
              </a:solidFill>
              <a:effectLst/>
              <a:latin typeface="+mn-lt"/>
              <a:ea typeface="+mn-ea"/>
              <a:cs typeface="+mn-cs"/>
            </a:rPr>
            <a:t>50,751</a:t>
          </a:r>
          <a:r>
            <a:rPr kumimoji="1" lang="ja-JP" altLang="ja-JP" sz="1100" b="0" i="0" baseline="0">
              <a:solidFill>
                <a:schemeClr val="dk1"/>
              </a:solidFill>
              <a:effectLst/>
              <a:latin typeface="+mn-lt"/>
              <a:ea typeface="+mn-ea"/>
              <a:cs typeface="+mn-cs"/>
            </a:rPr>
            <a:t>千円の増や同じくふるさと納税事務手数料</a:t>
          </a:r>
          <a:r>
            <a:rPr kumimoji="1" lang="en-US" altLang="ja-JP" sz="1100" b="0" i="0" baseline="0">
              <a:solidFill>
                <a:schemeClr val="dk1"/>
              </a:solidFill>
              <a:effectLst/>
              <a:latin typeface="+mn-lt"/>
              <a:ea typeface="+mn-ea"/>
              <a:cs typeface="+mn-cs"/>
            </a:rPr>
            <a:t>13,974</a:t>
          </a:r>
          <a:r>
            <a:rPr kumimoji="1" lang="ja-JP" altLang="ja-JP"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の増が挙げあられる。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人件費については、職員数の増に伴う職員給の増及び新型コロナウイルス感染症対策関連事業等に係る会計年度任用職員数の増により前年度対比で</a:t>
          </a:r>
          <a:r>
            <a:rPr kumimoji="1" lang="en-US" altLang="ja-JP" sz="1100" b="0" i="0" baseline="0">
              <a:solidFill>
                <a:schemeClr val="dk1"/>
              </a:solidFill>
              <a:effectLst/>
              <a:latin typeface="+mn-lt"/>
              <a:ea typeface="+mn-ea"/>
              <a:cs typeface="+mn-cs"/>
            </a:rPr>
            <a:t>46,076</a:t>
          </a:r>
          <a:r>
            <a:rPr kumimoji="1" lang="ja-JP" altLang="ja-JP" sz="1100" b="0" i="0" baseline="0">
              <a:solidFill>
                <a:schemeClr val="dk1"/>
              </a:solidFill>
              <a:effectLst/>
              <a:latin typeface="+mn-lt"/>
              <a:ea typeface="+mn-ea"/>
              <a:cs typeface="+mn-cs"/>
            </a:rPr>
            <a:t>千円の増となっている。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今後は学校施設の建替事業が予定されており、普通建設事業費が増大する見込みとなっている事から、自主財源確保の取り組みと併せて経費の削減に努める。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22,223
21,949
15.53
10,640,317
10,221,079
333,802
5,151,485
5,731,082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124079</xdr:rowOff>
    </xdr:from>
    <xdr:to>
      <xdr:col>24</xdr:col>
      <xdr:colOff>63500</xdr:colOff>
      <xdr:row>33</xdr:row>
      <xdr:rowOff>153797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81929"/>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55118</xdr:rowOff>
    </xdr:from>
    <xdr:to>
      <xdr:col>19</xdr:col>
      <xdr:colOff>177800</xdr:colOff>
      <xdr:row>33</xdr:row>
      <xdr:rowOff>153797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12968"/>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6350</xdr:rowOff>
    </xdr:from>
    <xdr:to>
      <xdr:col>15</xdr:col>
      <xdr:colOff>50800</xdr:colOff>
      <xdr:row>33</xdr:row>
      <xdr:rowOff>55118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64200"/>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30</xdr:row>
      <xdr:rowOff>83185</xdr:rowOff>
    </xdr:from>
    <xdr:to>
      <xdr:col>15</xdr:col>
      <xdr:colOff>101600</xdr:colOff>
      <xdr:row>31</xdr:row>
      <xdr:rowOff>13335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29862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00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68834</xdr:rowOff>
    </xdr:from>
    <xdr:to>
      <xdr:col>10</xdr:col>
      <xdr:colOff>114300</xdr:colOff>
      <xdr:row>33</xdr:row>
      <xdr:rowOff>6350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55234"/>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126619</xdr:rowOff>
    </xdr:from>
    <xdr:to>
      <xdr:col>10</xdr:col>
      <xdr:colOff>165100</xdr:colOff>
      <xdr:row>31</xdr:row>
      <xdr:rowOff>56769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2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73296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04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105283</xdr:rowOff>
    </xdr:from>
    <xdr:to>
      <xdr:col>6</xdr:col>
      <xdr:colOff>38100</xdr:colOff>
      <xdr:row>31</xdr:row>
      <xdr:rowOff>35433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2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51960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02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73279</xdr:rowOff>
    </xdr:from>
    <xdr:to>
      <xdr:col>24</xdr:col>
      <xdr:colOff>114300</xdr:colOff>
      <xdr:row>34</xdr:row>
      <xdr:rowOff>3429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96156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8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102997</xdr:rowOff>
    </xdr:from>
    <xdr:to>
      <xdr:col>20</xdr:col>
      <xdr:colOff>38100</xdr:colOff>
      <xdr:row>34</xdr:row>
      <xdr:rowOff>33147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49674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3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4318</xdr:rowOff>
    </xdr:from>
    <xdr:to>
      <xdr:col>15</xdr:col>
      <xdr:colOff>101600</xdr:colOff>
      <xdr:row>33</xdr:row>
      <xdr:rowOff>105918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97045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127000</xdr:rowOff>
    </xdr:from>
    <xdr:to>
      <xdr:col>10</xdr:col>
      <xdr:colOff>165100</xdr:colOff>
      <xdr:row>33</xdr:row>
      <xdr:rowOff>57150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48277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18034</xdr:rowOff>
    </xdr:from>
    <xdr:to>
      <xdr:col>6</xdr:col>
      <xdr:colOff>38100</xdr:colOff>
      <xdr:row>32</xdr:row>
      <xdr:rowOff>119634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110761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9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117435</xdr:rowOff>
    </xdr:from>
    <xdr:to>
      <xdr:col>24</xdr:col>
      <xdr:colOff>63500</xdr:colOff>
      <xdr:row>57</xdr:row>
      <xdr:rowOff>47079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375735"/>
          <a:ext cx="838200" cy="44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117435</xdr:rowOff>
    </xdr:from>
    <xdr:to>
      <xdr:col>19</xdr:col>
      <xdr:colOff>177800</xdr:colOff>
      <xdr:row>57</xdr:row>
      <xdr:rowOff>99913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375735"/>
          <a:ext cx="889000" cy="49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88589</xdr:rowOff>
    </xdr:from>
    <xdr:to>
      <xdr:col>15</xdr:col>
      <xdr:colOff>50800</xdr:colOff>
      <xdr:row>57</xdr:row>
      <xdr:rowOff>99913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61239"/>
          <a:ext cx="889000" cy="1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88886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88589</xdr:rowOff>
    </xdr:from>
    <xdr:to>
      <xdr:col>10</xdr:col>
      <xdr:colOff>114300</xdr:colOff>
      <xdr:row>57</xdr:row>
      <xdr:rowOff>126872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61239"/>
          <a:ext cx="889000" cy="3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38842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139739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167729</xdr:rowOff>
    </xdr:from>
    <xdr:to>
      <xdr:col>24</xdr:col>
      <xdr:colOff>114300</xdr:colOff>
      <xdr:row>57</xdr:row>
      <xdr:rowOff>97879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19156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2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66635</xdr:rowOff>
    </xdr:from>
    <xdr:to>
      <xdr:col>20</xdr:col>
      <xdr:colOff>38100</xdr:colOff>
      <xdr:row>54</xdr:row>
      <xdr:rowOff>168235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13312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10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49113</xdr:rowOff>
    </xdr:from>
    <xdr:to>
      <xdr:col>15</xdr:col>
      <xdr:colOff>101600</xdr:colOff>
      <xdr:row>57</xdr:row>
      <xdr:rowOff>150713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141840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37789</xdr:rowOff>
    </xdr:from>
    <xdr:to>
      <xdr:col>10</xdr:col>
      <xdr:colOff>165100</xdr:colOff>
      <xdr:row>57</xdr:row>
      <xdr:rowOff>139389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130516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76072</xdr:rowOff>
    </xdr:from>
    <xdr:to>
      <xdr:col>6</xdr:col>
      <xdr:colOff>38100</xdr:colOff>
      <xdr:row>58</xdr:row>
      <xdr:rowOff>6222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168799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169837</xdr:rowOff>
    </xdr:from>
    <xdr:to>
      <xdr:col>24</xdr:col>
      <xdr:colOff>63500</xdr:colOff>
      <xdr:row>76</xdr:row>
      <xdr:rowOff>25941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57137"/>
          <a:ext cx="838200" cy="19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111018</xdr:rowOff>
    </xdr:from>
    <xdr:to>
      <xdr:col>19</xdr:col>
      <xdr:colOff>177800</xdr:colOff>
      <xdr:row>76</xdr:row>
      <xdr:rowOff>25941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969768"/>
          <a:ext cx="889000" cy="8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111018</xdr:rowOff>
    </xdr:from>
    <xdr:to>
      <xdr:col>15</xdr:col>
      <xdr:colOff>50800</xdr:colOff>
      <xdr:row>76</xdr:row>
      <xdr:rowOff>131119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69768"/>
          <a:ext cx="889000" cy="19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131671</xdr:rowOff>
    </xdr:from>
    <xdr:to>
      <xdr:col>15</xdr:col>
      <xdr:colOff>101600</xdr:colOff>
      <xdr:row>77</xdr:row>
      <xdr:rowOff>61821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52948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131119</xdr:rowOff>
    </xdr:from>
    <xdr:to>
      <xdr:col>10</xdr:col>
      <xdr:colOff>114300</xdr:colOff>
      <xdr:row>76</xdr:row>
      <xdr:rowOff>164092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61319"/>
          <a:ext cx="889000" cy="3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2467</xdr:rowOff>
    </xdr:from>
    <xdr:to>
      <xdr:col>10</xdr:col>
      <xdr:colOff>165100</xdr:colOff>
      <xdr:row>77</xdr:row>
      <xdr:rowOff>104067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17097</xdr:rowOff>
    </xdr:from>
    <xdr:to>
      <xdr:col>6</xdr:col>
      <xdr:colOff>38100</xdr:colOff>
      <xdr:row>77</xdr:row>
      <xdr:rowOff>118697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109824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119037</xdr:rowOff>
    </xdr:from>
    <xdr:to>
      <xdr:col>24</xdr:col>
      <xdr:colOff>114300</xdr:colOff>
      <xdr:row>75</xdr:row>
      <xdr:rowOff>49187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141914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5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146591</xdr:rowOff>
    </xdr:from>
    <xdr:to>
      <xdr:col>20</xdr:col>
      <xdr:colOff>38100</xdr:colOff>
      <xdr:row>76</xdr:row>
      <xdr:rowOff>76741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0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93268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8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60218</xdr:rowOff>
    </xdr:from>
    <xdr:to>
      <xdr:col>15</xdr:col>
      <xdr:colOff>101600</xdr:colOff>
      <xdr:row>75</xdr:row>
      <xdr:rowOff>161818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1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6895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80319</xdr:rowOff>
    </xdr:from>
    <xdr:to>
      <xdr:col>10</xdr:col>
      <xdr:colOff>165100</xdr:colOff>
      <xdr:row>77</xdr:row>
      <xdr:rowOff>10469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26997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8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113292</xdr:rowOff>
    </xdr:from>
    <xdr:to>
      <xdr:col>6</xdr:col>
      <xdr:colOff>38100</xdr:colOff>
      <xdr:row>77</xdr:row>
      <xdr:rowOff>43442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59969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1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103059</xdr:rowOff>
    </xdr:from>
    <xdr:to>
      <xdr:col>24</xdr:col>
      <xdr:colOff>63500</xdr:colOff>
      <xdr:row>97</xdr:row>
      <xdr:rowOff>111370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33709"/>
          <a:ext cx="8382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111370</xdr:rowOff>
    </xdr:from>
    <xdr:to>
      <xdr:col>19</xdr:col>
      <xdr:colOff>177800</xdr:colOff>
      <xdr:row>98</xdr:row>
      <xdr:rowOff>80673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42020"/>
          <a:ext cx="889000" cy="14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80673</xdr:rowOff>
    </xdr:from>
    <xdr:to>
      <xdr:col>15</xdr:col>
      <xdr:colOff>50800</xdr:colOff>
      <xdr:row>98</xdr:row>
      <xdr:rowOff>88069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82773"/>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101260</xdr:rowOff>
    </xdr:from>
    <xdr:to>
      <xdr:col>15</xdr:col>
      <xdr:colOff>101600</xdr:colOff>
      <xdr:row>97</xdr:row>
      <xdr:rowOff>31410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47937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3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86534</xdr:rowOff>
    </xdr:from>
    <xdr:to>
      <xdr:col>10</xdr:col>
      <xdr:colOff>114300</xdr:colOff>
      <xdr:row>98</xdr:row>
      <xdr:rowOff>88069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88634"/>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95496</xdr:rowOff>
    </xdr:from>
    <xdr:to>
      <xdr:col>10</xdr:col>
      <xdr:colOff>165100</xdr:colOff>
      <xdr:row>97</xdr:row>
      <xdr:rowOff>25646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42173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107612</xdr:rowOff>
    </xdr:from>
    <xdr:to>
      <xdr:col>6</xdr:col>
      <xdr:colOff>38100</xdr:colOff>
      <xdr:row>97</xdr:row>
      <xdr:rowOff>37762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54289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52259</xdr:rowOff>
    </xdr:from>
    <xdr:to>
      <xdr:col>24</xdr:col>
      <xdr:colOff>114300</xdr:colOff>
      <xdr:row>97</xdr:row>
      <xdr:rowOff>153859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30686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60570</xdr:rowOff>
    </xdr:from>
    <xdr:to>
      <xdr:col>20</xdr:col>
      <xdr:colOff>38100</xdr:colOff>
      <xdr:row>97</xdr:row>
      <xdr:rowOff>162170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9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7247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6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29873</xdr:rowOff>
    </xdr:from>
    <xdr:to>
      <xdr:col>15</xdr:col>
      <xdr:colOff>101600</xdr:colOff>
      <xdr:row>98</xdr:row>
      <xdr:rowOff>131473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122600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37269</xdr:rowOff>
    </xdr:from>
    <xdr:to>
      <xdr:col>10</xdr:col>
      <xdr:colOff>165100</xdr:colOff>
      <xdr:row>98</xdr:row>
      <xdr:rowOff>138869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129996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35734</xdr:rowOff>
    </xdr:from>
    <xdr:to>
      <xdr:col>6</xdr:col>
      <xdr:colOff>38100</xdr:colOff>
      <xdr:row>98</xdr:row>
      <xdr:rowOff>137334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128461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43035</xdr:rowOff>
    </xdr:from>
    <xdr:to>
      <xdr:col>55</xdr:col>
      <xdr:colOff>0</xdr:colOff>
      <xdr:row>39</xdr:row>
      <xdr:rowOff>47280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29585"/>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42382</xdr:rowOff>
    </xdr:from>
    <xdr:to>
      <xdr:col>50</xdr:col>
      <xdr:colOff>114300</xdr:colOff>
      <xdr:row>39</xdr:row>
      <xdr:rowOff>43035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2893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41076</xdr:rowOff>
    </xdr:from>
    <xdr:to>
      <xdr:col>45</xdr:col>
      <xdr:colOff>177800</xdr:colOff>
      <xdr:row>39</xdr:row>
      <xdr:rowOff>42382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2762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59835</xdr:rowOff>
    </xdr:from>
    <xdr:to>
      <xdr:col>46</xdr:col>
      <xdr:colOff>38100</xdr:colOff>
      <xdr:row>38</xdr:row>
      <xdr:rowOff>161435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6512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5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39443</xdr:rowOff>
    </xdr:from>
    <xdr:to>
      <xdr:col>41</xdr:col>
      <xdr:colOff>50800</xdr:colOff>
      <xdr:row>39</xdr:row>
      <xdr:rowOff>41076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259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67673</xdr:rowOff>
    </xdr:from>
    <xdr:to>
      <xdr:col>41</xdr:col>
      <xdr:colOff>101600</xdr:colOff>
      <xdr:row>38</xdr:row>
      <xdr:rowOff>169273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14350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5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58855</xdr:rowOff>
    </xdr:from>
    <xdr:to>
      <xdr:col>36</xdr:col>
      <xdr:colOff>165100</xdr:colOff>
      <xdr:row>38</xdr:row>
      <xdr:rowOff>160455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5532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167930</xdr:rowOff>
    </xdr:from>
    <xdr:to>
      <xdr:col>55</xdr:col>
      <xdr:colOff>50800</xdr:colOff>
      <xdr:row>39</xdr:row>
      <xdr:rowOff>98080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82857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163685</xdr:rowOff>
    </xdr:from>
    <xdr:to>
      <xdr:col>50</xdr:col>
      <xdr:colOff>165100</xdr:colOff>
      <xdr:row>39</xdr:row>
      <xdr:rowOff>93835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84962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7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163032</xdr:rowOff>
    </xdr:from>
    <xdr:to>
      <xdr:col>46</xdr:col>
      <xdr:colOff>38100</xdr:colOff>
      <xdr:row>39</xdr:row>
      <xdr:rowOff>93182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84309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70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161726</xdr:rowOff>
    </xdr:from>
    <xdr:to>
      <xdr:col>41</xdr:col>
      <xdr:colOff>101600</xdr:colOff>
      <xdr:row>39</xdr:row>
      <xdr:rowOff>91876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83003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160093</xdr:rowOff>
    </xdr:from>
    <xdr:to>
      <xdr:col>36</xdr:col>
      <xdr:colOff>165100</xdr:colOff>
      <xdr:row>39</xdr:row>
      <xdr:rowOff>90243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81370</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6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96724</xdr:rowOff>
    </xdr:from>
    <xdr:to>
      <xdr:col>55</xdr:col>
      <xdr:colOff>0</xdr:colOff>
      <xdr:row>58</xdr:row>
      <xdr:rowOff>109590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040824"/>
          <a:ext cx="838200" cy="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81603</xdr:rowOff>
    </xdr:from>
    <xdr:to>
      <xdr:col>50</xdr:col>
      <xdr:colOff>114300</xdr:colOff>
      <xdr:row>58</xdr:row>
      <xdr:rowOff>96724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25703"/>
          <a:ext cx="889000" cy="1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81603</xdr:rowOff>
    </xdr:from>
    <xdr:to>
      <xdr:col>45</xdr:col>
      <xdr:colOff>177800</xdr:colOff>
      <xdr:row>58</xdr:row>
      <xdr:rowOff>136679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25703"/>
          <a:ext cx="889000" cy="5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160713</xdr:rowOff>
    </xdr:from>
    <xdr:to>
      <xdr:col>46</xdr:col>
      <xdr:colOff>38100</xdr:colOff>
      <xdr:row>57</xdr:row>
      <xdr:rowOff>90863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107390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136679</xdr:rowOff>
    </xdr:from>
    <xdr:to>
      <xdr:col>41</xdr:col>
      <xdr:colOff>50800</xdr:colOff>
      <xdr:row>58</xdr:row>
      <xdr:rowOff>166936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80779"/>
          <a:ext cx="8890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24223</xdr:rowOff>
    </xdr:from>
    <xdr:to>
      <xdr:col>41</xdr:col>
      <xdr:colOff>101600</xdr:colOff>
      <xdr:row>57</xdr:row>
      <xdr:rowOff>125823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142350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54284</xdr:rowOff>
    </xdr:from>
    <xdr:to>
      <xdr:col>36</xdr:col>
      <xdr:colOff>165100</xdr:colOff>
      <xdr:row>57</xdr:row>
      <xdr:rowOff>155884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82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60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58790</xdr:rowOff>
    </xdr:from>
    <xdr:to>
      <xdr:col>55</xdr:col>
      <xdr:colOff>50800</xdr:colOff>
      <xdr:row>58</xdr:row>
      <xdr:rowOff>160390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81667</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5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45924</xdr:rowOff>
    </xdr:from>
    <xdr:to>
      <xdr:col>50</xdr:col>
      <xdr:colOff>165100</xdr:colOff>
      <xdr:row>58</xdr:row>
      <xdr:rowOff>147524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164051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76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30803</xdr:rowOff>
    </xdr:from>
    <xdr:to>
      <xdr:col>46</xdr:col>
      <xdr:colOff>38100</xdr:colOff>
      <xdr:row>58</xdr:row>
      <xdr:rowOff>132403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123530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100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85879</xdr:rowOff>
    </xdr:from>
    <xdr:to>
      <xdr:col>41</xdr:col>
      <xdr:colOff>101600</xdr:colOff>
      <xdr:row>59</xdr:row>
      <xdr:rowOff>16029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2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7156</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2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116136</xdr:rowOff>
    </xdr:from>
    <xdr:to>
      <xdr:col>36</xdr:col>
      <xdr:colOff>165100</xdr:colOff>
      <xdr:row>59</xdr:row>
      <xdr:rowOff>46286</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6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37413</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5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12142</xdr:rowOff>
    </xdr:from>
    <xdr:to>
      <xdr:col>55</xdr:col>
      <xdr:colOff>0</xdr:colOff>
      <xdr:row>77</xdr:row>
      <xdr:rowOff>61838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13792"/>
          <a:ext cx="838200" cy="4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150947</xdr:rowOff>
    </xdr:from>
    <xdr:to>
      <xdr:col>50</xdr:col>
      <xdr:colOff>114300</xdr:colOff>
      <xdr:row>77</xdr:row>
      <xdr:rowOff>61838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181147"/>
          <a:ext cx="889000" cy="8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150947</xdr:rowOff>
    </xdr:from>
    <xdr:to>
      <xdr:col>45</xdr:col>
      <xdr:colOff>177800</xdr:colOff>
      <xdr:row>77</xdr:row>
      <xdr:rowOff>120360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181147"/>
          <a:ext cx="889000" cy="14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104582</xdr:rowOff>
    </xdr:from>
    <xdr:to>
      <xdr:col>46</xdr:col>
      <xdr:colOff>38100</xdr:colOff>
      <xdr:row>75</xdr:row>
      <xdr:rowOff>34732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279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51259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56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45472</xdr:rowOff>
    </xdr:from>
    <xdr:to>
      <xdr:col>41</xdr:col>
      <xdr:colOff>50800</xdr:colOff>
      <xdr:row>77</xdr:row>
      <xdr:rowOff>120360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47122"/>
          <a:ext cx="889000" cy="7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53650</xdr:rowOff>
    </xdr:from>
    <xdr:to>
      <xdr:col>41</xdr:col>
      <xdr:colOff>101600</xdr:colOff>
      <xdr:row>75</xdr:row>
      <xdr:rowOff>155249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291240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327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6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58542</xdr:rowOff>
    </xdr:from>
    <xdr:to>
      <xdr:col>36</xdr:col>
      <xdr:colOff>165100</xdr:colOff>
      <xdr:row>75</xdr:row>
      <xdr:rowOff>160142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29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5219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69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132792</xdr:rowOff>
    </xdr:from>
    <xdr:to>
      <xdr:col>55</xdr:col>
      <xdr:colOff>50800</xdr:colOff>
      <xdr:row>77</xdr:row>
      <xdr:rowOff>62942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111219</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4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11038</xdr:rowOff>
    </xdr:from>
    <xdr:to>
      <xdr:col>50</xdr:col>
      <xdr:colOff>165100</xdr:colOff>
      <xdr:row>77</xdr:row>
      <xdr:rowOff>112638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103765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3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100147</xdr:rowOff>
    </xdr:from>
    <xdr:to>
      <xdr:col>46</xdr:col>
      <xdr:colOff>38100</xdr:colOff>
      <xdr:row>77</xdr:row>
      <xdr:rowOff>30297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3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21424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22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69560</xdr:rowOff>
    </xdr:from>
    <xdr:to>
      <xdr:col>41</xdr:col>
      <xdr:colOff>101600</xdr:colOff>
      <xdr:row>77</xdr:row>
      <xdr:rowOff>171160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162287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166122</xdr:rowOff>
    </xdr:from>
    <xdr:to>
      <xdr:col>36</xdr:col>
      <xdr:colOff>165100</xdr:colOff>
      <xdr:row>77</xdr:row>
      <xdr:rowOff>96272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87399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28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139943</xdr:rowOff>
    </xdr:from>
    <xdr:to>
      <xdr:col>55</xdr:col>
      <xdr:colOff>0</xdr:colOff>
      <xdr:row>98</xdr:row>
      <xdr:rowOff>6327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770593"/>
          <a:ext cx="8382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139943</xdr:rowOff>
    </xdr:from>
    <xdr:to>
      <xdr:col>50</xdr:col>
      <xdr:colOff>114300</xdr:colOff>
      <xdr:row>97</xdr:row>
      <xdr:rowOff>162989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770593"/>
          <a:ext cx="889000" cy="2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154415</xdr:rowOff>
    </xdr:from>
    <xdr:to>
      <xdr:col>45</xdr:col>
      <xdr:colOff>177800</xdr:colOff>
      <xdr:row>97</xdr:row>
      <xdr:rowOff>162989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85065"/>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92757</xdr:rowOff>
    </xdr:from>
    <xdr:to>
      <xdr:col>46</xdr:col>
      <xdr:colOff>38100</xdr:colOff>
      <xdr:row>95</xdr:row>
      <xdr:rowOff>22907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20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39434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598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39701</xdr:rowOff>
    </xdr:from>
    <xdr:to>
      <xdr:col>41</xdr:col>
      <xdr:colOff>50800</xdr:colOff>
      <xdr:row>97</xdr:row>
      <xdr:rowOff>154415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70351"/>
          <a:ext cx="889000" cy="1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147893</xdr:rowOff>
    </xdr:from>
    <xdr:to>
      <xdr:col>41</xdr:col>
      <xdr:colOff>101600</xdr:colOff>
      <xdr:row>95</xdr:row>
      <xdr:rowOff>78043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26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94570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03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142306</xdr:rowOff>
    </xdr:from>
    <xdr:to>
      <xdr:col>36</xdr:col>
      <xdr:colOff>165100</xdr:colOff>
      <xdr:row>95</xdr:row>
      <xdr:rowOff>72456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25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88983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03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126977</xdr:rowOff>
    </xdr:from>
    <xdr:to>
      <xdr:col>55</xdr:col>
      <xdr:colOff>50800</xdr:colOff>
      <xdr:row>98</xdr:row>
      <xdr:rowOff>57127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41904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89143</xdr:rowOff>
    </xdr:from>
    <xdr:to>
      <xdr:col>50</xdr:col>
      <xdr:colOff>165100</xdr:colOff>
      <xdr:row>98</xdr:row>
      <xdr:rowOff>19293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10420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112189</xdr:rowOff>
    </xdr:from>
    <xdr:to>
      <xdr:col>46</xdr:col>
      <xdr:colOff>38100</xdr:colOff>
      <xdr:row>98</xdr:row>
      <xdr:rowOff>42339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33466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3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103615</xdr:rowOff>
    </xdr:from>
    <xdr:to>
      <xdr:col>41</xdr:col>
      <xdr:colOff>101600</xdr:colOff>
      <xdr:row>98</xdr:row>
      <xdr:rowOff>33765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24892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160351</xdr:rowOff>
    </xdr:from>
    <xdr:to>
      <xdr:col>36</xdr:col>
      <xdr:colOff>165100</xdr:colOff>
      <xdr:row>97</xdr:row>
      <xdr:rowOff>90501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81628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125908</xdr:rowOff>
    </xdr:from>
    <xdr:to>
      <xdr:col>85</xdr:col>
      <xdr:colOff>127000</xdr:colOff>
      <xdr:row>37</xdr:row>
      <xdr:rowOff>135223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469558"/>
          <a:ext cx="8382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135223</xdr:rowOff>
    </xdr:from>
    <xdr:to>
      <xdr:col>81</xdr:col>
      <xdr:colOff>50800</xdr:colOff>
      <xdr:row>37</xdr:row>
      <xdr:rowOff>146577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78873"/>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146577</xdr:rowOff>
    </xdr:from>
    <xdr:to>
      <xdr:col>76</xdr:col>
      <xdr:colOff>114300</xdr:colOff>
      <xdr:row>37</xdr:row>
      <xdr:rowOff>154102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90227"/>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68853</xdr:rowOff>
    </xdr:from>
    <xdr:to>
      <xdr:col>71</xdr:col>
      <xdr:colOff>177800</xdr:colOff>
      <xdr:row>37</xdr:row>
      <xdr:rowOff>154102</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412503"/>
          <a:ext cx="889000" cy="8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75108</xdr:rowOff>
    </xdr:from>
    <xdr:to>
      <xdr:col>85</xdr:col>
      <xdr:colOff>177800</xdr:colOff>
      <xdr:row>38</xdr:row>
      <xdr:rowOff>5258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84423</xdr:rowOff>
    </xdr:from>
    <xdr:to>
      <xdr:col>81</xdr:col>
      <xdr:colOff>101600</xdr:colOff>
      <xdr:row>38</xdr:row>
      <xdr:rowOff>14573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5701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2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95777</xdr:rowOff>
    </xdr:from>
    <xdr:to>
      <xdr:col>76</xdr:col>
      <xdr:colOff>165100</xdr:colOff>
      <xdr:row>38</xdr:row>
      <xdr:rowOff>25927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17054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3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103302</xdr:rowOff>
    </xdr:from>
    <xdr:to>
      <xdr:col>72</xdr:col>
      <xdr:colOff>38100</xdr:colOff>
      <xdr:row>38</xdr:row>
      <xdr:rowOff>33452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24578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18053</xdr:rowOff>
    </xdr:from>
    <xdr:to>
      <xdr:col>67</xdr:col>
      <xdr:colOff>101600</xdr:colOff>
      <xdr:row>37</xdr:row>
      <xdr:rowOff>119653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110780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5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611</xdr:rowOff>
    </xdr:from>
    <xdr:to>
      <xdr:col>85</xdr:col>
      <xdr:colOff>127000</xdr:colOff>
      <xdr:row>57</xdr:row>
      <xdr:rowOff>59635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773261"/>
          <a:ext cx="838200" cy="5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611</xdr:rowOff>
    </xdr:from>
    <xdr:to>
      <xdr:col>81</xdr:col>
      <xdr:colOff>50800</xdr:colOff>
      <xdr:row>57</xdr:row>
      <xdr:rowOff>89701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73261"/>
          <a:ext cx="889000" cy="8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89701</xdr:rowOff>
    </xdr:from>
    <xdr:to>
      <xdr:col>76</xdr:col>
      <xdr:colOff>114300</xdr:colOff>
      <xdr:row>57</xdr:row>
      <xdr:rowOff>125344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62351"/>
          <a:ext cx="889000" cy="3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125344</xdr:rowOff>
    </xdr:from>
    <xdr:to>
      <xdr:col>71</xdr:col>
      <xdr:colOff>177800</xdr:colOff>
      <xdr:row>57</xdr:row>
      <xdr:rowOff>142653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97994"/>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8835</xdr:rowOff>
    </xdr:from>
    <xdr:to>
      <xdr:col>85</xdr:col>
      <xdr:colOff>177800</xdr:colOff>
      <xdr:row>57</xdr:row>
      <xdr:rowOff>110435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8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31712</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3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121261</xdr:rowOff>
    </xdr:from>
    <xdr:to>
      <xdr:col>81</xdr:col>
      <xdr:colOff>101600</xdr:colOff>
      <xdr:row>57</xdr:row>
      <xdr:rowOff>51411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2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67938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49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38901</xdr:rowOff>
    </xdr:from>
    <xdr:to>
      <xdr:col>76</xdr:col>
      <xdr:colOff>165100</xdr:colOff>
      <xdr:row>57</xdr:row>
      <xdr:rowOff>140501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131628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74544</xdr:rowOff>
    </xdr:from>
    <xdr:to>
      <xdr:col>72</xdr:col>
      <xdr:colOff>38100</xdr:colOff>
      <xdr:row>58</xdr:row>
      <xdr:rowOff>4694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167271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3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91853</xdr:rowOff>
    </xdr:from>
    <xdr:to>
      <xdr:col>67</xdr:col>
      <xdr:colOff>101600</xdr:colOff>
      <xdr:row>58</xdr:row>
      <xdr:rowOff>22003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13130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5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40336</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488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40336</xdr:rowOff>
    </xdr:from>
    <xdr:to>
      <xdr:col>81</xdr:col>
      <xdr:colOff>50800</xdr:colOff>
      <xdr:row>79</xdr:row>
      <xdr:rowOff>41911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84886"/>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25833</xdr:rowOff>
    </xdr:from>
    <xdr:to>
      <xdr:col>76</xdr:col>
      <xdr:colOff>114300</xdr:colOff>
      <xdr:row>79</xdr:row>
      <xdr:rowOff>41911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70383"/>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88024</xdr:rowOff>
    </xdr:from>
    <xdr:to>
      <xdr:col>76</xdr:col>
      <xdr:colOff>165100</xdr:colOff>
      <xdr:row>79</xdr:row>
      <xdr:rowOff>18174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34701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25833</xdr:rowOff>
    </xdr:from>
    <xdr:to>
      <xdr:col>71</xdr:col>
      <xdr:colOff>177800</xdr:colOff>
      <xdr:row>79</xdr:row>
      <xdr:rowOff>30569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70383"/>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116815</xdr:rowOff>
    </xdr:from>
    <xdr:to>
      <xdr:col>72</xdr:col>
      <xdr:colOff>38100</xdr:colOff>
      <xdr:row>79</xdr:row>
      <xdr:rowOff>46965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63492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144183</xdr:rowOff>
    </xdr:from>
    <xdr:to>
      <xdr:col>67</xdr:col>
      <xdr:colOff>101600</xdr:colOff>
      <xdr:row>79</xdr:row>
      <xdr:rowOff>74333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90860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9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160986</xdr:rowOff>
    </xdr:from>
    <xdr:to>
      <xdr:col>81</xdr:col>
      <xdr:colOff>101600</xdr:colOff>
      <xdr:row>79</xdr:row>
      <xdr:rowOff>91136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82263</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26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162561</xdr:rowOff>
    </xdr:from>
    <xdr:to>
      <xdr:col>76</xdr:col>
      <xdr:colOff>165100</xdr:colOff>
      <xdr:row>79</xdr:row>
      <xdr:rowOff>92711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83838</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28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146483</xdr:rowOff>
    </xdr:from>
    <xdr:to>
      <xdr:col>72</xdr:col>
      <xdr:colOff>38100</xdr:colOff>
      <xdr:row>79</xdr:row>
      <xdr:rowOff>76633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67760</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61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151219</xdr:rowOff>
    </xdr:from>
    <xdr:to>
      <xdr:col>67</xdr:col>
      <xdr:colOff>101600</xdr:colOff>
      <xdr:row>79</xdr:row>
      <xdr:rowOff>81369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72496</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61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57175</xdr:rowOff>
    </xdr:from>
    <xdr:to>
      <xdr:col>85</xdr:col>
      <xdr:colOff>127000</xdr:colOff>
      <xdr:row>97</xdr:row>
      <xdr:rowOff>70647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687825"/>
          <a:ext cx="8382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33956</xdr:rowOff>
    </xdr:from>
    <xdr:to>
      <xdr:col>81</xdr:col>
      <xdr:colOff>50800</xdr:colOff>
      <xdr:row>97</xdr:row>
      <xdr:rowOff>57175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664606"/>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19931</xdr:rowOff>
    </xdr:from>
    <xdr:to>
      <xdr:col>76</xdr:col>
      <xdr:colOff>114300</xdr:colOff>
      <xdr:row>97</xdr:row>
      <xdr:rowOff>33956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650581"/>
          <a:ext cx="8890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52684</xdr:rowOff>
    </xdr:from>
    <xdr:to>
      <xdr:col>76</xdr:col>
      <xdr:colOff>165100</xdr:colOff>
      <xdr:row>94</xdr:row>
      <xdr:rowOff>154284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6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170811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594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727</xdr:rowOff>
    </xdr:from>
    <xdr:to>
      <xdr:col>71</xdr:col>
      <xdr:colOff>177800</xdr:colOff>
      <xdr:row>97</xdr:row>
      <xdr:rowOff>19931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631377"/>
          <a:ext cx="8890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38167</xdr:rowOff>
    </xdr:from>
    <xdr:to>
      <xdr:col>72</xdr:col>
      <xdr:colOff>38100</xdr:colOff>
      <xdr:row>94</xdr:row>
      <xdr:rowOff>139767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5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156294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59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68489</xdr:rowOff>
    </xdr:from>
    <xdr:to>
      <xdr:col>67</xdr:col>
      <xdr:colOff>101600</xdr:colOff>
      <xdr:row>94</xdr:row>
      <xdr:rowOff>170089</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18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15166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596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19847</xdr:rowOff>
    </xdr:from>
    <xdr:to>
      <xdr:col>85</xdr:col>
      <xdr:colOff>177800</xdr:colOff>
      <xdr:row>97</xdr:row>
      <xdr:rowOff>121447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169724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2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6375</xdr:rowOff>
    </xdr:from>
    <xdr:to>
      <xdr:col>81</xdr:col>
      <xdr:colOff>101600</xdr:colOff>
      <xdr:row>97</xdr:row>
      <xdr:rowOff>107975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99102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2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154606</xdr:rowOff>
    </xdr:from>
    <xdr:to>
      <xdr:col>76</xdr:col>
      <xdr:colOff>165100</xdr:colOff>
      <xdr:row>97</xdr:row>
      <xdr:rowOff>84756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75883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140581</xdr:rowOff>
    </xdr:from>
    <xdr:to>
      <xdr:col>72</xdr:col>
      <xdr:colOff>38100</xdr:colOff>
      <xdr:row>97</xdr:row>
      <xdr:rowOff>70731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61858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6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121377</xdr:rowOff>
    </xdr:from>
    <xdr:to>
      <xdr:col>67</xdr:col>
      <xdr:colOff>101600</xdr:colOff>
      <xdr:row>97</xdr:row>
      <xdr:rowOff>51527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8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42654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7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130810</xdr:rowOff>
    </xdr:from>
    <xdr:to>
      <xdr:col>102</xdr:col>
      <xdr:colOff>165100</xdr:colOff>
      <xdr:row>39</xdr:row>
      <xdr:rowOff>60960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77487</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21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106443</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4500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構成項目別では、歳出決算総額の住民一人当たり</a:t>
          </a:r>
          <a:r>
            <a:rPr kumimoji="1" lang="en-US" altLang="ja-JP" sz="1100" b="0" i="0" baseline="0">
              <a:solidFill>
                <a:schemeClr val="dk1"/>
              </a:solidFill>
              <a:effectLst/>
              <a:latin typeface="+mn-lt"/>
              <a:ea typeface="+mn-ea"/>
              <a:cs typeface="+mn-cs"/>
            </a:rPr>
            <a:t>459,932</a:t>
          </a:r>
          <a:r>
            <a:rPr kumimoji="1" lang="ja-JP" altLang="ja-JP" sz="1100" b="0" i="0" baseline="0">
              <a:solidFill>
                <a:schemeClr val="dk1"/>
              </a:solidFill>
              <a:effectLst/>
              <a:latin typeface="+mn-lt"/>
              <a:ea typeface="+mn-ea"/>
              <a:cs typeface="+mn-cs"/>
            </a:rPr>
            <a:t>円の約</a:t>
          </a:r>
          <a:r>
            <a:rPr kumimoji="1" lang="en-US" altLang="ja-JP" sz="1100" b="0" i="0" baseline="0">
              <a:solidFill>
                <a:schemeClr val="dk1"/>
              </a:solidFill>
              <a:effectLst/>
              <a:latin typeface="+mn-lt"/>
              <a:ea typeface="+mn-ea"/>
              <a:cs typeface="+mn-cs"/>
            </a:rPr>
            <a:t>42.6%</a:t>
          </a:r>
          <a:r>
            <a:rPr kumimoji="1" lang="ja-JP" altLang="ja-JP" sz="1100" b="0" i="0" baseline="0">
              <a:solidFill>
                <a:schemeClr val="dk1"/>
              </a:solidFill>
              <a:effectLst/>
              <a:latin typeface="+mn-lt"/>
              <a:ea typeface="+mn-ea"/>
              <a:cs typeface="+mn-cs"/>
            </a:rPr>
            <a:t>を占める民生費が</a:t>
          </a:r>
          <a:r>
            <a:rPr kumimoji="1" lang="en-US" altLang="ja-JP" sz="1100" b="0" i="0" baseline="0">
              <a:solidFill>
                <a:schemeClr val="dk1"/>
              </a:solidFill>
              <a:effectLst/>
              <a:latin typeface="+mn-lt"/>
              <a:ea typeface="+mn-ea"/>
              <a:cs typeface="+mn-cs"/>
            </a:rPr>
            <a:t>196,045</a:t>
          </a:r>
          <a:r>
            <a:rPr kumimoji="1" lang="ja-JP" altLang="ja-JP" sz="1100" b="0" i="0" baseline="0">
              <a:solidFill>
                <a:schemeClr val="dk1"/>
              </a:solidFill>
              <a:effectLst/>
              <a:latin typeface="+mn-lt"/>
              <a:ea typeface="+mn-ea"/>
              <a:cs typeface="+mn-cs"/>
            </a:rPr>
            <a:t>円と最も高く、総務費が</a:t>
          </a:r>
          <a:r>
            <a:rPr kumimoji="1" lang="en-US" altLang="ja-JP" sz="1100" b="0" i="0" baseline="0">
              <a:solidFill>
                <a:schemeClr val="dk1"/>
              </a:solidFill>
              <a:effectLst/>
              <a:latin typeface="+mn-lt"/>
              <a:ea typeface="+mn-ea"/>
              <a:cs typeface="+mn-cs"/>
            </a:rPr>
            <a:t>89,310</a:t>
          </a:r>
          <a:r>
            <a:rPr kumimoji="1" lang="ja-JP" altLang="ja-JP" sz="1100" b="0" i="0" baseline="0">
              <a:solidFill>
                <a:schemeClr val="dk1"/>
              </a:solidFill>
              <a:effectLst/>
              <a:latin typeface="+mn-lt"/>
              <a:ea typeface="+mn-ea"/>
              <a:cs typeface="+mn-cs"/>
            </a:rPr>
            <a:t>円、教育費が</a:t>
          </a:r>
          <a:r>
            <a:rPr kumimoji="1" lang="en-US" altLang="ja-JP" sz="1100" b="0" i="0" baseline="0">
              <a:solidFill>
                <a:schemeClr val="dk1"/>
              </a:solidFill>
              <a:effectLst/>
              <a:latin typeface="+mn-lt"/>
              <a:ea typeface="+mn-ea"/>
              <a:cs typeface="+mn-cs"/>
            </a:rPr>
            <a:t>55,012</a:t>
          </a:r>
          <a:r>
            <a:rPr kumimoji="1" lang="ja-JP" altLang="ja-JP" sz="1100" b="0" i="0" baseline="0">
              <a:solidFill>
                <a:schemeClr val="dk1"/>
              </a:solidFill>
              <a:effectLst/>
              <a:latin typeface="+mn-lt"/>
              <a:ea typeface="+mn-ea"/>
              <a:cs typeface="+mn-cs"/>
            </a:rPr>
            <a:t>円、衛生費が</a:t>
          </a:r>
          <a:r>
            <a:rPr kumimoji="1" lang="en-US" altLang="ja-JP" sz="1100" b="0" i="0" baseline="0">
              <a:solidFill>
                <a:schemeClr val="dk1"/>
              </a:solidFill>
              <a:effectLst/>
              <a:latin typeface="+mn-lt"/>
              <a:ea typeface="+mn-ea"/>
              <a:cs typeface="+mn-cs"/>
            </a:rPr>
            <a:t>40,744</a:t>
          </a:r>
          <a:r>
            <a:rPr kumimoji="1" lang="ja-JP" altLang="ja-JP" sz="1100" b="0" i="0" baseline="0">
              <a:solidFill>
                <a:schemeClr val="dk1"/>
              </a:solidFill>
              <a:effectLst/>
              <a:latin typeface="+mn-lt"/>
              <a:ea typeface="+mn-ea"/>
              <a:cs typeface="+mn-cs"/>
            </a:rPr>
            <a:t>円と次いでいる。</a:t>
          </a:r>
          <a:r>
            <a:rPr kumimoji="1" lang="en-US" altLang="ja-JP" sz="1100" b="0" i="0" baseline="0">
              <a:solidFill>
                <a:schemeClr val="dk1"/>
              </a:solidFill>
              <a:effectLst/>
              <a:latin typeface="+mn-lt"/>
              <a:ea typeface="+mn-ea"/>
              <a:cs typeface="+mn-cs"/>
            </a:rPr>
            <a:t/>
          </a:r>
          <a:br>
            <a:rPr kumimoji="1" lang="en-US"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民生費に占める主なものとしては、認可保育園等に対する施設型給付費があり、待機児童対策に伴う新規園の増加により年々増加している。また、障害福祉サービス費等給付事業などの社会福祉費や、介護保険特別会計事業など老人福祉費も増加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総務費に占める主なものとしては、ふるさと納税業務（</a:t>
          </a:r>
          <a:r>
            <a:rPr kumimoji="1" lang="en-US" altLang="ja-JP" sz="1100" b="0" i="0" baseline="0">
              <a:solidFill>
                <a:schemeClr val="dk1"/>
              </a:solidFill>
              <a:effectLst/>
              <a:latin typeface="+mn-lt"/>
              <a:ea typeface="+mn-ea"/>
              <a:cs typeface="+mn-cs"/>
            </a:rPr>
            <a:t>174,049</a:t>
          </a:r>
          <a:r>
            <a:rPr kumimoji="1" lang="ja-JP" altLang="ja-JP" sz="1100" b="0" i="0" baseline="0">
              <a:solidFill>
                <a:schemeClr val="dk1"/>
              </a:solidFill>
              <a:effectLst/>
              <a:latin typeface="+mn-lt"/>
              <a:ea typeface="+mn-ea"/>
              <a:cs typeface="+mn-cs"/>
            </a:rPr>
            <a:t>千円）、公共施設整備基金積立金（</a:t>
          </a:r>
          <a:r>
            <a:rPr kumimoji="1" lang="en-US" altLang="ja-JP" sz="1100" b="0" i="0" baseline="0">
              <a:solidFill>
                <a:schemeClr val="dk1"/>
              </a:solidFill>
              <a:effectLst/>
              <a:latin typeface="+mn-lt"/>
              <a:ea typeface="+mn-ea"/>
              <a:cs typeface="+mn-cs"/>
            </a:rPr>
            <a:t>501,377</a:t>
          </a:r>
          <a:r>
            <a:rPr kumimoji="1" lang="ja-JP" altLang="ja-JP" sz="1100" b="0" i="0" baseline="0">
              <a:solidFill>
                <a:schemeClr val="dk1"/>
              </a:solidFill>
              <a:effectLst/>
              <a:latin typeface="+mn-lt"/>
              <a:ea typeface="+mn-ea"/>
              <a:cs typeface="+mn-cs"/>
            </a:rPr>
            <a:t>千円）、チバリヨー中城ごさまる応援基金積立金（</a:t>
          </a:r>
          <a:r>
            <a:rPr kumimoji="1" lang="en-US" altLang="ja-JP" sz="1100" b="0" i="0" baseline="0">
              <a:solidFill>
                <a:schemeClr val="dk1"/>
              </a:solidFill>
              <a:effectLst/>
              <a:latin typeface="+mn-lt"/>
              <a:ea typeface="+mn-ea"/>
              <a:cs typeface="+mn-cs"/>
            </a:rPr>
            <a:t>68,511</a:t>
          </a:r>
          <a:r>
            <a:rPr kumimoji="1" lang="ja-JP" altLang="ja-JP" sz="1100" b="0" i="0" baseline="0">
              <a:solidFill>
                <a:schemeClr val="dk1"/>
              </a:solidFill>
              <a:effectLst/>
              <a:latin typeface="+mn-lt"/>
              <a:ea typeface="+mn-ea"/>
              <a:cs typeface="+mn-cs"/>
            </a:rPr>
            <a:t>千円）などが挙げられるが、臨時的経費となっている。</a:t>
          </a:r>
          <a:endParaRPr lang="ja-JP" altLang="ja-JP" sz="1400">
            <a:effectLst/>
          </a:endParaRPr>
        </a:p>
        <a:p>
          <a:r>
            <a:rPr kumimoji="1" lang="ja-JP" altLang="ja-JP" sz="1100" b="0" i="0" baseline="0">
              <a:solidFill>
                <a:schemeClr val="dk1"/>
              </a:solidFill>
              <a:effectLst/>
              <a:latin typeface="+mn-lt"/>
              <a:ea typeface="+mn-ea"/>
              <a:cs typeface="+mn-cs"/>
            </a:rPr>
            <a:t>今後は学校施設の建替事業が予定されており、教育費については高い水準で推移していくものと見込まれることに伴い、公債費も増大していくものと考えられるため、各事業の緊急性及び必要性を精査のうえ、公債費が将来の財政運営に影響を及ぼすことの無い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財政規模に対し、財政調整基金残高は前年度比</a:t>
          </a:r>
          <a:r>
            <a:rPr kumimoji="1" lang="en-US" altLang="ja-JP" sz="1100" b="0" i="0" baseline="0">
              <a:solidFill>
                <a:schemeClr val="dk1"/>
              </a:solidFill>
              <a:effectLst/>
              <a:latin typeface="+mn-lt"/>
              <a:ea typeface="+mn-ea"/>
              <a:cs typeface="+mn-cs"/>
            </a:rPr>
            <a:t>0.98</a:t>
          </a:r>
          <a:r>
            <a:rPr kumimoji="1" lang="ja-JP" altLang="ja-JP" sz="1100" b="0" i="0" baseline="0">
              <a:solidFill>
                <a:schemeClr val="dk1"/>
              </a:solidFill>
              <a:effectLst/>
              <a:latin typeface="+mn-lt"/>
              <a:ea typeface="+mn-ea"/>
              <a:cs typeface="+mn-cs"/>
            </a:rPr>
            <a:t>％増となった、主な要因は、昨年度に引き続き新型コロナウイルスの影響による事業中止や、地方創生臨時特別交付金の活用により、一般財源の抑制が図られたため、財政調整基金の取崩額よりも積立額が上回ったことが挙げられる。その結果、実質収支額は</a:t>
          </a:r>
          <a:r>
            <a:rPr kumimoji="1" lang="en-US" altLang="ja-JP" sz="1100" b="0" i="0" baseline="0">
              <a:solidFill>
                <a:schemeClr val="dk1"/>
              </a:solidFill>
              <a:effectLst/>
              <a:latin typeface="+mn-lt"/>
              <a:ea typeface="+mn-ea"/>
              <a:cs typeface="+mn-cs"/>
            </a:rPr>
            <a:t>6.48</a:t>
          </a:r>
          <a:r>
            <a:rPr kumimoji="1" lang="ja-JP" altLang="ja-JP" sz="1100" b="0" i="0" baseline="0">
              <a:solidFill>
                <a:schemeClr val="dk1"/>
              </a:solidFill>
              <a:effectLst/>
              <a:latin typeface="+mn-lt"/>
              <a:ea typeface="+mn-ea"/>
              <a:cs typeface="+mn-cs"/>
            </a:rPr>
            <a:t>％となっており、前年度比</a:t>
          </a:r>
          <a:r>
            <a:rPr kumimoji="1" lang="en-US" altLang="ja-JP" sz="1100" b="0" i="0" baseline="0">
              <a:solidFill>
                <a:schemeClr val="dk1"/>
              </a:solidFill>
              <a:effectLst/>
              <a:latin typeface="+mn-lt"/>
              <a:ea typeface="+mn-ea"/>
              <a:cs typeface="+mn-cs"/>
            </a:rPr>
            <a:t>0.92</a:t>
          </a:r>
          <a:r>
            <a:rPr kumimoji="1" lang="ja-JP" altLang="ja-JP" sz="1100" b="0" i="0" baseline="0">
              <a:solidFill>
                <a:schemeClr val="dk1"/>
              </a:solidFill>
              <a:effectLst/>
              <a:latin typeface="+mn-lt"/>
              <a:ea typeface="+mn-ea"/>
              <a:cs typeface="+mn-cs"/>
            </a:rPr>
            <a:t>ポイント減のほぼ前年度並みを維持した。しかし、実質単年度収支については、</a:t>
          </a:r>
          <a:r>
            <a:rPr kumimoji="1" lang="en-US" altLang="ja-JP" sz="1100" b="0" i="0" baseline="0">
              <a:solidFill>
                <a:schemeClr val="dk1"/>
              </a:solidFill>
              <a:effectLst/>
              <a:latin typeface="+mn-lt"/>
              <a:ea typeface="+mn-ea"/>
              <a:cs typeface="+mn-cs"/>
            </a:rPr>
            <a:t>1.92</a:t>
          </a:r>
          <a:r>
            <a:rPr kumimoji="1" lang="ja-JP" altLang="ja-JP" sz="1100" b="0" i="0" baseline="0">
              <a:solidFill>
                <a:schemeClr val="dk1"/>
              </a:solidFill>
              <a:effectLst/>
              <a:latin typeface="+mn-lt"/>
              <a:ea typeface="+mn-ea"/>
              <a:cs typeface="+mn-cs"/>
            </a:rPr>
            <a:t>となっており、積立額の減少（</a:t>
          </a:r>
          <a:r>
            <a:rPr kumimoji="1" lang="en-US" altLang="ja-JP" sz="1100" b="0" i="0" baseline="0">
              <a:solidFill>
                <a:schemeClr val="dk1"/>
              </a:solidFill>
              <a:effectLst/>
              <a:latin typeface="+mn-lt"/>
              <a:ea typeface="+mn-ea"/>
              <a:cs typeface="+mn-cs"/>
            </a:rPr>
            <a:t>56,127</a:t>
          </a:r>
          <a:r>
            <a:rPr kumimoji="1" lang="ja-JP" altLang="ja-JP" sz="1100" b="0" i="0" baseline="0">
              <a:solidFill>
                <a:schemeClr val="dk1"/>
              </a:solidFill>
              <a:effectLst/>
              <a:latin typeface="+mn-lt"/>
              <a:ea typeface="+mn-ea"/>
              <a:cs typeface="+mn-cs"/>
            </a:rPr>
            <a:t>千円減）が影響していると考えられる。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mn-lt"/>
              <a:ea typeface="+mn-ea"/>
              <a:cs typeface="+mn-cs"/>
            </a:rPr>
            <a:t>　令和</a:t>
          </a:r>
          <a:r>
            <a:rPr kumimoji="1" lang="ja-JP" altLang="en-US" sz="1600" b="0" i="0" u="none" strike="noStrike" kern="0" cap="none" spc="0" normalizeH="0" baseline="0" noProof="0">
              <a:ln>
                <a:noFill/>
              </a:ln>
              <a:solidFill>
                <a:prstClr val="black"/>
              </a:solidFill>
              <a:effectLst/>
              <a:uLnTx/>
              <a:uFillTx/>
              <a:latin typeface="+mn-lt"/>
              <a:ea typeface="+mn-ea"/>
              <a:cs typeface="+mn-cs"/>
            </a:rPr>
            <a:t>３</a:t>
          </a:r>
          <a:r>
            <a:rPr kumimoji="1" lang="ja-JP" altLang="ja-JP" sz="1600" b="0" i="0" u="none" strike="noStrike" kern="0" cap="none" spc="0" normalizeH="0" baseline="0" noProof="0">
              <a:ln>
                <a:noFill/>
              </a:ln>
              <a:solidFill>
                <a:prstClr val="black"/>
              </a:solidFill>
              <a:effectLst/>
              <a:uLnTx/>
              <a:uFillTx/>
              <a:latin typeface="+mn-lt"/>
              <a:ea typeface="+mn-ea"/>
              <a:cs typeface="+mn-cs"/>
            </a:rPr>
            <a:t>年度において、各会計</a:t>
          </a:r>
          <a:r>
            <a:rPr kumimoji="1" lang="ja-JP" altLang="en-US" sz="1600" b="0" i="0" u="none" strike="noStrike" kern="0" cap="none" spc="0" normalizeH="0" baseline="0" noProof="0">
              <a:ln>
                <a:noFill/>
              </a:ln>
              <a:solidFill>
                <a:prstClr val="black"/>
              </a:solidFill>
              <a:effectLst/>
              <a:uLnTx/>
              <a:uFillTx/>
              <a:latin typeface="+mn-lt"/>
              <a:ea typeface="+mn-ea"/>
              <a:cs typeface="+mn-cs"/>
            </a:rPr>
            <a:t>は</a:t>
          </a:r>
          <a:r>
            <a:rPr kumimoji="1" lang="ja-JP" altLang="ja-JP" sz="1600" b="0" i="0" u="none" strike="noStrike" kern="0" cap="none" spc="0" normalizeH="0" baseline="0" noProof="0">
              <a:ln>
                <a:noFill/>
              </a:ln>
              <a:solidFill>
                <a:prstClr val="black"/>
              </a:solidFill>
              <a:effectLst/>
              <a:uLnTx/>
              <a:uFillTx/>
              <a:latin typeface="+mn-lt"/>
              <a:ea typeface="+mn-ea"/>
              <a:cs typeface="+mn-cs"/>
            </a:rPr>
            <a:t>黒字となっている。しかしながら、水道事業会計及び土地区画整理事業特別会計を除く特別会計では、一般会計からの</a:t>
          </a:r>
          <a:r>
            <a:rPr kumimoji="1" lang="ja-JP" altLang="en-US" sz="1600" b="0" i="0" u="none" strike="noStrike" kern="0" cap="none" spc="0" normalizeH="0" baseline="0" noProof="0">
              <a:ln>
                <a:noFill/>
              </a:ln>
              <a:solidFill>
                <a:prstClr val="black"/>
              </a:solidFill>
              <a:effectLst/>
              <a:uLnTx/>
              <a:uFillTx/>
              <a:latin typeface="+mn-lt"/>
              <a:ea typeface="+mn-ea"/>
              <a:cs typeface="+mn-cs"/>
            </a:rPr>
            <a:t>多額の</a:t>
          </a:r>
          <a:r>
            <a:rPr kumimoji="1" lang="ja-JP" altLang="ja-JP" sz="1600" b="0" i="0" u="none" strike="noStrike" kern="0" cap="none" spc="0" normalizeH="0" baseline="0" noProof="0">
              <a:ln>
                <a:noFill/>
              </a:ln>
              <a:solidFill>
                <a:prstClr val="black"/>
              </a:solidFill>
              <a:effectLst/>
              <a:uLnTx/>
              <a:uFillTx/>
              <a:latin typeface="+mn-lt"/>
              <a:ea typeface="+mn-ea"/>
              <a:cs typeface="+mn-cs"/>
            </a:rPr>
            <a:t>繰出金により収支が黒字となっている状況であり、特に国民健康保険事業特別会計については、高齢化などに伴う医療費の増加が今後も続く見込みであり、保険料の適正化や村民の健康づくりによる医療費の低減、保険料の徴収率向上などにより、財源確保と歳出の抑制を</a:t>
          </a:r>
          <a:r>
            <a:rPr kumimoji="1" lang="ja-JP" altLang="en-US" sz="1600" b="0" i="0" u="none" strike="noStrike" kern="0" cap="none" spc="0" normalizeH="0" baseline="0" noProof="0">
              <a:ln>
                <a:noFill/>
              </a:ln>
              <a:solidFill>
                <a:prstClr val="black"/>
              </a:solidFill>
              <a:effectLst/>
              <a:uLnTx/>
              <a:uFillTx/>
              <a:latin typeface="+mn-lt"/>
              <a:ea typeface="+mn-ea"/>
              <a:cs typeface="+mn-cs"/>
            </a:rPr>
            <a:t>強化していく必要がある。</a:t>
          </a:r>
          <a:endParaRPr kumimoji="0" lang="ja-JP" altLang="ja-JP" sz="2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o/Desktop/&#65288;&#20966;&#29702;&#20013;&#65373;050906-02&#12288;&#12304;&#24066;&#30010;&#26449;&#35506;1003&#12294;&#65306;&#12305;&#20196;&#21644;&#65299;&#24180;&#24230;&#36001;&#25919;&#29366;&#27841;&#36039;&#26009;&#38598;&#12398;&#20316;&#25104;&#12395;&#12388;&#12356;&#12390;&#65288;2&#22238;&#30446;&#12539;&#22320;&#26041;&#20844;&#20250;&#35336;&#38306;&#20418;&#65289;/&#20107;&#21069;&#20316;&#25104;&#12487;&#12540;&#12479;/&#12304;&#32207;&#21209;&#30465;DL&#12487;&#12540;&#12479;&#65306;&#20170;&#22238;&#36028;&#20184;&#29992;&#12305;&#12304;&#36001;&#25919;&#29366;&#27841;&#36039;&#26009;&#38598;&#12305;_473286_&#20013;&#22478;&#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25.4</v>
          </cell>
          <cell r="BX51">
            <v>32.200000000000003</v>
          </cell>
          <cell r="CF51">
            <v>34.5</v>
          </cell>
          <cell r="CN51">
            <v>34.9</v>
          </cell>
          <cell r="CV51">
            <v>7.9</v>
          </cell>
        </row>
        <row r="53">
          <cell r="BP53">
            <v>46.7</v>
          </cell>
          <cell r="BX53">
            <v>48.2</v>
          </cell>
          <cell r="CF53">
            <v>53.6</v>
          </cell>
          <cell r="CN53">
            <v>52.6</v>
          </cell>
          <cell r="CV53">
            <v>53.9</v>
          </cell>
        </row>
        <row r="55">
          <cell r="AN55" t="str">
            <v>類似団体内平均値</v>
          </cell>
          <cell r="BP55">
            <v>28.5</v>
          </cell>
          <cell r="BX55">
            <v>20.5</v>
          </cell>
          <cell r="CF55">
            <v>21.4</v>
          </cell>
          <cell r="CN55">
            <v>15.5</v>
          </cell>
          <cell r="CV55">
            <v>4.5999999999999996</v>
          </cell>
        </row>
        <row r="57">
          <cell r="BP57">
            <v>59.7</v>
          </cell>
          <cell r="BX57">
            <v>60.3</v>
          </cell>
          <cell r="CF57">
            <v>60.5</v>
          </cell>
          <cell r="CN57">
            <v>61.5</v>
          </cell>
          <cell r="CV57">
            <v>61</v>
          </cell>
        </row>
        <row r="72">
          <cell r="BP72" t="str">
            <v>H29</v>
          </cell>
          <cell r="BX72" t="str">
            <v>H30</v>
          </cell>
          <cell r="CF72" t="str">
            <v>R01</v>
          </cell>
          <cell r="CN72" t="str">
            <v>R02</v>
          </cell>
          <cell r="CV72" t="str">
            <v>R03</v>
          </cell>
        </row>
        <row r="73">
          <cell r="AN73" t="str">
            <v>当該団体値</v>
          </cell>
          <cell r="BP73">
            <v>25.4</v>
          </cell>
          <cell r="BX73">
            <v>32.200000000000003</v>
          </cell>
          <cell r="CF73">
            <v>34.5</v>
          </cell>
          <cell r="CN73">
            <v>34.9</v>
          </cell>
          <cell r="CV73">
            <v>7.9</v>
          </cell>
        </row>
        <row r="75">
          <cell r="BP75">
            <v>9.1</v>
          </cell>
          <cell r="BX75">
            <v>8.6</v>
          </cell>
          <cell r="CF75">
            <v>7.8</v>
          </cell>
          <cell r="CN75">
            <v>6.8</v>
          </cell>
          <cell r="CV75">
            <v>6.1</v>
          </cell>
        </row>
        <row r="77">
          <cell r="AN77" t="str">
            <v>類似団体内平均値</v>
          </cell>
          <cell r="BP77">
            <v>28.5</v>
          </cell>
          <cell r="BX77">
            <v>20.5</v>
          </cell>
          <cell r="CF77">
            <v>21.4</v>
          </cell>
          <cell r="CN77">
            <v>15.5</v>
          </cell>
          <cell r="CV77">
            <v>4.5999999999999996</v>
          </cell>
        </row>
        <row r="79">
          <cell r="BP79">
            <v>8</v>
          </cell>
          <cell r="BX79">
            <v>7.9</v>
          </cell>
          <cell r="CF79">
            <v>7.7</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5" zoomScale="85" zoomScaleNormal="85" workbookViewId="0">
      <selection activeCell="AM19" sqref="AM19:AT19"/>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84</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85</v>
      </c>
      <c r="C2" s="179"/>
      <c r="D2" s="180"/>
    </row>
    <row r="3" spans="1:119" ht="18.75" customHeight="1" thickBot="1" x14ac:dyDescent="0.2">
      <c r="A3" s="178"/>
      <c r="B3" s="595" t="s">
        <v>86</v>
      </c>
      <c r="C3" s="596"/>
      <c r="D3" s="596"/>
      <c r="E3" s="597"/>
      <c r="F3" s="597"/>
      <c r="G3" s="597"/>
      <c r="H3" s="597"/>
      <c r="I3" s="597"/>
      <c r="J3" s="597"/>
      <c r="K3" s="597"/>
      <c r="L3" s="597" t="s">
        <v>87</v>
      </c>
      <c r="M3" s="597"/>
      <c r="N3" s="597"/>
      <c r="O3" s="597"/>
      <c r="P3" s="597"/>
      <c r="Q3" s="597"/>
      <c r="R3" s="600"/>
      <c r="S3" s="600"/>
      <c r="T3" s="600"/>
      <c r="U3" s="600"/>
      <c r="V3" s="601"/>
      <c r="W3" s="491" t="s">
        <v>88</v>
      </c>
      <c r="X3" s="492"/>
      <c r="Y3" s="492"/>
      <c r="Z3" s="492"/>
      <c r="AA3" s="492"/>
      <c r="AB3" s="596"/>
      <c r="AC3" s="600" t="s">
        <v>89</v>
      </c>
      <c r="AD3" s="492"/>
      <c r="AE3" s="492"/>
      <c r="AF3" s="492"/>
      <c r="AG3" s="492"/>
      <c r="AH3" s="492"/>
      <c r="AI3" s="492"/>
      <c r="AJ3" s="492"/>
      <c r="AK3" s="492"/>
      <c r="AL3" s="562"/>
      <c r="AM3" s="491" t="s">
        <v>90</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91</v>
      </c>
      <c r="BO3" s="492"/>
      <c r="BP3" s="492"/>
      <c r="BQ3" s="492"/>
      <c r="BR3" s="492"/>
      <c r="BS3" s="492"/>
      <c r="BT3" s="492"/>
      <c r="BU3" s="562"/>
      <c r="BV3" s="491" t="s">
        <v>92</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93</v>
      </c>
      <c r="CU3" s="492"/>
      <c r="CV3" s="492"/>
      <c r="CW3" s="492"/>
      <c r="CX3" s="492"/>
      <c r="CY3" s="492"/>
      <c r="CZ3" s="492"/>
      <c r="DA3" s="562"/>
      <c r="DB3" s="491" t="s">
        <v>94</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95</v>
      </c>
      <c r="AZ4" s="449"/>
      <c r="BA4" s="449"/>
      <c r="BB4" s="449"/>
      <c r="BC4" s="449"/>
      <c r="BD4" s="449"/>
      <c r="BE4" s="449"/>
      <c r="BF4" s="449"/>
      <c r="BG4" s="449"/>
      <c r="BH4" s="449"/>
      <c r="BI4" s="449"/>
      <c r="BJ4" s="449"/>
      <c r="BK4" s="449"/>
      <c r="BL4" s="449"/>
      <c r="BM4" s="450"/>
      <c r="BN4" s="451">
        <v>10640317</v>
      </c>
      <c r="BO4" s="452"/>
      <c r="BP4" s="452"/>
      <c r="BQ4" s="452"/>
      <c r="BR4" s="452"/>
      <c r="BS4" s="452"/>
      <c r="BT4" s="452"/>
      <c r="BU4" s="453"/>
      <c r="BV4" s="451">
        <v>12853199</v>
      </c>
      <c r="BW4" s="452"/>
      <c r="BX4" s="452"/>
      <c r="BY4" s="452"/>
      <c r="BZ4" s="452"/>
      <c r="CA4" s="452"/>
      <c r="CB4" s="452"/>
      <c r="CC4" s="453"/>
      <c r="CD4" s="588" t="s">
        <v>96</v>
      </c>
      <c r="CE4" s="589"/>
      <c r="CF4" s="589"/>
      <c r="CG4" s="589"/>
      <c r="CH4" s="589"/>
      <c r="CI4" s="589"/>
      <c r="CJ4" s="589"/>
      <c r="CK4" s="589"/>
      <c r="CL4" s="589"/>
      <c r="CM4" s="589"/>
      <c r="CN4" s="589"/>
      <c r="CO4" s="589"/>
      <c r="CP4" s="589"/>
      <c r="CQ4" s="589"/>
      <c r="CR4" s="589"/>
      <c r="CS4" s="590"/>
      <c r="CT4" s="591">
        <v>6.5</v>
      </c>
      <c r="CU4" s="592"/>
      <c r="CV4" s="592"/>
      <c r="CW4" s="592"/>
      <c r="CX4" s="592"/>
      <c r="CY4" s="592"/>
      <c r="CZ4" s="592"/>
      <c r="DA4" s="593"/>
      <c r="DB4" s="591">
        <v>7.4</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97</v>
      </c>
      <c r="AN5" s="379"/>
      <c r="AO5" s="379"/>
      <c r="AP5" s="379"/>
      <c r="AQ5" s="379"/>
      <c r="AR5" s="379"/>
      <c r="AS5" s="379"/>
      <c r="AT5" s="380"/>
      <c r="AU5" s="480" t="s">
        <v>98</v>
      </c>
      <c r="AV5" s="481"/>
      <c r="AW5" s="481"/>
      <c r="AX5" s="481"/>
      <c r="AY5" s="436" t="s">
        <v>99</v>
      </c>
      <c r="AZ5" s="437"/>
      <c r="BA5" s="437"/>
      <c r="BB5" s="437"/>
      <c r="BC5" s="437"/>
      <c r="BD5" s="437"/>
      <c r="BE5" s="437"/>
      <c r="BF5" s="437"/>
      <c r="BG5" s="437"/>
      <c r="BH5" s="437"/>
      <c r="BI5" s="437"/>
      <c r="BJ5" s="437"/>
      <c r="BK5" s="437"/>
      <c r="BL5" s="437"/>
      <c r="BM5" s="438"/>
      <c r="BN5" s="422">
        <v>10221079</v>
      </c>
      <c r="BO5" s="423"/>
      <c r="BP5" s="423"/>
      <c r="BQ5" s="423"/>
      <c r="BR5" s="423"/>
      <c r="BS5" s="423"/>
      <c r="BT5" s="423"/>
      <c r="BU5" s="424"/>
      <c r="BV5" s="422">
        <v>12471292</v>
      </c>
      <c r="BW5" s="423"/>
      <c r="BX5" s="423"/>
      <c r="BY5" s="423"/>
      <c r="BZ5" s="423"/>
      <c r="CA5" s="423"/>
      <c r="CB5" s="423"/>
      <c r="CC5" s="424"/>
      <c r="CD5" s="462" t="s">
        <v>100</v>
      </c>
      <c r="CE5" s="382"/>
      <c r="CF5" s="382"/>
      <c r="CG5" s="382"/>
      <c r="CH5" s="382"/>
      <c r="CI5" s="382"/>
      <c r="CJ5" s="382"/>
      <c r="CK5" s="382"/>
      <c r="CL5" s="382"/>
      <c r="CM5" s="382"/>
      <c r="CN5" s="382"/>
      <c r="CO5" s="382"/>
      <c r="CP5" s="382"/>
      <c r="CQ5" s="382"/>
      <c r="CR5" s="382"/>
      <c r="CS5" s="463"/>
      <c r="CT5" s="419">
        <v>74.099999999999994</v>
      </c>
      <c r="CU5" s="420"/>
      <c r="CV5" s="420"/>
      <c r="CW5" s="420"/>
      <c r="CX5" s="420"/>
      <c r="CY5" s="420"/>
      <c r="CZ5" s="420"/>
      <c r="DA5" s="421"/>
      <c r="DB5" s="419">
        <v>82.3</v>
      </c>
      <c r="DC5" s="420"/>
      <c r="DD5" s="420"/>
      <c r="DE5" s="420"/>
      <c r="DF5" s="420"/>
      <c r="DG5" s="420"/>
      <c r="DH5" s="420"/>
      <c r="DI5" s="421"/>
    </row>
    <row r="6" spans="1:119" ht="18.75" customHeight="1" x14ac:dyDescent="0.15">
      <c r="A6" s="178"/>
      <c r="B6" s="568" t="s">
        <v>101</v>
      </c>
      <c r="C6" s="409"/>
      <c r="D6" s="409"/>
      <c r="E6" s="569"/>
      <c r="F6" s="569"/>
      <c r="G6" s="569"/>
      <c r="H6" s="569"/>
      <c r="I6" s="569"/>
      <c r="J6" s="569"/>
      <c r="K6" s="569"/>
      <c r="L6" s="569" t="s">
        <v>102</v>
      </c>
      <c r="M6" s="569"/>
      <c r="N6" s="569"/>
      <c r="O6" s="569"/>
      <c r="P6" s="569"/>
      <c r="Q6" s="569"/>
      <c r="R6" s="407"/>
      <c r="S6" s="407"/>
      <c r="T6" s="407"/>
      <c r="U6" s="407"/>
      <c r="V6" s="575"/>
      <c r="W6" s="512" t="s">
        <v>103</v>
      </c>
      <c r="X6" s="408"/>
      <c r="Y6" s="408"/>
      <c r="Z6" s="408"/>
      <c r="AA6" s="408"/>
      <c r="AB6" s="409"/>
      <c r="AC6" s="580" t="s">
        <v>104</v>
      </c>
      <c r="AD6" s="581"/>
      <c r="AE6" s="581"/>
      <c r="AF6" s="581"/>
      <c r="AG6" s="581"/>
      <c r="AH6" s="581"/>
      <c r="AI6" s="581"/>
      <c r="AJ6" s="581"/>
      <c r="AK6" s="581"/>
      <c r="AL6" s="582"/>
      <c r="AM6" s="479" t="s">
        <v>105</v>
      </c>
      <c r="AN6" s="379"/>
      <c r="AO6" s="379"/>
      <c r="AP6" s="379"/>
      <c r="AQ6" s="379"/>
      <c r="AR6" s="379"/>
      <c r="AS6" s="379"/>
      <c r="AT6" s="380"/>
      <c r="AU6" s="480" t="s">
        <v>106</v>
      </c>
      <c r="AV6" s="481"/>
      <c r="AW6" s="481"/>
      <c r="AX6" s="481"/>
      <c r="AY6" s="436" t="s">
        <v>107</v>
      </c>
      <c r="AZ6" s="437"/>
      <c r="BA6" s="437"/>
      <c r="BB6" s="437"/>
      <c r="BC6" s="437"/>
      <c r="BD6" s="437"/>
      <c r="BE6" s="437"/>
      <c r="BF6" s="437"/>
      <c r="BG6" s="437"/>
      <c r="BH6" s="437"/>
      <c r="BI6" s="437"/>
      <c r="BJ6" s="437"/>
      <c r="BK6" s="437"/>
      <c r="BL6" s="437"/>
      <c r="BM6" s="438"/>
      <c r="BN6" s="422">
        <v>419238</v>
      </c>
      <c r="BO6" s="423"/>
      <c r="BP6" s="423"/>
      <c r="BQ6" s="423"/>
      <c r="BR6" s="423"/>
      <c r="BS6" s="423"/>
      <c r="BT6" s="423"/>
      <c r="BU6" s="424"/>
      <c r="BV6" s="422">
        <v>381907</v>
      </c>
      <c r="BW6" s="423"/>
      <c r="BX6" s="423"/>
      <c r="BY6" s="423"/>
      <c r="BZ6" s="423"/>
      <c r="CA6" s="423"/>
      <c r="CB6" s="423"/>
      <c r="CC6" s="424"/>
      <c r="CD6" s="462" t="s">
        <v>108</v>
      </c>
      <c r="CE6" s="382"/>
      <c r="CF6" s="382"/>
      <c r="CG6" s="382"/>
      <c r="CH6" s="382"/>
      <c r="CI6" s="382"/>
      <c r="CJ6" s="382"/>
      <c r="CK6" s="382"/>
      <c r="CL6" s="382"/>
      <c r="CM6" s="382"/>
      <c r="CN6" s="382"/>
      <c r="CO6" s="382"/>
      <c r="CP6" s="382"/>
      <c r="CQ6" s="382"/>
      <c r="CR6" s="382"/>
      <c r="CS6" s="463"/>
      <c r="CT6" s="565">
        <v>79.2</v>
      </c>
      <c r="CU6" s="566"/>
      <c r="CV6" s="566"/>
      <c r="CW6" s="566"/>
      <c r="CX6" s="566"/>
      <c r="CY6" s="566"/>
      <c r="CZ6" s="566"/>
      <c r="DA6" s="567"/>
      <c r="DB6" s="565">
        <v>86.3</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109</v>
      </c>
      <c r="AN7" s="379"/>
      <c r="AO7" s="379"/>
      <c r="AP7" s="379"/>
      <c r="AQ7" s="379"/>
      <c r="AR7" s="379"/>
      <c r="AS7" s="379"/>
      <c r="AT7" s="380"/>
      <c r="AU7" s="480" t="s">
        <v>106</v>
      </c>
      <c r="AV7" s="481"/>
      <c r="AW7" s="481"/>
      <c r="AX7" s="481"/>
      <c r="AY7" s="436" t="s">
        <v>110</v>
      </c>
      <c r="AZ7" s="437"/>
      <c r="BA7" s="437"/>
      <c r="BB7" s="437"/>
      <c r="BC7" s="437"/>
      <c r="BD7" s="437"/>
      <c r="BE7" s="437"/>
      <c r="BF7" s="437"/>
      <c r="BG7" s="437"/>
      <c r="BH7" s="437"/>
      <c r="BI7" s="437"/>
      <c r="BJ7" s="437"/>
      <c r="BK7" s="437"/>
      <c r="BL7" s="437"/>
      <c r="BM7" s="438"/>
      <c r="BN7" s="422">
        <v>85436</v>
      </c>
      <c r="BO7" s="423"/>
      <c r="BP7" s="423"/>
      <c r="BQ7" s="423"/>
      <c r="BR7" s="423"/>
      <c r="BS7" s="423"/>
      <c r="BT7" s="423"/>
      <c r="BU7" s="424"/>
      <c r="BV7" s="422">
        <v>31039</v>
      </c>
      <c r="BW7" s="423"/>
      <c r="BX7" s="423"/>
      <c r="BY7" s="423"/>
      <c r="BZ7" s="423"/>
      <c r="CA7" s="423"/>
      <c r="CB7" s="423"/>
      <c r="CC7" s="424"/>
      <c r="CD7" s="462" t="s">
        <v>111</v>
      </c>
      <c r="CE7" s="382"/>
      <c r="CF7" s="382"/>
      <c r="CG7" s="382"/>
      <c r="CH7" s="382"/>
      <c r="CI7" s="382"/>
      <c r="CJ7" s="382"/>
      <c r="CK7" s="382"/>
      <c r="CL7" s="382"/>
      <c r="CM7" s="382"/>
      <c r="CN7" s="382"/>
      <c r="CO7" s="382"/>
      <c r="CP7" s="382"/>
      <c r="CQ7" s="382"/>
      <c r="CR7" s="382"/>
      <c r="CS7" s="463"/>
      <c r="CT7" s="422">
        <v>5151485</v>
      </c>
      <c r="CU7" s="423"/>
      <c r="CV7" s="423"/>
      <c r="CW7" s="423"/>
      <c r="CX7" s="423"/>
      <c r="CY7" s="423"/>
      <c r="CZ7" s="423"/>
      <c r="DA7" s="424"/>
      <c r="DB7" s="422">
        <v>4739109</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112</v>
      </c>
      <c r="AN8" s="379"/>
      <c r="AO8" s="379"/>
      <c r="AP8" s="379"/>
      <c r="AQ8" s="379"/>
      <c r="AR8" s="379"/>
      <c r="AS8" s="379"/>
      <c r="AT8" s="380"/>
      <c r="AU8" s="480" t="s">
        <v>113</v>
      </c>
      <c r="AV8" s="481"/>
      <c r="AW8" s="481"/>
      <c r="AX8" s="481"/>
      <c r="AY8" s="436" t="s">
        <v>114</v>
      </c>
      <c r="AZ8" s="437"/>
      <c r="BA8" s="437"/>
      <c r="BB8" s="437"/>
      <c r="BC8" s="437"/>
      <c r="BD8" s="437"/>
      <c r="BE8" s="437"/>
      <c r="BF8" s="437"/>
      <c r="BG8" s="437"/>
      <c r="BH8" s="437"/>
      <c r="BI8" s="437"/>
      <c r="BJ8" s="437"/>
      <c r="BK8" s="437"/>
      <c r="BL8" s="437"/>
      <c r="BM8" s="438"/>
      <c r="BN8" s="422">
        <v>333802</v>
      </c>
      <c r="BO8" s="423"/>
      <c r="BP8" s="423"/>
      <c r="BQ8" s="423"/>
      <c r="BR8" s="423"/>
      <c r="BS8" s="423"/>
      <c r="BT8" s="423"/>
      <c r="BU8" s="424"/>
      <c r="BV8" s="422">
        <v>350868</v>
      </c>
      <c r="BW8" s="423"/>
      <c r="BX8" s="423"/>
      <c r="BY8" s="423"/>
      <c r="BZ8" s="423"/>
      <c r="CA8" s="423"/>
      <c r="CB8" s="423"/>
      <c r="CC8" s="424"/>
      <c r="CD8" s="462" t="s">
        <v>115</v>
      </c>
      <c r="CE8" s="382"/>
      <c r="CF8" s="382"/>
      <c r="CG8" s="382"/>
      <c r="CH8" s="382"/>
      <c r="CI8" s="382"/>
      <c r="CJ8" s="382"/>
      <c r="CK8" s="382"/>
      <c r="CL8" s="382"/>
      <c r="CM8" s="382"/>
      <c r="CN8" s="382"/>
      <c r="CO8" s="382"/>
      <c r="CP8" s="382"/>
      <c r="CQ8" s="382"/>
      <c r="CR8" s="382"/>
      <c r="CS8" s="463"/>
      <c r="CT8" s="525">
        <v>0.63</v>
      </c>
      <c r="CU8" s="526"/>
      <c r="CV8" s="526"/>
      <c r="CW8" s="526"/>
      <c r="CX8" s="526"/>
      <c r="CY8" s="526"/>
      <c r="CZ8" s="526"/>
      <c r="DA8" s="527"/>
      <c r="DB8" s="525">
        <v>0.66</v>
      </c>
      <c r="DC8" s="526"/>
      <c r="DD8" s="526"/>
      <c r="DE8" s="526"/>
      <c r="DF8" s="526"/>
      <c r="DG8" s="526"/>
      <c r="DH8" s="526"/>
      <c r="DI8" s="527"/>
    </row>
    <row r="9" spans="1:119" ht="18.75" customHeight="1" thickBot="1" x14ac:dyDescent="0.2">
      <c r="A9" s="178"/>
      <c r="B9" s="554" t="s">
        <v>116</v>
      </c>
      <c r="C9" s="555"/>
      <c r="D9" s="555"/>
      <c r="E9" s="555"/>
      <c r="F9" s="555"/>
      <c r="G9" s="555"/>
      <c r="H9" s="555"/>
      <c r="I9" s="555"/>
      <c r="J9" s="555"/>
      <c r="K9" s="473"/>
      <c r="L9" s="556" t="s">
        <v>117</v>
      </c>
      <c r="M9" s="557"/>
      <c r="N9" s="557"/>
      <c r="O9" s="557"/>
      <c r="P9" s="557"/>
      <c r="Q9" s="558"/>
      <c r="R9" s="559">
        <v>22157</v>
      </c>
      <c r="S9" s="560"/>
      <c r="T9" s="560"/>
      <c r="U9" s="560"/>
      <c r="V9" s="561"/>
      <c r="W9" s="491" t="s">
        <v>118</v>
      </c>
      <c r="X9" s="492"/>
      <c r="Y9" s="492"/>
      <c r="Z9" s="492"/>
      <c r="AA9" s="492"/>
      <c r="AB9" s="492"/>
      <c r="AC9" s="492"/>
      <c r="AD9" s="492"/>
      <c r="AE9" s="492"/>
      <c r="AF9" s="492"/>
      <c r="AG9" s="492"/>
      <c r="AH9" s="492"/>
      <c r="AI9" s="492"/>
      <c r="AJ9" s="492"/>
      <c r="AK9" s="492"/>
      <c r="AL9" s="562"/>
      <c r="AM9" s="479" t="s">
        <v>119</v>
      </c>
      <c r="AN9" s="379"/>
      <c r="AO9" s="379"/>
      <c r="AP9" s="379"/>
      <c r="AQ9" s="379"/>
      <c r="AR9" s="379"/>
      <c r="AS9" s="379"/>
      <c r="AT9" s="380"/>
      <c r="AU9" s="480" t="s">
        <v>98</v>
      </c>
      <c r="AV9" s="481"/>
      <c r="AW9" s="481"/>
      <c r="AX9" s="481"/>
      <c r="AY9" s="436" t="s">
        <v>120</v>
      </c>
      <c r="AZ9" s="437"/>
      <c r="BA9" s="437"/>
      <c r="BB9" s="437"/>
      <c r="BC9" s="437"/>
      <c r="BD9" s="437"/>
      <c r="BE9" s="437"/>
      <c r="BF9" s="437"/>
      <c r="BG9" s="437"/>
      <c r="BH9" s="437"/>
      <c r="BI9" s="437"/>
      <c r="BJ9" s="437"/>
      <c r="BK9" s="437"/>
      <c r="BL9" s="437"/>
      <c r="BM9" s="438"/>
      <c r="BN9" s="422">
        <v>-17066</v>
      </c>
      <c r="BO9" s="423"/>
      <c r="BP9" s="423"/>
      <c r="BQ9" s="423"/>
      <c r="BR9" s="423"/>
      <c r="BS9" s="423"/>
      <c r="BT9" s="423"/>
      <c r="BU9" s="424"/>
      <c r="BV9" s="422">
        <v>163875</v>
      </c>
      <c r="BW9" s="423"/>
      <c r="BX9" s="423"/>
      <c r="BY9" s="423"/>
      <c r="BZ9" s="423"/>
      <c r="CA9" s="423"/>
      <c r="CB9" s="423"/>
      <c r="CC9" s="424"/>
      <c r="CD9" s="462" t="s">
        <v>121</v>
      </c>
      <c r="CE9" s="382"/>
      <c r="CF9" s="382"/>
      <c r="CG9" s="382"/>
      <c r="CH9" s="382"/>
      <c r="CI9" s="382"/>
      <c r="CJ9" s="382"/>
      <c r="CK9" s="382"/>
      <c r="CL9" s="382"/>
      <c r="CM9" s="382"/>
      <c r="CN9" s="382"/>
      <c r="CO9" s="382"/>
      <c r="CP9" s="382"/>
      <c r="CQ9" s="382"/>
      <c r="CR9" s="382"/>
      <c r="CS9" s="463"/>
      <c r="CT9" s="419">
        <v>8.4</v>
      </c>
      <c r="CU9" s="420"/>
      <c r="CV9" s="420"/>
      <c r="CW9" s="420"/>
      <c r="CX9" s="420"/>
      <c r="CY9" s="420"/>
      <c r="CZ9" s="420"/>
      <c r="DA9" s="421"/>
      <c r="DB9" s="419">
        <v>9.6999999999999993</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122</v>
      </c>
      <c r="M10" s="379"/>
      <c r="N10" s="379"/>
      <c r="O10" s="379"/>
      <c r="P10" s="379"/>
      <c r="Q10" s="380"/>
      <c r="R10" s="375">
        <v>19454</v>
      </c>
      <c r="S10" s="376"/>
      <c r="T10" s="376"/>
      <c r="U10" s="376"/>
      <c r="V10" s="435"/>
      <c r="W10" s="563"/>
      <c r="X10" s="373"/>
      <c r="Y10" s="373"/>
      <c r="Z10" s="373"/>
      <c r="AA10" s="373"/>
      <c r="AB10" s="373"/>
      <c r="AC10" s="373"/>
      <c r="AD10" s="373"/>
      <c r="AE10" s="373"/>
      <c r="AF10" s="373"/>
      <c r="AG10" s="373"/>
      <c r="AH10" s="373"/>
      <c r="AI10" s="373"/>
      <c r="AJ10" s="373"/>
      <c r="AK10" s="373"/>
      <c r="AL10" s="564"/>
      <c r="AM10" s="479" t="s">
        <v>123</v>
      </c>
      <c r="AN10" s="379"/>
      <c r="AO10" s="379"/>
      <c r="AP10" s="379"/>
      <c r="AQ10" s="379"/>
      <c r="AR10" s="379"/>
      <c r="AS10" s="379"/>
      <c r="AT10" s="380"/>
      <c r="AU10" s="480" t="s">
        <v>124</v>
      </c>
      <c r="AV10" s="481"/>
      <c r="AW10" s="481"/>
      <c r="AX10" s="481"/>
      <c r="AY10" s="436" t="s">
        <v>125</v>
      </c>
      <c r="AZ10" s="437"/>
      <c r="BA10" s="437"/>
      <c r="BB10" s="437"/>
      <c r="BC10" s="437"/>
      <c r="BD10" s="437"/>
      <c r="BE10" s="437"/>
      <c r="BF10" s="437"/>
      <c r="BG10" s="437"/>
      <c r="BH10" s="437"/>
      <c r="BI10" s="437"/>
      <c r="BJ10" s="437"/>
      <c r="BK10" s="437"/>
      <c r="BL10" s="437"/>
      <c r="BM10" s="438"/>
      <c r="BN10" s="422">
        <v>290357</v>
      </c>
      <c r="BO10" s="423"/>
      <c r="BP10" s="423"/>
      <c r="BQ10" s="423"/>
      <c r="BR10" s="423"/>
      <c r="BS10" s="423"/>
      <c r="BT10" s="423"/>
      <c r="BU10" s="424"/>
      <c r="BV10" s="422">
        <v>346484</v>
      </c>
      <c r="BW10" s="423"/>
      <c r="BX10" s="423"/>
      <c r="BY10" s="423"/>
      <c r="BZ10" s="423"/>
      <c r="CA10" s="423"/>
      <c r="CB10" s="423"/>
      <c r="CC10" s="424"/>
      <c r="CD10" s="181" t="s">
        <v>126</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127</v>
      </c>
      <c r="M11" s="384"/>
      <c r="N11" s="384"/>
      <c r="O11" s="384"/>
      <c r="P11" s="384"/>
      <c r="Q11" s="385"/>
      <c r="R11" s="551" t="s">
        <v>128</v>
      </c>
      <c r="S11" s="552"/>
      <c r="T11" s="552"/>
      <c r="U11" s="552"/>
      <c r="V11" s="553"/>
      <c r="W11" s="563"/>
      <c r="X11" s="373"/>
      <c r="Y11" s="373"/>
      <c r="Z11" s="373"/>
      <c r="AA11" s="373"/>
      <c r="AB11" s="373"/>
      <c r="AC11" s="373"/>
      <c r="AD11" s="373"/>
      <c r="AE11" s="373"/>
      <c r="AF11" s="373"/>
      <c r="AG11" s="373"/>
      <c r="AH11" s="373"/>
      <c r="AI11" s="373"/>
      <c r="AJ11" s="373"/>
      <c r="AK11" s="373"/>
      <c r="AL11" s="564"/>
      <c r="AM11" s="479" t="s">
        <v>129</v>
      </c>
      <c r="AN11" s="379"/>
      <c r="AO11" s="379"/>
      <c r="AP11" s="379"/>
      <c r="AQ11" s="379"/>
      <c r="AR11" s="379"/>
      <c r="AS11" s="379"/>
      <c r="AT11" s="380"/>
      <c r="AU11" s="480" t="s">
        <v>130</v>
      </c>
      <c r="AV11" s="481"/>
      <c r="AW11" s="481"/>
      <c r="AX11" s="481"/>
      <c r="AY11" s="436" t="s">
        <v>131</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132</v>
      </c>
      <c r="CE11" s="382"/>
      <c r="CF11" s="382"/>
      <c r="CG11" s="382"/>
      <c r="CH11" s="382"/>
      <c r="CI11" s="382"/>
      <c r="CJ11" s="382"/>
      <c r="CK11" s="382"/>
      <c r="CL11" s="382"/>
      <c r="CM11" s="382"/>
      <c r="CN11" s="382"/>
      <c r="CO11" s="382"/>
      <c r="CP11" s="382"/>
      <c r="CQ11" s="382"/>
      <c r="CR11" s="382"/>
      <c r="CS11" s="463"/>
      <c r="CT11" s="525" t="s">
        <v>133</v>
      </c>
      <c r="CU11" s="526"/>
      <c r="CV11" s="526"/>
      <c r="CW11" s="526"/>
      <c r="CX11" s="526"/>
      <c r="CY11" s="526"/>
      <c r="CZ11" s="526"/>
      <c r="DA11" s="527"/>
      <c r="DB11" s="525" t="s">
        <v>133</v>
      </c>
      <c r="DC11" s="526"/>
      <c r="DD11" s="526"/>
      <c r="DE11" s="526"/>
      <c r="DF11" s="526"/>
      <c r="DG11" s="526"/>
      <c r="DH11" s="526"/>
      <c r="DI11" s="527"/>
    </row>
    <row r="12" spans="1:119" ht="18.75" customHeight="1" x14ac:dyDescent="0.15">
      <c r="A12" s="178"/>
      <c r="B12" s="528" t="s">
        <v>134</v>
      </c>
      <c r="C12" s="529"/>
      <c r="D12" s="529"/>
      <c r="E12" s="529"/>
      <c r="F12" s="529"/>
      <c r="G12" s="529"/>
      <c r="H12" s="529"/>
      <c r="I12" s="529"/>
      <c r="J12" s="529"/>
      <c r="K12" s="530"/>
      <c r="L12" s="537" t="s">
        <v>135</v>
      </c>
      <c r="M12" s="538"/>
      <c r="N12" s="538"/>
      <c r="O12" s="538"/>
      <c r="P12" s="538"/>
      <c r="Q12" s="539"/>
      <c r="R12" s="540">
        <v>22223</v>
      </c>
      <c r="S12" s="541"/>
      <c r="T12" s="541"/>
      <c r="U12" s="541"/>
      <c r="V12" s="542"/>
      <c r="W12" s="543" t="s">
        <v>1</v>
      </c>
      <c r="X12" s="481"/>
      <c r="Y12" s="481"/>
      <c r="Z12" s="481"/>
      <c r="AA12" s="481"/>
      <c r="AB12" s="544"/>
      <c r="AC12" s="545" t="s">
        <v>136</v>
      </c>
      <c r="AD12" s="546"/>
      <c r="AE12" s="546"/>
      <c r="AF12" s="546"/>
      <c r="AG12" s="547"/>
      <c r="AH12" s="545" t="s">
        <v>137</v>
      </c>
      <c r="AI12" s="546"/>
      <c r="AJ12" s="546"/>
      <c r="AK12" s="546"/>
      <c r="AL12" s="548"/>
      <c r="AM12" s="479" t="s">
        <v>138</v>
      </c>
      <c r="AN12" s="379"/>
      <c r="AO12" s="379"/>
      <c r="AP12" s="379"/>
      <c r="AQ12" s="379"/>
      <c r="AR12" s="379"/>
      <c r="AS12" s="379"/>
      <c r="AT12" s="380"/>
      <c r="AU12" s="480" t="s">
        <v>139</v>
      </c>
      <c r="AV12" s="481"/>
      <c r="AW12" s="481"/>
      <c r="AX12" s="481"/>
      <c r="AY12" s="436" t="s">
        <v>140</v>
      </c>
      <c r="AZ12" s="437"/>
      <c r="BA12" s="437"/>
      <c r="BB12" s="437"/>
      <c r="BC12" s="437"/>
      <c r="BD12" s="437"/>
      <c r="BE12" s="437"/>
      <c r="BF12" s="437"/>
      <c r="BG12" s="437"/>
      <c r="BH12" s="437"/>
      <c r="BI12" s="437"/>
      <c r="BJ12" s="437"/>
      <c r="BK12" s="437"/>
      <c r="BL12" s="437"/>
      <c r="BM12" s="438"/>
      <c r="BN12" s="422">
        <v>174422</v>
      </c>
      <c r="BO12" s="423"/>
      <c r="BP12" s="423"/>
      <c r="BQ12" s="423"/>
      <c r="BR12" s="423"/>
      <c r="BS12" s="423"/>
      <c r="BT12" s="423"/>
      <c r="BU12" s="424"/>
      <c r="BV12" s="422">
        <v>181096</v>
      </c>
      <c r="BW12" s="423"/>
      <c r="BX12" s="423"/>
      <c r="BY12" s="423"/>
      <c r="BZ12" s="423"/>
      <c r="CA12" s="423"/>
      <c r="CB12" s="423"/>
      <c r="CC12" s="424"/>
      <c r="CD12" s="462" t="s">
        <v>141</v>
      </c>
      <c r="CE12" s="382"/>
      <c r="CF12" s="382"/>
      <c r="CG12" s="382"/>
      <c r="CH12" s="382"/>
      <c r="CI12" s="382"/>
      <c r="CJ12" s="382"/>
      <c r="CK12" s="382"/>
      <c r="CL12" s="382"/>
      <c r="CM12" s="382"/>
      <c r="CN12" s="382"/>
      <c r="CO12" s="382"/>
      <c r="CP12" s="382"/>
      <c r="CQ12" s="382"/>
      <c r="CR12" s="382"/>
      <c r="CS12" s="463"/>
      <c r="CT12" s="525" t="s">
        <v>142</v>
      </c>
      <c r="CU12" s="526"/>
      <c r="CV12" s="526"/>
      <c r="CW12" s="526"/>
      <c r="CX12" s="526"/>
      <c r="CY12" s="526"/>
      <c r="CZ12" s="526"/>
      <c r="DA12" s="527"/>
      <c r="DB12" s="525" t="s">
        <v>143</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144</v>
      </c>
      <c r="N13" s="507"/>
      <c r="O13" s="507"/>
      <c r="P13" s="507"/>
      <c r="Q13" s="508"/>
      <c r="R13" s="509">
        <v>21949</v>
      </c>
      <c r="S13" s="510"/>
      <c r="T13" s="510"/>
      <c r="U13" s="510"/>
      <c r="V13" s="511"/>
      <c r="W13" s="512" t="s">
        <v>145</v>
      </c>
      <c r="X13" s="408"/>
      <c r="Y13" s="408"/>
      <c r="Z13" s="408"/>
      <c r="AA13" s="408"/>
      <c r="AB13" s="409"/>
      <c r="AC13" s="375">
        <v>203</v>
      </c>
      <c r="AD13" s="376"/>
      <c r="AE13" s="376"/>
      <c r="AF13" s="376"/>
      <c r="AG13" s="377"/>
      <c r="AH13" s="375">
        <v>286</v>
      </c>
      <c r="AI13" s="376"/>
      <c r="AJ13" s="376"/>
      <c r="AK13" s="376"/>
      <c r="AL13" s="435"/>
      <c r="AM13" s="479" t="s">
        <v>146</v>
      </c>
      <c r="AN13" s="379"/>
      <c r="AO13" s="379"/>
      <c r="AP13" s="379"/>
      <c r="AQ13" s="379"/>
      <c r="AR13" s="379"/>
      <c r="AS13" s="379"/>
      <c r="AT13" s="380"/>
      <c r="AU13" s="480" t="s">
        <v>147</v>
      </c>
      <c r="AV13" s="481"/>
      <c r="AW13" s="481"/>
      <c r="AX13" s="481"/>
      <c r="AY13" s="436" t="s">
        <v>148</v>
      </c>
      <c r="AZ13" s="437"/>
      <c r="BA13" s="437"/>
      <c r="BB13" s="437"/>
      <c r="BC13" s="437"/>
      <c r="BD13" s="437"/>
      <c r="BE13" s="437"/>
      <c r="BF13" s="437"/>
      <c r="BG13" s="437"/>
      <c r="BH13" s="437"/>
      <c r="BI13" s="437"/>
      <c r="BJ13" s="437"/>
      <c r="BK13" s="437"/>
      <c r="BL13" s="437"/>
      <c r="BM13" s="438"/>
      <c r="BN13" s="422">
        <v>98869</v>
      </c>
      <c r="BO13" s="423"/>
      <c r="BP13" s="423"/>
      <c r="BQ13" s="423"/>
      <c r="BR13" s="423"/>
      <c r="BS13" s="423"/>
      <c r="BT13" s="423"/>
      <c r="BU13" s="424"/>
      <c r="BV13" s="422">
        <v>329263</v>
      </c>
      <c r="BW13" s="423"/>
      <c r="BX13" s="423"/>
      <c r="BY13" s="423"/>
      <c r="BZ13" s="423"/>
      <c r="CA13" s="423"/>
      <c r="CB13" s="423"/>
      <c r="CC13" s="424"/>
      <c r="CD13" s="462" t="s">
        <v>149</v>
      </c>
      <c r="CE13" s="382"/>
      <c r="CF13" s="382"/>
      <c r="CG13" s="382"/>
      <c r="CH13" s="382"/>
      <c r="CI13" s="382"/>
      <c r="CJ13" s="382"/>
      <c r="CK13" s="382"/>
      <c r="CL13" s="382"/>
      <c r="CM13" s="382"/>
      <c r="CN13" s="382"/>
      <c r="CO13" s="382"/>
      <c r="CP13" s="382"/>
      <c r="CQ13" s="382"/>
      <c r="CR13" s="382"/>
      <c r="CS13" s="463"/>
      <c r="CT13" s="419">
        <v>6.1</v>
      </c>
      <c r="CU13" s="420"/>
      <c r="CV13" s="420"/>
      <c r="CW13" s="420"/>
      <c r="CX13" s="420"/>
      <c r="CY13" s="420"/>
      <c r="CZ13" s="420"/>
      <c r="DA13" s="421"/>
      <c r="DB13" s="419">
        <v>6.8</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150</v>
      </c>
      <c r="M14" s="549"/>
      <c r="N14" s="549"/>
      <c r="O14" s="549"/>
      <c r="P14" s="549"/>
      <c r="Q14" s="550"/>
      <c r="R14" s="509">
        <v>22046</v>
      </c>
      <c r="S14" s="510"/>
      <c r="T14" s="510"/>
      <c r="U14" s="510"/>
      <c r="V14" s="511"/>
      <c r="W14" s="513"/>
      <c r="X14" s="411"/>
      <c r="Y14" s="411"/>
      <c r="Z14" s="411"/>
      <c r="AA14" s="411"/>
      <c r="AB14" s="412"/>
      <c r="AC14" s="502">
        <v>2.2999999999999998</v>
      </c>
      <c r="AD14" s="503"/>
      <c r="AE14" s="503"/>
      <c r="AF14" s="503"/>
      <c r="AG14" s="504"/>
      <c r="AH14" s="502">
        <v>3.4</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151</v>
      </c>
      <c r="CE14" s="460"/>
      <c r="CF14" s="460"/>
      <c r="CG14" s="460"/>
      <c r="CH14" s="460"/>
      <c r="CI14" s="460"/>
      <c r="CJ14" s="460"/>
      <c r="CK14" s="460"/>
      <c r="CL14" s="460"/>
      <c r="CM14" s="460"/>
      <c r="CN14" s="460"/>
      <c r="CO14" s="460"/>
      <c r="CP14" s="460"/>
      <c r="CQ14" s="460"/>
      <c r="CR14" s="460"/>
      <c r="CS14" s="461"/>
      <c r="CT14" s="519">
        <v>7.9</v>
      </c>
      <c r="CU14" s="520"/>
      <c r="CV14" s="520"/>
      <c r="CW14" s="520"/>
      <c r="CX14" s="520"/>
      <c r="CY14" s="520"/>
      <c r="CZ14" s="520"/>
      <c r="DA14" s="521"/>
      <c r="DB14" s="519">
        <v>34.9</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152</v>
      </c>
      <c r="N15" s="507"/>
      <c r="O15" s="507"/>
      <c r="P15" s="507"/>
      <c r="Q15" s="508"/>
      <c r="R15" s="509">
        <v>21726</v>
      </c>
      <c r="S15" s="510"/>
      <c r="T15" s="510"/>
      <c r="U15" s="510"/>
      <c r="V15" s="511"/>
      <c r="W15" s="512" t="s">
        <v>153</v>
      </c>
      <c r="X15" s="408"/>
      <c r="Y15" s="408"/>
      <c r="Z15" s="408"/>
      <c r="AA15" s="408"/>
      <c r="AB15" s="409"/>
      <c r="AC15" s="375">
        <v>1545</v>
      </c>
      <c r="AD15" s="376"/>
      <c r="AE15" s="376"/>
      <c r="AF15" s="376"/>
      <c r="AG15" s="377"/>
      <c r="AH15" s="375">
        <v>1601</v>
      </c>
      <c r="AI15" s="376"/>
      <c r="AJ15" s="376"/>
      <c r="AK15" s="376"/>
      <c r="AL15" s="435"/>
      <c r="AM15" s="479"/>
      <c r="AN15" s="379"/>
      <c r="AO15" s="379"/>
      <c r="AP15" s="379"/>
      <c r="AQ15" s="379"/>
      <c r="AR15" s="379"/>
      <c r="AS15" s="379"/>
      <c r="AT15" s="380"/>
      <c r="AU15" s="480"/>
      <c r="AV15" s="481"/>
      <c r="AW15" s="481"/>
      <c r="AX15" s="481"/>
      <c r="AY15" s="448" t="s">
        <v>154</v>
      </c>
      <c r="AZ15" s="449"/>
      <c r="BA15" s="449"/>
      <c r="BB15" s="449"/>
      <c r="BC15" s="449"/>
      <c r="BD15" s="449"/>
      <c r="BE15" s="449"/>
      <c r="BF15" s="449"/>
      <c r="BG15" s="449"/>
      <c r="BH15" s="449"/>
      <c r="BI15" s="449"/>
      <c r="BJ15" s="449"/>
      <c r="BK15" s="449"/>
      <c r="BL15" s="449"/>
      <c r="BM15" s="450"/>
      <c r="BN15" s="451">
        <v>2457698</v>
      </c>
      <c r="BO15" s="452"/>
      <c r="BP15" s="452"/>
      <c r="BQ15" s="452"/>
      <c r="BR15" s="452"/>
      <c r="BS15" s="452"/>
      <c r="BT15" s="452"/>
      <c r="BU15" s="453"/>
      <c r="BV15" s="451">
        <v>2488217</v>
      </c>
      <c r="BW15" s="452"/>
      <c r="BX15" s="452"/>
      <c r="BY15" s="452"/>
      <c r="BZ15" s="452"/>
      <c r="CA15" s="452"/>
      <c r="CB15" s="452"/>
      <c r="CC15" s="453"/>
      <c r="CD15" s="522" t="s">
        <v>155</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156</v>
      </c>
      <c r="M16" s="497"/>
      <c r="N16" s="497"/>
      <c r="O16" s="497"/>
      <c r="P16" s="497"/>
      <c r="Q16" s="498"/>
      <c r="R16" s="499" t="s">
        <v>157</v>
      </c>
      <c r="S16" s="500"/>
      <c r="T16" s="500"/>
      <c r="U16" s="500"/>
      <c r="V16" s="501"/>
      <c r="W16" s="513"/>
      <c r="X16" s="411"/>
      <c r="Y16" s="411"/>
      <c r="Z16" s="411"/>
      <c r="AA16" s="411"/>
      <c r="AB16" s="412"/>
      <c r="AC16" s="502">
        <v>17.899999999999999</v>
      </c>
      <c r="AD16" s="503"/>
      <c r="AE16" s="503"/>
      <c r="AF16" s="503"/>
      <c r="AG16" s="504"/>
      <c r="AH16" s="502">
        <v>18.899999999999999</v>
      </c>
      <c r="AI16" s="503"/>
      <c r="AJ16" s="503"/>
      <c r="AK16" s="503"/>
      <c r="AL16" s="505"/>
      <c r="AM16" s="479"/>
      <c r="AN16" s="379"/>
      <c r="AO16" s="379"/>
      <c r="AP16" s="379"/>
      <c r="AQ16" s="379"/>
      <c r="AR16" s="379"/>
      <c r="AS16" s="379"/>
      <c r="AT16" s="380"/>
      <c r="AU16" s="480"/>
      <c r="AV16" s="481"/>
      <c r="AW16" s="481"/>
      <c r="AX16" s="481"/>
      <c r="AY16" s="436" t="s">
        <v>158</v>
      </c>
      <c r="AZ16" s="437"/>
      <c r="BA16" s="437"/>
      <c r="BB16" s="437"/>
      <c r="BC16" s="437"/>
      <c r="BD16" s="437"/>
      <c r="BE16" s="437"/>
      <c r="BF16" s="437"/>
      <c r="BG16" s="437"/>
      <c r="BH16" s="437"/>
      <c r="BI16" s="437"/>
      <c r="BJ16" s="437"/>
      <c r="BK16" s="437"/>
      <c r="BL16" s="437"/>
      <c r="BM16" s="438"/>
      <c r="BN16" s="422">
        <v>4135551</v>
      </c>
      <c r="BO16" s="423"/>
      <c r="BP16" s="423"/>
      <c r="BQ16" s="423"/>
      <c r="BR16" s="423"/>
      <c r="BS16" s="423"/>
      <c r="BT16" s="423"/>
      <c r="BU16" s="424"/>
      <c r="BV16" s="422">
        <v>3830149</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159</v>
      </c>
      <c r="N17" s="516"/>
      <c r="O17" s="516"/>
      <c r="P17" s="516"/>
      <c r="Q17" s="517"/>
      <c r="R17" s="499" t="s">
        <v>160</v>
      </c>
      <c r="S17" s="500"/>
      <c r="T17" s="500"/>
      <c r="U17" s="500"/>
      <c r="V17" s="501"/>
      <c r="W17" s="512" t="s">
        <v>161</v>
      </c>
      <c r="X17" s="408"/>
      <c r="Y17" s="408"/>
      <c r="Z17" s="408"/>
      <c r="AA17" s="408"/>
      <c r="AB17" s="409"/>
      <c r="AC17" s="375">
        <v>6894</v>
      </c>
      <c r="AD17" s="376"/>
      <c r="AE17" s="376"/>
      <c r="AF17" s="376"/>
      <c r="AG17" s="377"/>
      <c r="AH17" s="375">
        <v>6573</v>
      </c>
      <c r="AI17" s="376"/>
      <c r="AJ17" s="376"/>
      <c r="AK17" s="376"/>
      <c r="AL17" s="435"/>
      <c r="AM17" s="479"/>
      <c r="AN17" s="379"/>
      <c r="AO17" s="379"/>
      <c r="AP17" s="379"/>
      <c r="AQ17" s="379"/>
      <c r="AR17" s="379"/>
      <c r="AS17" s="379"/>
      <c r="AT17" s="380"/>
      <c r="AU17" s="480"/>
      <c r="AV17" s="481"/>
      <c r="AW17" s="481"/>
      <c r="AX17" s="481"/>
      <c r="AY17" s="436" t="s">
        <v>162</v>
      </c>
      <c r="AZ17" s="437"/>
      <c r="BA17" s="437"/>
      <c r="BB17" s="437"/>
      <c r="BC17" s="437"/>
      <c r="BD17" s="437"/>
      <c r="BE17" s="437"/>
      <c r="BF17" s="437"/>
      <c r="BG17" s="437"/>
      <c r="BH17" s="437"/>
      <c r="BI17" s="437"/>
      <c r="BJ17" s="437"/>
      <c r="BK17" s="437"/>
      <c r="BL17" s="437"/>
      <c r="BM17" s="438"/>
      <c r="BN17" s="422">
        <v>3132155</v>
      </c>
      <c r="BO17" s="423"/>
      <c r="BP17" s="423"/>
      <c r="BQ17" s="423"/>
      <c r="BR17" s="423"/>
      <c r="BS17" s="423"/>
      <c r="BT17" s="423"/>
      <c r="BU17" s="424"/>
      <c r="BV17" s="422">
        <v>3176283</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163</v>
      </c>
      <c r="C18" s="473"/>
      <c r="D18" s="473"/>
      <c r="E18" s="474"/>
      <c r="F18" s="474"/>
      <c r="G18" s="474"/>
      <c r="H18" s="474"/>
      <c r="I18" s="474"/>
      <c r="J18" s="474"/>
      <c r="K18" s="474"/>
      <c r="L18" s="475">
        <v>15.53</v>
      </c>
      <c r="M18" s="475"/>
      <c r="N18" s="475"/>
      <c r="O18" s="475"/>
      <c r="P18" s="475"/>
      <c r="Q18" s="475"/>
      <c r="R18" s="476"/>
      <c r="S18" s="476"/>
      <c r="T18" s="476"/>
      <c r="U18" s="476"/>
      <c r="V18" s="477"/>
      <c r="W18" s="493"/>
      <c r="X18" s="494"/>
      <c r="Y18" s="494"/>
      <c r="Z18" s="494"/>
      <c r="AA18" s="494"/>
      <c r="AB18" s="518"/>
      <c r="AC18" s="392">
        <v>79.8</v>
      </c>
      <c r="AD18" s="393"/>
      <c r="AE18" s="393"/>
      <c r="AF18" s="393"/>
      <c r="AG18" s="478"/>
      <c r="AH18" s="392">
        <v>77.7</v>
      </c>
      <c r="AI18" s="393"/>
      <c r="AJ18" s="393"/>
      <c r="AK18" s="393"/>
      <c r="AL18" s="394"/>
      <c r="AM18" s="479"/>
      <c r="AN18" s="379"/>
      <c r="AO18" s="379"/>
      <c r="AP18" s="379"/>
      <c r="AQ18" s="379"/>
      <c r="AR18" s="379"/>
      <c r="AS18" s="379"/>
      <c r="AT18" s="380"/>
      <c r="AU18" s="480"/>
      <c r="AV18" s="481"/>
      <c r="AW18" s="481"/>
      <c r="AX18" s="481"/>
      <c r="AY18" s="436" t="s">
        <v>164</v>
      </c>
      <c r="AZ18" s="437"/>
      <c r="BA18" s="437"/>
      <c r="BB18" s="437"/>
      <c r="BC18" s="437"/>
      <c r="BD18" s="437"/>
      <c r="BE18" s="437"/>
      <c r="BF18" s="437"/>
      <c r="BG18" s="437"/>
      <c r="BH18" s="437"/>
      <c r="BI18" s="437"/>
      <c r="BJ18" s="437"/>
      <c r="BK18" s="437"/>
      <c r="BL18" s="437"/>
      <c r="BM18" s="438"/>
      <c r="BN18" s="422">
        <v>3911477</v>
      </c>
      <c r="BO18" s="423"/>
      <c r="BP18" s="423"/>
      <c r="BQ18" s="423"/>
      <c r="BR18" s="423"/>
      <c r="BS18" s="423"/>
      <c r="BT18" s="423"/>
      <c r="BU18" s="424"/>
      <c r="BV18" s="422">
        <v>3927121</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165</v>
      </c>
      <c r="C19" s="473"/>
      <c r="D19" s="473"/>
      <c r="E19" s="474"/>
      <c r="F19" s="474"/>
      <c r="G19" s="474"/>
      <c r="H19" s="474"/>
      <c r="I19" s="474"/>
      <c r="J19" s="474"/>
      <c r="K19" s="474"/>
      <c r="L19" s="482">
        <v>1427</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166</v>
      </c>
      <c r="AZ19" s="437"/>
      <c r="BA19" s="437"/>
      <c r="BB19" s="437"/>
      <c r="BC19" s="437"/>
      <c r="BD19" s="437"/>
      <c r="BE19" s="437"/>
      <c r="BF19" s="437"/>
      <c r="BG19" s="437"/>
      <c r="BH19" s="437"/>
      <c r="BI19" s="437"/>
      <c r="BJ19" s="437"/>
      <c r="BK19" s="437"/>
      <c r="BL19" s="437"/>
      <c r="BM19" s="438"/>
      <c r="BN19" s="422">
        <v>6009974</v>
      </c>
      <c r="BO19" s="423"/>
      <c r="BP19" s="423"/>
      <c r="BQ19" s="423"/>
      <c r="BR19" s="423"/>
      <c r="BS19" s="423"/>
      <c r="BT19" s="423"/>
      <c r="BU19" s="424"/>
      <c r="BV19" s="422">
        <v>5341969</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167</v>
      </c>
      <c r="C20" s="473"/>
      <c r="D20" s="473"/>
      <c r="E20" s="474"/>
      <c r="F20" s="474"/>
      <c r="G20" s="474"/>
      <c r="H20" s="474"/>
      <c r="I20" s="474"/>
      <c r="J20" s="474"/>
      <c r="K20" s="474"/>
      <c r="L20" s="482">
        <v>8851</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168</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169</v>
      </c>
      <c r="C22" s="399"/>
      <c r="D22" s="400"/>
      <c r="E22" s="407" t="s">
        <v>1</v>
      </c>
      <c r="F22" s="408"/>
      <c r="G22" s="408"/>
      <c r="H22" s="408"/>
      <c r="I22" s="408"/>
      <c r="J22" s="408"/>
      <c r="K22" s="409"/>
      <c r="L22" s="407" t="s">
        <v>170</v>
      </c>
      <c r="M22" s="408"/>
      <c r="N22" s="408"/>
      <c r="O22" s="408"/>
      <c r="P22" s="409"/>
      <c r="Q22" s="413" t="s">
        <v>171</v>
      </c>
      <c r="R22" s="414"/>
      <c r="S22" s="414"/>
      <c r="T22" s="414"/>
      <c r="U22" s="414"/>
      <c r="V22" s="415"/>
      <c r="W22" s="464" t="s">
        <v>172</v>
      </c>
      <c r="X22" s="399"/>
      <c r="Y22" s="400"/>
      <c r="Z22" s="407" t="s">
        <v>1</v>
      </c>
      <c r="AA22" s="408"/>
      <c r="AB22" s="408"/>
      <c r="AC22" s="408"/>
      <c r="AD22" s="408"/>
      <c r="AE22" s="408"/>
      <c r="AF22" s="408"/>
      <c r="AG22" s="409"/>
      <c r="AH22" s="425" t="s">
        <v>173</v>
      </c>
      <c r="AI22" s="408"/>
      <c r="AJ22" s="408"/>
      <c r="AK22" s="408"/>
      <c r="AL22" s="409"/>
      <c r="AM22" s="425" t="s">
        <v>174</v>
      </c>
      <c r="AN22" s="426"/>
      <c r="AO22" s="426"/>
      <c r="AP22" s="426"/>
      <c r="AQ22" s="426"/>
      <c r="AR22" s="427"/>
      <c r="AS22" s="413" t="s">
        <v>171</v>
      </c>
      <c r="AT22" s="414"/>
      <c r="AU22" s="414"/>
      <c r="AV22" s="414"/>
      <c r="AW22" s="414"/>
      <c r="AX22" s="431"/>
      <c r="AY22" s="448" t="s">
        <v>175</v>
      </c>
      <c r="AZ22" s="449"/>
      <c r="BA22" s="449"/>
      <c r="BB22" s="449"/>
      <c r="BC22" s="449"/>
      <c r="BD22" s="449"/>
      <c r="BE22" s="449"/>
      <c r="BF22" s="449"/>
      <c r="BG22" s="449"/>
      <c r="BH22" s="449"/>
      <c r="BI22" s="449"/>
      <c r="BJ22" s="449"/>
      <c r="BK22" s="449"/>
      <c r="BL22" s="449"/>
      <c r="BM22" s="450"/>
      <c r="BN22" s="451">
        <v>5731082</v>
      </c>
      <c r="BO22" s="452"/>
      <c r="BP22" s="452"/>
      <c r="BQ22" s="452"/>
      <c r="BR22" s="452"/>
      <c r="BS22" s="452"/>
      <c r="BT22" s="452"/>
      <c r="BU22" s="453"/>
      <c r="BV22" s="451">
        <v>5826594</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176</v>
      </c>
      <c r="AZ23" s="437"/>
      <c r="BA23" s="437"/>
      <c r="BB23" s="437"/>
      <c r="BC23" s="437"/>
      <c r="BD23" s="437"/>
      <c r="BE23" s="437"/>
      <c r="BF23" s="437"/>
      <c r="BG23" s="437"/>
      <c r="BH23" s="437"/>
      <c r="BI23" s="437"/>
      <c r="BJ23" s="437"/>
      <c r="BK23" s="437"/>
      <c r="BL23" s="437"/>
      <c r="BM23" s="438"/>
      <c r="BN23" s="422">
        <v>4605491</v>
      </c>
      <c r="BO23" s="423"/>
      <c r="BP23" s="423"/>
      <c r="BQ23" s="423"/>
      <c r="BR23" s="423"/>
      <c r="BS23" s="423"/>
      <c r="BT23" s="423"/>
      <c r="BU23" s="424"/>
      <c r="BV23" s="422">
        <v>4687817</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177</v>
      </c>
      <c r="F24" s="379"/>
      <c r="G24" s="379"/>
      <c r="H24" s="379"/>
      <c r="I24" s="379"/>
      <c r="J24" s="379"/>
      <c r="K24" s="380"/>
      <c r="L24" s="375">
        <v>1</v>
      </c>
      <c r="M24" s="376"/>
      <c r="N24" s="376"/>
      <c r="O24" s="376"/>
      <c r="P24" s="377"/>
      <c r="Q24" s="375">
        <v>6659</v>
      </c>
      <c r="R24" s="376"/>
      <c r="S24" s="376"/>
      <c r="T24" s="376"/>
      <c r="U24" s="376"/>
      <c r="V24" s="377"/>
      <c r="W24" s="465"/>
      <c r="X24" s="402"/>
      <c r="Y24" s="403"/>
      <c r="Z24" s="378" t="s">
        <v>178</v>
      </c>
      <c r="AA24" s="379"/>
      <c r="AB24" s="379"/>
      <c r="AC24" s="379"/>
      <c r="AD24" s="379"/>
      <c r="AE24" s="379"/>
      <c r="AF24" s="379"/>
      <c r="AG24" s="380"/>
      <c r="AH24" s="375">
        <v>109</v>
      </c>
      <c r="AI24" s="376"/>
      <c r="AJ24" s="376"/>
      <c r="AK24" s="376"/>
      <c r="AL24" s="377"/>
      <c r="AM24" s="375">
        <v>317408</v>
      </c>
      <c r="AN24" s="376"/>
      <c r="AO24" s="376"/>
      <c r="AP24" s="376"/>
      <c r="AQ24" s="376"/>
      <c r="AR24" s="377"/>
      <c r="AS24" s="375">
        <v>2912</v>
      </c>
      <c r="AT24" s="376"/>
      <c r="AU24" s="376"/>
      <c r="AV24" s="376"/>
      <c r="AW24" s="376"/>
      <c r="AX24" s="435"/>
      <c r="AY24" s="395" t="s">
        <v>179</v>
      </c>
      <c r="AZ24" s="396"/>
      <c r="BA24" s="396"/>
      <c r="BB24" s="396"/>
      <c r="BC24" s="396"/>
      <c r="BD24" s="396"/>
      <c r="BE24" s="396"/>
      <c r="BF24" s="396"/>
      <c r="BG24" s="396"/>
      <c r="BH24" s="396"/>
      <c r="BI24" s="396"/>
      <c r="BJ24" s="396"/>
      <c r="BK24" s="396"/>
      <c r="BL24" s="396"/>
      <c r="BM24" s="397"/>
      <c r="BN24" s="422">
        <v>2807167</v>
      </c>
      <c r="BO24" s="423"/>
      <c r="BP24" s="423"/>
      <c r="BQ24" s="423"/>
      <c r="BR24" s="423"/>
      <c r="BS24" s="423"/>
      <c r="BT24" s="423"/>
      <c r="BU24" s="424"/>
      <c r="BV24" s="422">
        <v>3003954</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180</v>
      </c>
      <c r="F25" s="379"/>
      <c r="G25" s="379"/>
      <c r="H25" s="379"/>
      <c r="I25" s="379"/>
      <c r="J25" s="379"/>
      <c r="K25" s="380"/>
      <c r="L25" s="375">
        <v>1</v>
      </c>
      <c r="M25" s="376"/>
      <c r="N25" s="376"/>
      <c r="O25" s="376"/>
      <c r="P25" s="377"/>
      <c r="Q25" s="375">
        <v>5394</v>
      </c>
      <c r="R25" s="376"/>
      <c r="S25" s="376"/>
      <c r="T25" s="376"/>
      <c r="U25" s="376"/>
      <c r="V25" s="377"/>
      <c r="W25" s="465"/>
      <c r="X25" s="402"/>
      <c r="Y25" s="403"/>
      <c r="Z25" s="378" t="s">
        <v>181</v>
      </c>
      <c r="AA25" s="379"/>
      <c r="AB25" s="379"/>
      <c r="AC25" s="379"/>
      <c r="AD25" s="379"/>
      <c r="AE25" s="379"/>
      <c r="AF25" s="379"/>
      <c r="AG25" s="380"/>
      <c r="AH25" s="375" t="s">
        <v>133</v>
      </c>
      <c r="AI25" s="376"/>
      <c r="AJ25" s="376"/>
      <c r="AK25" s="376"/>
      <c r="AL25" s="377"/>
      <c r="AM25" s="375" t="s">
        <v>182</v>
      </c>
      <c r="AN25" s="376"/>
      <c r="AO25" s="376"/>
      <c r="AP25" s="376"/>
      <c r="AQ25" s="376"/>
      <c r="AR25" s="377"/>
      <c r="AS25" s="375" t="s">
        <v>133</v>
      </c>
      <c r="AT25" s="376"/>
      <c r="AU25" s="376"/>
      <c r="AV25" s="376"/>
      <c r="AW25" s="376"/>
      <c r="AX25" s="435"/>
      <c r="AY25" s="448" t="s">
        <v>183</v>
      </c>
      <c r="AZ25" s="449"/>
      <c r="BA25" s="449"/>
      <c r="BB25" s="449"/>
      <c r="BC25" s="449"/>
      <c r="BD25" s="449"/>
      <c r="BE25" s="449"/>
      <c r="BF25" s="449"/>
      <c r="BG25" s="449"/>
      <c r="BH25" s="449"/>
      <c r="BI25" s="449"/>
      <c r="BJ25" s="449"/>
      <c r="BK25" s="449"/>
      <c r="BL25" s="449"/>
      <c r="BM25" s="450"/>
      <c r="BN25" s="451">
        <v>12916</v>
      </c>
      <c r="BO25" s="452"/>
      <c r="BP25" s="452"/>
      <c r="BQ25" s="452"/>
      <c r="BR25" s="452"/>
      <c r="BS25" s="452"/>
      <c r="BT25" s="452"/>
      <c r="BU25" s="453"/>
      <c r="BV25" s="451">
        <v>20981</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184</v>
      </c>
      <c r="F26" s="379"/>
      <c r="G26" s="379"/>
      <c r="H26" s="379"/>
      <c r="I26" s="379"/>
      <c r="J26" s="379"/>
      <c r="K26" s="380"/>
      <c r="L26" s="375">
        <v>1</v>
      </c>
      <c r="M26" s="376"/>
      <c r="N26" s="376"/>
      <c r="O26" s="376"/>
      <c r="P26" s="377"/>
      <c r="Q26" s="375">
        <v>5060</v>
      </c>
      <c r="R26" s="376"/>
      <c r="S26" s="376"/>
      <c r="T26" s="376"/>
      <c r="U26" s="376"/>
      <c r="V26" s="377"/>
      <c r="W26" s="465"/>
      <c r="X26" s="402"/>
      <c r="Y26" s="403"/>
      <c r="Z26" s="378" t="s">
        <v>185</v>
      </c>
      <c r="AA26" s="433"/>
      <c r="AB26" s="433"/>
      <c r="AC26" s="433"/>
      <c r="AD26" s="433"/>
      <c r="AE26" s="433"/>
      <c r="AF26" s="433"/>
      <c r="AG26" s="434"/>
      <c r="AH26" s="375">
        <v>5</v>
      </c>
      <c r="AI26" s="376"/>
      <c r="AJ26" s="376"/>
      <c r="AK26" s="376"/>
      <c r="AL26" s="377"/>
      <c r="AM26" s="375">
        <v>13420</v>
      </c>
      <c r="AN26" s="376"/>
      <c r="AO26" s="376"/>
      <c r="AP26" s="376"/>
      <c r="AQ26" s="376"/>
      <c r="AR26" s="377"/>
      <c r="AS26" s="375">
        <v>2684</v>
      </c>
      <c r="AT26" s="376"/>
      <c r="AU26" s="376"/>
      <c r="AV26" s="376"/>
      <c r="AW26" s="376"/>
      <c r="AX26" s="435"/>
      <c r="AY26" s="462" t="s">
        <v>186</v>
      </c>
      <c r="AZ26" s="382"/>
      <c r="BA26" s="382"/>
      <c r="BB26" s="382"/>
      <c r="BC26" s="382"/>
      <c r="BD26" s="382"/>
      <c r="BE26" s="382"/>
      <c r="BF26" s="382"/>
      <c r="BG26" s="382"/>
      <c r="BH26" s="382"/>
      <c r="BI26" s="382"/>
      <c r="BJ26" s="382"/>
      <c r="BK26" s="382"/>
      <c r="BL26" s="382"/>
      <c r="BM26" s="463"/>
      <c r="BN26" s="422" t="s">
        <v>133</v>
      </c>
      <c r="BO26" s="423"/>
      <c r="BP26" s="423"/>
      <c r="BQ26" s="423"/>
      <c r="BR26" s="423"/>
      <c r="BS26" s="423"/>
      <c r="BT26" s="423"/>
      <c r="BU26" s="424"/>
      <c r="BV26" s="422" t="s">
        <v>142</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187</v>
      </c>
      <c r="F27" s="379"/>
      <c r="G27" s="379"/>
      <c r="H27" s="379"/>
      <c r="I27" s="379"/>
      <c r="J27" s="379"/>
      <c r="K27" s="380"/>
      <c r="L27" s="375">
        <v>1</v>
      </c>
      <c r="M27" s="376"/>
      <c r="N27" s="376"/>
      <c r="O27" s="376"/>
      <c r="P27" s="377"/>
      <c r="Q27" s="375">
        <v>2874</v>
      </c>
      <c r="R27" s="376"/>
      <c r="S27" s="376"/>
      <c r="T27" s="376"/>
      <c r="U27" s="376"/>
      <c r="V27" s="377"/>
      <c r="W27" s="465"/>
      <c r="X27" s="402"/>
      <c r="Y27" s="403"/>
      <c r="Z27" s="378" t="s">
        <v>188</v>
      </c>
      <c r="AA27" s="379"/>
      <c r="AB27" s="379"/>
      <c r="AC27" s="379"/>
      <c r="AD27" s="379"/>
      <c r="AE27" s="379"/>
      <c r="AF27" s="379"/>
      <c r="AG27" s="380"/>
      <c r="AH27" s="375">
        <v>7</v>
      </c>
      <c r="AI27" s="376"/>
      <c r="AJ27" s="376"/>
      <c r="AK27" s="376"/>
      <c r="AL27" s="377"/>
      <c r="AM27" s="375">
        <v>21058</v>
      </c>
      <c r="AN27" s="376"/>
      <c r="AO27" s="376"/>
      <c r="AP27" s="376"/>
      <c r="AQ27" s="376"/>
      <c r="AR27" s="377"/>
      <c r="AS27" s="375">
        <v>3008</v>
      </c>
      <c r="AT27" s="376"/>
      <c r="AU27" s="376"/>
      <c r="AV27" s="376"/>
      <c r="AW27" s="376"/>
      <c r="AX27" s="435"/>
      <c r="AY27" s="459" t="s">
        <v>189</v>
      </c>
      <c r="AZ27" s="460"/>
      <c r="BA27" s="460"/>
      <c r="BB27" s="460"/>
      <c r="BC27" s="460"/>
      <c r="BD27" s="460"/>
      <c r="BE27" s="460"/>
      <c r="BF27" s="460"/>
      <c r="BG27" s="460"/>
      <c r="BH27" s="460"/>
      <c r="BI27" s="460"/>
      <c r="BJ27" s="460"/>
      <c r="BK27" s="460"/>
      <c r="BL27" s="460"/>
      <c r="BM27" s="461"/>
      <c r="BN27" s="456">
        <v>104753</v>
      </c>
      <c r="BO27" s="457"/>
      <c r="BP27" s="457"/>
      <c r="BQ27" s="457"/>
      <c r="BR27" s="457"/>
      <c r="BS27" s="457"/>
      <c r="BT27" s="457"/>
      <c r="BU27" s="458"/>
      <c r="BV27" s="456">
        <v>104753</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190</v>
      </c>
      <c r="F28" s="379"/>
      <c r="G28" s="379"/>
      <c r="H28" s="379"/>
      <c r="I28" s="379"/>
      <c r="J28" s="379"/>
      <c r="K28" s="380"/>
      <c r="L28" s="375">
        <v>1</v>
      </c>
      <c r="M28" s="376"/>
      <c r="N28" s="376"/>
      <c r="O28" s="376"/>
      <c r="P28" s="377"/>
      <c r="Q28" s="375">
        <v>2446</v>
      </c>
      <c r="R28" s="376"/>
      <c r="S28" s="376"/>
      <c r="T28" s="376"/>
      <c r="U28" s="376"/>
      <c r="V28" s="377"/>
      <c r="W28" s="465"/>
      <c r="X28" s="402"/>
      <c r="Y28" s="403"/>
      <c r="Z28" s="378" t="s">
        <v>191</v>
      </c>
      <c r="AA28" s="379"/>
      <c r="AB28" s="379"/>
      <c r="AC28" s="379"/>
      <c r="AD28" s="379"/>
      <c r="AE28" s="379"/>
      <c r="AF28" s="379"/>
      <c r="AG28" s="380"/>
      <c r="AH28" s="375" t="s">
        <v>133</v>
      </c>
      <c r="AI28" s="376"/>
      <c r="AJ28" s="376"/>
      <c r="AK28" s="376"/>
      <c r="AL28" s="377"/>
      <c r="AM28" s="375" t="s">
        <v>133</v>
      </c>
      <c r="AN28" s="376"/>
      <c r="AO28" s="376"/>
      <c r="AP28" s="376"/>
      <c r="AQ28" s="376"/>
      <c r="AR28" s="377"/>
      <c r="AS28" s="375" t="s">
        <v>182</v>
      </c>
      <c r="AT28" s="376"/>
      <c r="AU28" s="376"/>
      <c r="AV28" s="376"/>
      <c r="AW28" s="376"/>
      <c r="AX28" s="435"/>
      <c r="AY28" s="439" t="s">
        <v>192</v>
      </c>
      <c r="AZ28" s="440"/>
      <c r="BA28" s="440"/>
      <c r="BB28" s="441"/>
      <c r="BC28" s="448" t="s">
        <v>48</v>
      </c>
      <c r="BD28" s="449"/>
      <c r="BE28" s="449"/>
      <c r="BF28" s="449"/>
      <c r="BG28" s="449"/>
      <c r="BH28" s="449"/>
      <c r="BI28" s="449"/>
      <c r="BJ28" s="449"/>
      <c r="BK28" s="449"/>
      <c r="BL28" s="449"/>
      <c r="BM28" s="450"/>
      <c r="BN28" s="451">
        <v>867893</v>
      </c>
      <c r="BO28" s="452"/>
      <c r="BP28" s="452"/>
      <c r="BQ28" s="452"/>
      <c r="BR28" s="452"/>
      <c r="BS28" s="452"/>
      <c r="BT28" s="452"/>
      <c r="BU28" s="453"/>
      <c r="BV28" s="451">
        <v>751958</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193</v>
      </c>
      <c r="F29" s="379"/>
      <c r="G29" s="379"/>
      <c r="H29" s="379"/>
      <c r="I29" s="379"/>
      <c r="J29" s="379"/>
      <c r="K29" s="380"/>
      <c r="L29" s="375">
        <v>14</v>
      </c>
      <c r="M29" s="376"/>
      <c r="N29" s="376"/>
      <c r="O29" s="376"/>
      <c r="P29" s="377"/>
      <c r="Q29" s="375">
        <v>2260</v>
      </c>
      <c r="R29" s="376"/>
      <c r="S29" s="376"/>
      <c r="T29" s="376"/>
      <c r="U29" s="376"/>
      <c r="V29" s="377"/>
      <c r="W29" s="466"/>
      <c r="X29" s="467"/>
      <c r="Y29" s="468"/>
      <c r="Z29" s="378" t="s">
        <v>194</v>
      </c>
      <c r="AA29" s="379"/>
      <c r="AB29" s="379"/>
      <c r="AC29" s="379"/>
      <c r="AD29" s="379"/>
      <c r="AE29" s="379"/>
      <c r="AF29" s="379"/>
      <c r="AG29" s="380"/>
      <c r="AH29" s="375">
        <v>116</v>
      </c>
      <c r="AI29" s="376"/>
      <c r="AJ29" s="376"/>
      <c r="AK29" s="376"/>
      <c r="AL29" s="377"/>
      <c r="AM29" s="375">
        <v>338466</v>
      </c>
      <c r="AN29" s="376"/>
      <c r="AO29" s="376"/>
      <c r="AP29" s="376"/>
      <c r="AQ29" s="376"/>
      <c r="AR29" s="377"/>
      <c r="AS29" s="375">
        <v>2918</v>
      </c>
      <c r="AT29" s="376"/>
      <c r="AU29" s="376"/>
      <c r="AV29" s="376"/>
      <c r="AW29" s="376"/>
      <c r="AX29" s="435"/>
      <c r="AY29" s="442"/>
      <c r="AZ29" s="443"/>
      <c r="BA29" s="443"/>
      <c r="BB29" s="444"/>
      <c r="BC29" s="436" t="s">
        <v>195</v>
      </c>
      <c r="BD29" s="437"/>
      <c r="BE29" s="437"/>
      <c r="BF29" s="437"/>
      <c r="BG29" s="437"/>
      <c r="BH29" s="437"/>
      <c r="BI29" s="437"/>
      <c r="BJ29" s="437"/>
      <c r="BK29" s="437"/>
      <c r="BL29" s="437"/>
      <c r="BM29" s="438"/>
      <c r="BN29" s="422">
        <v>273844</v>
      </c>
      <c r="BO29" s="423"/>
      <c r="BP29" s="423"/>
      <c r="BQ29" s="423"/>
      <c r="BR29" s="423"/>
      <c r="BS29" s="423"/>
      <c r="BT29" s="423"/>
      <c r="BU29" s="424"/>
      <c r="BV29" s="422">
        <v>181827</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196</v>
      </c>
      <c r="X30" s="390"/>
      <c r="Y30" s="390"/>
      <c r="Z30" s="390"/>
      <c r="AA30" s="390"/>
      <c r="AB30" s="390"/>
      <c r="AC30" s="390"/>
      <c r="AD30" s="390"/>
      <c r="AE30" s="390"/>
      <c r="AF30" s="390"/>
      <c r="AG30" s="391"/>
      <c r="AH30" s="392">
        <v>99.7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1254828</v>
      </c>
      <c r="BO30" s="457"/>
      <c r="BP30" s="457"/>
      <c r="BQ30" s="457"/>
      <c r="BR30" s="457"/>
      <c r="BS30" s="457"/>
      <c r="BT30" s="457"/>
      <c r="BU30" s="458"/>
      <c r="BV30" s="456">
        <v>626171</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197</v>
      </c>
      <c r="D32" s="381"/>
      <c r="E32" s="381"/>
      <c r="F32" s="381"/>
      <c r="G32" s="381"/>
      <c r="H32" s="381"/>
      <c r="I32" s="381"/>
      <c r="J32" s="381"/>
      <c r="K32" s="381"/>
      <c r="L32" s="381"/>
      <c r="M32" s="381"/>
      <c r="N32" s="381"/>
      <c r="O32" s="381"/>
      <c r="P32" s="381"/>
      <c r="Q32" s="381"/>
      <c r="R32" s="381"/>
      <c r="S32" s="381"/>
      <c r="U32" s="382" t="s">
        <v>198</v>
      </c>
      <c r="V32" s="382"/>
      <c r="W32" s="382"/>
      <c r="X32" s="382"/>
      <c r="Y32" s="382"/>
      <c r="Z32" s="382"/>
      <c r="AA32" s="382"/>
      <c r="AB32" s="382"/>
      <c r="AC32" s="382"/>
      <c r="AD32" s="382"/>
      <c r="AE32" s="382"/>
      <c r="AF32" s="382"/>
      <c r="AG32" s="382"/>
      <c r="AH32" s="382"/>
      <c r="AI32" s="382"/>
      <c r="AJ32" s="382"/>
      <c r="AK32" s="382"/>
      <c r="AM32" s="382" t="s">
        <v>199</v>
      </c>
      <c r="AN32" s="382"/>
      <c r="AO32" s="382"/>
      <c r="AP32" s="382"/>
      <c r="AQ32" s="382"/>
      <c r="AR32" s="382"/>
      <c r="AS32" s="382"/>
      <c r="AT32" s="382"/>
      <c r="AU32" s="382"/>
      <c r="AV32" s="382"/>
      <c r="AW32" s="382"/>
      <c r="AX32" s="382"/>
      <c r="AY32" s="382"/>
      <c r="AZ32" s="382"/>
      <c r="BA32" s="382"/>
      <c r="BB32" s="382"/>
      <c r="BC32" s="382"/>
      <c r="BE32" s="382" t="s">
        <v>200</v>
      </c>
      <c r="BF32" s="382"/>
      <c r="BG32" s="382"/>
      <c r="BH32" s="382"/>
      <c r="BI32" s="382"/>
      <c r="BJ32" s="382"/>
      <c r="BK32" s="382"/>
      <c r="BL32" s="382"/>
      <c r="BM32" s="382"/>
      <c r="BN32" s="382"/>
      <c r="BO32" s="382"/>
      <c r="BP32" s="382"/>
      <c r="BQ32" s="382"/>
      <c r="BR32" s="382"/>
      <c r="BS32" s="382"/>
      <c r="BT32" s="382"/>
      <c r="BU32" s="382"/>
      <c r="BW32" s="382" t="s">
        <v>201</v>
      </c>
      <c r="BX32" s="382"/>
      <c r="BY32" s="382"/>
      <c r="BZ32" s="382"/>
      <c r="CA32" s="382"/>
      <c r="CB32" s="382"/>
      <c r="CC32" s="382"/>
      <c r="CD32" s="382"/>
      <c r="CE32" s="382"/>
      <c r="CF32" s="382"/>
      <c r="CG32" s="382"/>
      <c r="CH32" s="382"/>
      <c r="CI32" s="382"/>
      <c r="CJ32" s="382"/>
      <c r="CK32" s="382"/>
      <c r="CL32" s="382"/>
      <c r="CM32" s="382"/>
      <c r="CO32" s="382" t="s">
        <v>202</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203</v>
      </c>
      <c r="D33" s="374"/>
      <c r="E33" s="373" t="s">
        <v>204</v>
      </c>
      <c r="F33" s="373"/>
      <c r="G33" s="373"/>
      <c r="H33" s="373"/>
      <c r="I33" s="373"/>
      <c r="J33" s="373"/>
      <c r="K33" s="373"/>
      <c r="L33" s="373"/>
      <c r="M33" s="373"/>
      <c r="N33" s="373"/>
      <c r="O33" s="373"/>
      <c r="P33" s="373"/>
      <c r="Q33" s="373"/>
      <c r="R33" s="373"/>
      <c r="S33" s="373"/>
      <c r="T33" s="203"/>
      <c r="U33" s="374" t="s">
        <v>205</v>
      </c>
      <c r="V33" s="374"/>
      <c r="W33" s="373" t="s">
        <v>206</v>
      </c>
      <c r="X33" s="373"/>
      <c r="Y33" s="373"/>
      <c r="Z33" s="373"/>
      <c r="AA33" s="373"/>
      <c r="AB33" s="373"/>
      <c r="AC33" s="373"/>
      <c r="AD33" s="373"/>
      <c r="AE33" s="373"/>
      <c r="AF33" s="373"/>
      <c r="AG33" s="373"/>
      <c r="AH33" s="373"/>
      <c r="AI33" s="373"/>
      <c r="AJ33" s="373"/>
      <c r="AK33" s="373"/>
      <c r="AL33" s="203"/>
      <c r="AM33" s="374" t="s">
        <v>205</v>
      </c>
      <c r="AN33" s="374"/>
      <c r="AO33" s="373" t="s">
        <v>206</v>
      </c>
      <c r="AP33" s="373"/>
      <c r="AQ33" s="373"/>
      <c r="AR33" s="373"/>
      <c r="AS33" s="373"/>
      <c r="AT33" s="373"/>
      <c r="AU33" s="373"/>
      <c r="AV33" s="373"/>
      <c r="AW33" s="373"/>
      <c r="AX33" s="373"/>
      <c r="AY33" s="373"/>
      <c r="AZ33" s="373"/>
      <c r="BA33" s="373"/>
      <c r="BB33" s="373"/>
      <c r="BC33" s="373"/>
      <c r="BD33" s="204"/>
      <c r="BE33" s="373" t="s">
        <v>207</v>
      </c>
      <c r="BF33" s="373"/>
      <c r="BG33" s="373" t="s">
        <v>208</v>
      </c>
      <c r="BH33" s="373"/>
      <c r="BI33" s="373"/>
      <c r="BJ33" s="373"/>
      <c r="BK33" s="373"/>
      <c r="BL33" s="373"/>
      <c r="BM33" s="373"/>
      <c r="BN33" s="373"/>
      <c r="BO33" s="373"/>
      <c r="BP33" s="373"/>
      <c r="BQ33" s="373"/>
      <c r="BR33" s="373"/>
      <c r="BS33" s="373"/>
      <c r="BT33" s="373"/>
      <c r="BU33" s="373"/>
      <c r="BV33" s="204"/>
      <c r="BW33" s="374" t="s">
        <v>207</v>
      </c>
      <c r="BX33" s="374"/>
      <c r="BY33" s="373" t="s">
        <v>209</v>
      </c>
      <c r="BZ33" s="373"/>
      <c r="CA33" s="373"/>
      <c r="CB33" s="373"/>
      <c r="CC33" s="373"/>
      <c r="CD33" s="373"/>
      <c r="CE33" s="373"/>
      <c r="CF33" s="373"/>
      <c r="CG33" s="373"/>
      <c r="CH33" s="373"/>
      <c r="CI33" s="373"/>
      <c r="CJ33" s="373"/>
      <c r="CK33" s="373"/>
      <c r="CL33" s="373"/>
      <c r="CM33" s="373"/>
      <c r="CN33" s="203"/>
      <c r="CO33" s="374" t="s">
        <v>203</v>
      </c>
      <c r="CP33" s="374"/>
      <c r="CQ33" s="373" t="s">
        <v>210</v>
      </c>
      <c r="CR33" s="373"/>
      <c r="CS33" s="373"/>
      <c r="CT33" s="373"/>
      <c r="CU33" s="373"/>
      <c r="CV33" s="373"/>
      <c r="CW33" s="373"/>
      <c r="CX33" s="373"/>
      <c r="CY33" s="373"/>
      <c r="CZ33" s="373"/>
      <c r="DA33" s="373"/>
      <c r="DB33" s="373"/>
      <c r="DC33" s="373"/>
      <c r="DD33" s="373"/>
      <c r="DE33" s="373"/>
      <c r="DF33" s="203"/>
      <c r="DG33" s="372" t="s">
        <v>211</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4</v>
      </c>
      <c r="AN34" s="370"/>
      <c r="AO34" s="371" t="str">
        <f>IF('各会計、関係団体の財政状況及び健全化判断比率'!B30="","",'各会計、関係団体の財政状況及び健全化判断比率'!B30)</f>
        <v>水道事業会計</v>
      </c>
      <c r="AP34" s="371"/>
      <c r="AQ34" s="371"/>
      <c r="AR34" s="371"/>
      <c r="AS34" s="371"/>
      <c r="AT34" s="371"/>
      <c r="AU34" s="371"/>
      <c r="AV34" s="371"/>
      <c r="AW34" s="371"/>
      <c r="AX34" s="371"/>
      <c r="AY34" s="371"/>
      <c r="AZ34" s="371"/>
      <c r="BA34" s="371"/>
      <c r="BB34" s="371"/>
      <c r="BC34" s="371"/>
      <c r="BD34" s="178"/>
      <c r="BE34" s="370">
        <f>IF(BG34="","",MAX(C34:D43,U34:V43,AM34:AN43)+1)</f>
        <v>5</v>
      </c>
      <c r="BF34" s="370"/>
      <c r="BG34" s="371" t="str">
        <f>IF('各会計、関係団体の財政状況及び健全化判断比率'!B31="","",'各会計、関係団体の財政状況及び健全化判断比率'!B31)</f>
        <v>公共下水道事業特別会計</v>
      </c>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南部広域行政組合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6</v>
      </c>
      <c r="BF35" s="370"/>
      <c r="BG35" s="371" t="str">
        <f>IF('各会計、関係団体の財政状況及び健全化判断比率'!B32="","",'各会計、関係団体の財政状況及び健全化判断比率'!B32)</f>
        <v>土地区画整理事業特別会計</v>
      </c>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沖縄県市町村総合事務組合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t="str">
        <f t="shared" ref="U36:U43" si="4">IF(W36="","",U35+1)</f>
        <v/>
      </c>
      <c r="V36" s="370"/>
      <c r="W36" s="371"/>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中城村北中城村清掃事務組合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中城北中城消防組合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中部広域市町村圏事務組合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沖縄県介護保険広域連合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13</v>
      </c>
      <c r="BX40" s="370"/>
      <c r="BY40" s="371" t="str">
        <f>IF('各会計、関係団体の財政状況及び健全化判断比率'!B74="","",'各会計、関係団体の財政状況及び健全化判断比率'!B74)</f>
        <v>沖縄県介護保険広域連合（保険事業勘定）</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14</v>
      </c>
      <c r="BX41" s="370"/>
      <c r="BY41" s="371" t="str">
        <f>IF('各会計、関係団体の財政状況及び健全化判断比率'!B75="","",'各会計、関係団体の財政状況及び健全化判断比率'!B75)</f>
        <v>沖縄県後期高齢者医療広域連合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15</v>
      </c>
      <c r="BX42" s="370"/>
      <c r="BY42" s="371" t="str">
        <f>IF('各会計、関係団体の財政状況及び健全化判断比率'!B76="","",'各会計、関係団体の財政状況及び健全化判断比率'!B76)</f>
        <v>沖縄県後期高齢者医療広域連合（事業勘定）</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212</v>
      </c>
      <c r="E46" s="367" t="s">
        <v>213</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214</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215</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216</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217</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218</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219</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xA4KQUqug43W9pHh4HKUJC8g/S8zc4IH6Xxx5hwcTAP+BW1OYHh1DPDQZVrC2PqfFn0U3HiYuvgNanSOeM9PAw==" saltValue="UzXQ61KDGHLfztDP9qnoI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85" zoomScaleNormal="85" zoomScaleSheetLayoutView="100" workbookViewId="0">
      <selection activeCell="J34" sqref="J3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79" t="s">
        <v>580</v>
      </c>
      <c r="D34" s="1179"/>
      <c r="E34" s="1180"/>
      <c r="F34" s="32">
        <v>14.29</v>
      </c>
      <c r="G34" s="33">
        <v>14.69</v>
      </c>
      <c r="H34" s="33">
        <v>15.13</v>
      </c>
      <c r="I34" s="33">
        <v>15.34</v>
      </c>
      <c r="J34" s="34">
        <v>15.98</v>
      </c>
      <c r="K34" s="22"/>
      <c r="L34" s="22"/>
      <c r="M34" s="22"/>
      <c r="N34" s="22"/>
      <c r="O34" s="22"/>
      <c r="P34" s="22"/>
    </row>
    <row r="35" spans="1:16" ht="39" customHeight="1" x14ac:dyDescent="0.15">
      <c r="A35" s="22"/>
      <c r="B35" s="35"/>
      <c r="C35" s="1173" t="s">
        <v>581</v>
      </c>
      <c r="D35" s="1174"/>
      <c r="E35" s="1175"/>
      <c r="F35" s="36">
        <v>1.0900000000000001</v>
      </c>
      <c r="G35" s="37">
        <v>4.8899999999999997</v>
      </c>
      <c r="H35" s="37">
        <v>4.2</v>
      </c>
      <c r="I35" s="37">
        <v>7.4</v>
      </c>
      <c r="J35" s="38">
        <v>6.47</v>
      </c>
      <c r="K35" s="22"/>
      <c r="L35" s="22"/>
      <c r="M35" s="22"/>
      <c r="N35" s="22"/>
      <c r="O35" s="22"/>
      <c r="P35" s="22"/>
    </row>
    <row r="36" spans="1:16" ht="39" customHeight="1" x14ac:dyDescent="0.15">
      <c r="A36" s="22"/>
      <c r="B36" s="35"/>
      <c r="C36" s="1173" t="s">
        <v>582</v>
      </c>
      <c r="D36" s="1174"/>
      <c r="E36" s="1175"/>
      <c r="F36" s="36">
        <v>3.12</v>
      </c>
      <c r="G36" s="37">
        <v>0.79</v>
      </c>
      <c r="H36" s="37">
        <v>1.4</v>
      </c>
      <c r="I36" s="37">
        <v>1.1100000000000001</v>
      </c>
      <c r="J36" s="38">
        <v>0.4</v>
      </c>
      <c r="K36" s="22"/>
      <c r="L36" s="22"/>
      <c r="M36" s="22"/>
      <c r="N36" s="22"/>
      <c r="O36" s="22"/>
      <c r="P36" s="22"/>
    </row>
    <row r="37" spans="1:16" ht="39" customHeight="1" x14ac:dyDescent="0.15">
      <c r="A37" s="22"/>
      <c r="B37" s="35"/>
      <c r="C37" s="1173" t="s">
        <v>583</v>
      </c>
      <c r="D37" s="1174"/>
      <c r="E37" s="1175"/>
      <c r="F37" s="36">
        <v>0.09</v>
      </c>
      <c r="G37" s="37">
        <v>0.04</v>
      </c>
      <c r="H37" s="37">
        <v>0.1</v>
      </c>
      <c r="I37" s="37">
        <v>0.01</v>
      </c>
      <c r="J37" s="38">
        <v>0.03</v>
      </c>
      <c r="K37" s="22"/>
      <c r="L37" s="22"/>
      <c r="M37" s="22"/>
      <c r="N37" s="22"/>
      <c r="O37" s="22"/>
      <c r="P37" s="22"/>
    </row>
    <row r="38" spans="1:16" ht="39" customHeight="1" x14ac:dyDescent="0.15">
      <c r="A38" s="22"/>
      <c r="B38" s="35"/>
      <c r="C38" s="1173" t="s">
        <v>584</v>
      </c>
      <c r="D38" s="1174"/>
      <c r="E38" s="1175"/>
      <c r="F38" s="36">
        <v>0.04</v>
      </c>
      <c r="G38" s="37">
        <v>0</v>
      </c>
      <c r="H38" s="37">
        <v>0.08</v>
      </c>
      <c r="I38" s="37">
        <v>0.04</v>
      </c>
      <c r="J38" s="38">
        <v>0.01</v>
      </c>
      <c r="K38" s="22"/>
      <c r="L38" s="22"/>
      <c r="M38" s="22"/>
      <c r="N38" s="22"/>
      <c r="O38" s="22"/>
      <c r="P38" s="22"/>
    </row>
    <row r="39" spans="1:16" ht="39" customHeight="1" x14ac:dyDescent="0.15">
      <c r="A39" s="22"/>
      <c r="B39" s="35"/>
      <c r="C39" s="1173" t="s">
        <v>585</v>
      </c>
      <c r="D39" s="1174"/>
      <c r="E39" s="1175"/>
      <c r="F39" s="36">
        <v>1.1599999999999999</v>
      </c>
      <c r="G39" s="37">
        <v>4.04</v>
      </c>
      <c r="H39" s="37">
        <v>0.28000000000000003</v>
      </c>
      <c r="I39" s="37">
        <v>0</v>
      </c>
      <c r="J39" s="38">
        <v>0.01</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586</v>
      </c>
      <c r="D42" s="1174"/>
      <c r="E42" s="1175"/>
      <c r="F42" s="36" t="s">
        <v>531</v>
      </c>
      <c r="G42" s="37" t="s">
        <v>531</v>
      </c>
      <c r="H42" s="37" t="s">
        <v>531</v>
      </c>
      <c r="I42" s="37" t="s">
        <v>531</v>
      </c>
      <c r="J42" s="38" t="s">
        <v>531</v>
      </c>
      <c r="K42" s="22"/>
      <c r="L42" s="22"/>
      <c r="M42" s="22"/>
      <c r="N42" s="22"/>
      <c r="O42" s="22"/>
      <c r="P42" s="22"/>
    </row>
    <row r="43" spans="1:16" ht="39" customHeight="1" thickBot="1" x14ac:dyDescent="0.2">
      <c r="A43" s="22"/>
      <c r="B43" s="40"/>
      <c r="C43" s="1176" t="s">
        <v>587</v>
      </c>
      <c r="D43" s="1177"/>
      <c r="E43" s="1178"/>
      <c r="F43" s="41" t="s">
        <v>531</v>
      </c>
      <c r="G43" s="42" t="s">
        <v>531</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r+YWSVkN37GOcdtpB+DyF48/vK9CIDnRJVuGwHx1ajgnZ7q5hHbuIUB2aHk+W3PG1FfmsFYdtb7NseAouH/ow==" saltValue="2abUQAm0GZFofpwdIEEp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561</v>
      </c>
      <c r="L45" s="60">
        <v>550</v>
      </c>
      <c r="M45" s="60">
        <v>544</v>
      </c>
      <c r="N45" s="60">
        <v>519</v>
      </c>
      <c r="O45" s="61">
        <v>505</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531</v>
      </c>
      <c r="L46" s="64" t="s">
        <v>531</v>
      </c>
      <c r="M46" s="64" t="s">
        <v>531</v>
      </c>
      <c r="N46" s="64" t="s">
        <v>531</v>
      </c>
      <c r="O46" s="65" t="s">
        <v>531</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531</v>
      </c>
      <c r="L47" s="64" t="s">
        <v>531</v>
      </c>
      <c r="M47" s="64" t="s">
        <v>531</v>
      </c>
      <c r="N47" s="64" t="s">
        <v>531</v>
      </c>
      <c r="O47" s="65" t="s">
        <v>531</v>
      </c>
      <c r="P47" s="48"/>
      <c r="Q47" s="48"/>
      <c r="R47" s="48"/>
      <c r="S47" s="48"/>
      <c r="T47" s="48"/>
      <c r="U47" s="48"/>
    </row>
    <row r="48" spans="1:21" ht="30.75" customHeight="1" x14ac:dyDescent="0.15">
      <c r="A48" s="48"/>
      <c r="B48" s="1201"/>
      <c r="C48" s="1202"/>
      <c r="D48" s="62"/>
      <c r="E48" s="1183" t="s">
        <v>15</v>
      </c>
      <c r="F48" s="1183"/>
      <c r="G48" s="1183"/>
      <c r="H48" s="1183"/>
      <c r="I48" s="1183"/>
      <c r="J48" s="1184"/>
      <c r="K48" s="63">
        <v>99</v>
      </c>
      <c r="L48" s="64">
        <v>105</v>
      </c>
      <c r="M48" s="64">
        <v>108</v>
      </c>
      <c r="N48" s="64">
        <v>113</v>
      </c>
      <c r="O48" s="65">
        <v>119</v>
      </c>
      <c r="P48" s="48"/>
      <c r="Q48" s="48"/>
      <c r="R48" s="48"/>
      <c r="S48" s="48"/>
      <c r="T48" s="48"/>
      <c r="U48" s="48"/>
    </row>
    <row r="49" spans="1:21" ht="30.75" customHeight="1" x14ac:dyDescent="0.15">
      <c r="A49" s="48"/>
      <c r="B49" s="1201"/>
      <c r="C49" s="1202"/>
      <c r="D49" s="62"/>
      <c r="E49" s="1183" t="s">
        <v>16</v>
      </c>
      <c r="F49" s="1183"/>
      <c r="G49" s="1183"/>
      <c r="H49" s="1183"/>
      <c r="I49" s="1183"/>
      <c r="J49" s="1184"/>
      <c r="K49" s="63">
        <v>91</v>
      </c>
      <c r="L49" s="64">
        <v>57</v>
      </c>
      <c r="M49" s="64">
        <v>24</v>
      </c>
      <c r="N49" s="64">
        <v>24</v>
      </c>
      <c r="O49" s="65">
        <v>26</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531</v>
      </c>
      <c r="L50" s="64" t="s">
        <v>531</v>
      </c>
      <c r="M50" s="64" t="s">
        <v>531</v>
      </c>
      <c r="N50" s="64" t="s">
        <v>531</v>
      </c>
      <c r="O50" s="65" t="s">
        <v>531</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v>0</v>
      </c>
      <c r="M51" s="64" t="s">
        <v>531</v>
      </c>
      <c r="N51" s="64" t="s">
        <v>531</v>
      </c>
      <c r="O51" s="65" t="s">
        <v>531</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413</v>
      </c>
      <c r="L52" s="64">
        <v>414</v>
      </c>
      <c r="M52" s="64">
        <v>396</v>
      </c>
      <c r="N52" s="64">
        <v>393</v>
      </c>
      <c r="O52" s="65">
        <v>383</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338</v>
      </c>
      <c r="L53" s="69">
        <v>298</v>
      </c>
      <c r="M53" s="69">
        <v>280</v>
      </c>
      <c r="N53" s="69">
        <v>263</v>
      </c>
      <c r="O53" s="70">
        <v>267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XnFJRnqUTC3rey6vbAbNZQJbs9XQp0Q1hhlaO5Bi53Saw550i2bagmtdYPuI1CN8gQHi4iCg5h0Ihr2EEP88A==" saltValue="fwyTuxyy+aOYDRX4MfXa6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19" t="s">
        <v>30</v>
      </c>
      <c r="C41" s="1220"/>
      <c r="D41" s="102"/>
      <c r="E41" s="1221" t="s">
        <v>31</v>
      </c>
      <c r="F41" s="1221"/>
      <c r="G41" s="1221"/>
      <c r="H41" s="1222"/>
      <c r="I41" s="358">
        <v>5295</v>
      </c>
      <c r="J41" s="359">
        <v>5480</v>
      </c>
      <c r="K41" s="359">
        <v>5537</v>
      </c>
      <c r="L41" s="359">
        <v>5827</v>
      </c>
      <c r="M41" s="360">
        <v>5731</v>
      </c>
    </row>
    <row r="42" spans="2:13" ht="27.75" customHeight="1" x14ac:dyDescent="0.15">
      <c r="B42" s="1209"/>
      <c r="C42" s="1210"/>
      <c r="D42" s="103"/>
      <c r="E42" s="1213" t="s">
        <v>32</v>
      </c>
      <c r="F42" s="1213"/>
      <c r="G42" s="1213"/>
      <c r="H42" s="1214"/>
      <c r="I42" s="361" t="s">
        <v>531</v>
      </c>
      <c r="J42" s="362" t="s">
        <v>531</v>
      </c>
      <c r="K42" s="362" t="s">
        <v>531</v>
      </c>
      <c r="L42" s="362" t="s">
        <v>531</v>
      </c>
      <c r="M42" s="363" t="s">
        <v>531</v>
      </c>
    </row>
    <row r="43" spans="2:13" ht="27.75" customHeight="1" x14ac:dyDescent="0.15">
      <c r="B43" s="1209"/>
      <c r="C43" s="1210"/>
      <c r="D43" s="103"/>
      <c r="E43" s="1213" t="s">
        <v>33</v>
      </c>
      <c r="F43" s="1213"/>
      <c r="G43" s="1213"/>
      <c r="H43" s="1214"/>
      <c r="I43" s="361">
        <v>2108</v>
      </c>
      <c r="J43" s="362">
        <v>2060</v>
      </c>
      <c r="K43" s="362">
        <v>1965</v>
      </c>
      <c r="L43" s="362">
        <v>1904</v>
      </c>
      <c r="M43" s="363">
        <v>1627</v>
      </c>
    </row>
    <row r="44" spans="2:13" ht="27.75" customHeight="1" x14ac:dyDescent="0.15">
      <c r="B44" s="1209"/>
      <c r="C44" s="1210"/>
      <c r="D44" s="103"/>
      <c r="E44" s="1213" t="s">
        <v>34</v>
      </c>
      <c r="F44" s="1213"/>
      <c r="G44" s="1213"/>
      <c r="H44" s="1214"/>
      <c r="I44" s="361">
        <v>200</v>
      </c>
      <c r="J44" s="362">
        <v>136</v>
      </c>
      <c r="K44" s="362">
        <v>105</v>
      </c>
      <c r="L44" s="362">
        <v>137</v>
      </c>
      <c r="M44" s="363">
        <v>192</v>
      </c>
    </row>
    <row r="45" spans="2:13" ht="27.75" customHeight="1" x14ac:dyDescent="0.15">
      <c r="B45" s="1209"/>
      <c r="C45" s="1210"/>
      <c r="D45" s="103"/>
      <c r="E45" s="1213" t="s">
        <v>35</v>
      </c>
      <c r="F45" s="1213"/>
      <c r="G45" s="1213"/>
      <c r="H45" s="1214"/>
      <c r="I45" s="361">
        <v>141</v>
      </c>
      <c r="J45" s="362">
        <v>113</v>
      </c>
      <c r="K45" s="362">
        <v>75</v>
      </c>
      <c r="L45" s="362">
        <v>18</v>
      </c>
      <c r="M45" s="363" t="s">
        <v>531</v>
      </c>
    </row>
    <row r="46" spans="2:13" ht="27.75" customHeight="1" x14ac:dyDescent="0.15">
      <c r="B46" s="1209"/>
      <c r="C46" s="1210"/>
      <c r="D46" s="104"/>
      <c r="E46" s="1213" t="s">
        <v>36</v>
      </c>
      <c r="F46" s="1213"/>
      <c r="G46" s="1213"/>
      <c r="H46" s="1214"/>
      <c r="I46" s="361" t="s">
        <v>531</v>
      </c>
      <c r="J46" s="362" t="s">
        <v>531</v>
      </c>
      <c r="K46" s="362" t="s">
        <v>531</v>
      </c>
      <c r="L46" s="362" t="s">
        <v>531</v>
      </c>
      <c r="M46" s="363" t="s">
        <v>531</v>
      </c>
    </row>
    <row r="47" spans="2:13" ht="27.75" customHeight="1" x14ac:dyDescent="0.15">
      <c r="B47" s="1209"/>
      <c r="C47" s="1210"/>
      <c r="D47" s="105"/>
      <c r="E47" s="1223" t="s">
        <v>37</v>
      </c>
      <c r="F47" s="1224"/>
      <c r="G47" s="1224"/>
      <c r="H47" s="1225"/>
      <c r="I47" s="361" t="s">
        <v>531</v>
      </c>
      <c r="J47" s="362" t="s">
        <v>531</v>
      </c>
      <c r="K47" s="362" t="s">
        <v>531</v>
      </c>
      <c r="L47" s="362" t="s">
        <v>531</v>
      </c>
      <c r="M47" s="363" t="s">
        <v>531</v>
      </c>
    </row>
    <row r="48" spans="2:13" ht="27.75" customHeight="1" x14ac:dyDescent="0.15">
      <c r="B48" s="1209"/>
      <c r="C48" s="1210"/>
      <c r="D48" s="103"/>
      <c r="E48" s="1213" t="s">
        <v>38</v>
      </c>
      <c r="F48" s="1213"/>
      <c r="G48" s="1213"/>
      <c r="H48" s="1214"/>
      <c r="I48" s="361" t="s">
        <v>531</v>
      </c>
      <c r="J48" s="362" t="s">
        <v>531</v>
      </c>
      <c r="K48" s="362" t="s">
        <v>531</v>
      </c>
      <c r="L48" s="362" t="s">
        <v>531</v>
      </c>
      <c r="M48" s="363" t="s">
        <v>531</v>
      </c>
    </row>
    <row r="49" spans="2:13" ht="27.75" customHeight="1" x14ac:dyDescent="0.15">
      <c r="B49" s="1211"/>
      <c r="C49" s="1212"/>
      <c r="D49" s="103"/>
      <c r="E49" s="1213" t="s">
        <v>39</v>
      </c>
      <c r="F49" s="1213"/>
      <c r="G49" s="1213"/>
      <c r="H49" s="1214"/>
      <c r="I49" s="361" t="s">
        <v>531</v>
      </c>
      <c r="J49" s="362" t="s">
        <v>531</v>
      </c>
      <c r="K49" s="362" t="s">
        <v>531</v>
      </c>
      <c r="L49" s="362" t="s">
        <v>531</v>
      </c>
      <c r="M49" s="363" t="s">
        <v>531</v>
      </c>
    </row>
    <row r="50" spans="2:13" ht="27.75" customHeight="1" x14ac:dyDescent="0.15">
      <c r="B50" s="1207" t="s">
        <v>40</v>
      </c>
      <c r="C50" s="1208"/>
      <c r="D50" s="106"/>
      <c r="E50" s="1213" t="s">
        <v>41</v>
      </c>
      <c r="F50" s="1213"/>
      <c r="G50" s="1213"/>
      <c r="H50" s="1214"/>
      <c r="I50" s="361">
        <v>1994</v>
      </c>
      <c r="J50" s="362">
        <v>1770</v>
      </c>
      <c r="K50" s="362">
        <v>1569</v>
      </c>
      <c r="L50" s="362">
        <v>1665</v>
      </c>
      <c r="M50" s="363">
        <v>2499</v>
      </c>
    </row>
    <row r="51" spans="2:13" ht="27.75" customHeight="1" x14ac:dyDescent="0.15">
      <c r="B51" s="1209"/>
      <c r="C51" s="1210"/>
      <c r="D51" s="103"/>
      <c r="E51" s="1213" t="s">
        <v>42</v>
      </c>
      <c r="F51" s="1213"/>
      <c r="G51" s="1213"/>
      <c r="H51" s="1214"/>
      <c r="I51" s="361" t="s">
        <v>531</v>
      </c>
      <c r="J51" s="362" t="s">
        <v>531</v>
      </c>
      <c r="K51" s="362" t="s">
        <v>531</v>
      </c>
      <c r="L51" s="362" t="s">
        <v>531</v>
      </c>
      <c r="M51" s="363" t="s">
        <v>531</v>
      </c>
    </row>
    <row r="52" spans="2:13" ht="27.75" customHeight="1" x14ac:dyDescent="0.15">
      <c r="B52" s="1211"/>
      <c r="C52" s="1212"/>
      <c r="D52" s="103"/>
      <c r="E52" s="1213" t="s">
        <v>43</v>
      </c>
      <c r="F52" s="1213"/>
      <c r="G52" s="1213"/>
      <c r="H52" s="1214"/>
      <c r="I52" s="361">
        <v>4805</v>
      </c>
      <c r="J52" s="362">
        <v>4750</v>
      </c>
      <c r="K52" s="362">
        <v>4715</v>
      </c>
      <c r="L52" s="362">
        <v>4700</v>
      </c>
      <c r="M52" s="363">
        <v>4671</v>
      </c>
    </row>
    <row r="53" spans="2:13" ht="27.75" customHeight="1" thickBot="1" x14ac:dyDescent="0.2">
      <c r="B53" s="1215" t="s">
        <v>44</v>
      </c>
      <c r="C53" s="1216"/>
      <c r="D53" s="107"/>
      <c r="E53" s="1217" t="s">
        <v>45</v>
      </c>
      <c r="F53" s="1217"/>
      <c r="G53" s="1217"/>
      <c r="H53" s="1218"/>
      <c r="I53" s="364">
        <v>946</v>
      </c>
      <c r="J53" s="365">
        <v>1269</v>
      </c>
      <c r="K53" s="365">
        <v>1399</v>
      </c>
      <c r="L53" s="365">
        <v>1520</v>
      </c>
      <c r="M53" s="366">
        <v>381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5zLeERBxjbOpdmy6ZxahC31cUZQsE0ypjmmFU2rJAbakrk7/hcGpYhN3DoX8opsDlmU4uYERjaOP1rbQM8emg==" saltValue="vXkROjaILd7emKBo6zyL0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55" zoomScaleNormal="55" zoomScaleSheetLayoutView="100" workbookViewId="0">
      <selection activeCell="G60" sqref="G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575</v>
      </c>
      <c r="G54" s="116" t="s">
        <v>576</v>
      </c>
      <c r="H54" s="117" t="s">
        <v>577</v>
      </c>
    </row>
    <row r="55" spans="2:8" ht="52.5" customHeight="1" x14ac:dyDescent="0.15">
      <c r="B55" s="118"/>
      <c r="C55" s="1234" t="s">
        <v>48</v>
      </c>
      <c r="D55" s="1234"/>
      <c r="E55" s="1235"/>
      <c r="F55" s="119">
        <v>587</v>
      </c>
      <c r="G55" s="119">
        <v>752</v>
      </c>
      <c r="H55" s="120">
        <v>868</v>
      </c>
    </row>
    <row r="56" spans="2:8" ht="52.5" customHeight="1" x14ac:dyDescent="0.15">
      <c r="B56" s="121"/>
      <c r="C56" s="1236" t="s">
        <v>49</v>
      </c>
      <c r="D56" s="1236"/>
      <c r="E56" s="1237"/>
      <c r="F56" s="122">
        <v>182</v>
      </c>
      <c r="G56" s="122">
        <v>182</v>
      </c>
      <c r="H56" s="123">
        <v>274</v>
      </c>
    </row>
    <row r="57" spans="2:8" ht="53.25" customHeight="1" x14ac:dyDescent="0.15">
      <c r="B57" s="121"/>
      <c r="C57" s="1238" t="s">
        <v>50</v>
      </c>
      <c r="D57" s="1238"/>
      <c r="E57" s="1239"/>
      <c r="F57" s="124">
        <v>696</v>
      </c>
      <c r="G57" s="124">
        <v>626</v>
      </c>
      <c r="H57" s="125">
        <v>1255</v>
      </c>
    </row>
    <row r="58" spans="2:8" ht="45.75" customHeight="1" x14ac:dyDescent="0.15">
      <c r="B58" s="126"/>
      <c r="C58" s="1226" t="s">
        <v>51</v>
      </c>
      <c r="D58" s="1227"/>
      <c r="E58" s="1228"/>
      <c r="F58" s="127">
        <v>0</v>
      </c>
      <c r="G58" s="127">
        <v>212</v>
      </c>
      <c r="H58" s="128">
        <v>713</v>
      </c>
    </row>
    <row r="59" spans="2:8" ht="45.75" customHeight="1" x14ac:dyDescent="0.15">
      <c r="B59" s="126"/>
      <c r="C59" s="1226" t="s">
        <v>52</v>
      </c>
      <c r="D59" s="1227"/>
      <c r="E59" s="1228"/>
      <c r="F59" s="127">
        <v>0</v>
      </c>
      <c r="G59" s="127">
        <v>167</v>
      </c>
      <c r="H59" s="128">
        <v>214</v>
      </c>
    </row>
    <row r="60" spans="2:8" ht="45.75" customHeight="1" x14ac:dyDescent="0.15">
      <c r="B60" s="126"/>
      <c r="C60" s="1226" t="s">
        <v>52</v>
      </c>
      <c r="D60" s="1227"/>
      <c r="E60" s="1228"/>
      <c r="F60" s="127">
        <v>94</v>
      </c>
      <c r="G60" s="127">
        <v>129</v>
      </c>
      <c r="H60" s="128">
        <v>198</v>
      </c>
    </row>
    <row r="61" spans="2:8" ht="45.75" customHeight="1" x14ac:dyDescent="0.15">
      <c r="B61" s="126"/>
      <c r="C61" s="1226" t="s">
        <v>53</v>
      </c>
      <c r="D61" s="1227"/>
      <c r="E61" s="1228"/>
      <c r="F61" s="127">
        <v>593</v>
      </c>
      <c r="G61" s="127">
        <v>106</v>
      </c>
      <c r="H61" s="128">
        <v>111</v>
      </c>
    </row>
    <row r="62" spans="2:8" ht="45.75" customHeight="1" thickBot="1" x14ac:dyDescent="0.2">
      <c r="B62" s="129"/>
      <c r="C62" s="1229" t="s">
        <v>54</v>
      </c>
      <c r="D62" s="1230"/>
      <c r="E62" s="1231"/>
      <c r="F62" s="130">
        <v>9</v>
      </c>
      <c r="G62" s="130">
        <v>12</v>
      </c>
      <c r="H62" s="131">
        <v>17</v>
      </c>
    </row>
    <row r="63" spans="2:8" ht="52.5" customHeight="1" thickBot="1" x14ac:dyDescent="0.2">
      <c r="B63" s="132"/>
      <c r="C63" s="1232" t="s">
        <v>55</v>
      </c>
      <c r="D63" s="1232"/>
      <c r="E63" s="1233"/>
      <c r="F63" s="133">
        <v>1464</v>
      </c>
      <c r="G63" s="133">
        <v>1560</v>
      </c>
      <c r="H63" s="134">
        <v>2397</v>
      </c>
    </row>
    <row r="64" spans="2:8" x14ac:dyDescent="0.15"/>
  </sheetData>
  <sheetProtection algorithmName="SHA-512" hashValue="rLWUpMPm2tGwvO2+/zFC73WwSZVPSxSzJQLyjJEY8OOd9LSNRdPOXwrXBnHnMYFH0jXDi4lhE4lBk1ifxLg2Ow==" saltValue="VRREsS/4zdO2N5P9jJr8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G112" sqref="AG112"/>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603</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604</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605</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606</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573</v>
      </c>
      <c r="BQ50" s="1273"/>
      <c r="BR50" s="1273"/>
      <c r="BS50" s="1273"/>
      <c r="BT50" s="1273"/>
      <c r="BU50" s="1273"/>
      <c r="BV50" s="1273"/>
      <c r="BW50" s="1273"/>
      <c r="BX50" s="1273" t="s">
        <v>574</v>
      </c>
      <c r="BY50" s="1273"/>
      <c r="BZ50" s="1273"/>
      <c r="CA50" s="1273"/>
      <c r="CB50" s="1273"/>
      <c r="CC50" s="1273"/>
      <c r="CD50" s="1273"/>
      <c r="CE50" s="1273"/>
      <c r="CF50" s="1273" t="s">
        <v>575</v>
      </c>
      <c r="CG50" s="1273"/>
      <c r="CH50" s="1273"/>
      <c r="CI50" s="1273"/>
      <c r="CJ50" s="1273"/>
      <c r="CK50" s="1273"/>
      <c r="CL50" s="1273"/>
      <c r="CM50" s="1273"/>
      <c r="CN50" s="1273" t="s">
        <v>576</v>
      </c>
      <c r="CO50" s="1273"/>
      <c r="CP50" s="1273"/>
      <c r="CQ50" s="1273"/>
      <c r="CR50" s="1273"/>
      <c r="CS50" s="1273"/>
      <c r="CT50" s="1273"/>
      <c r="CU50" s="1273"/>
      <c r="CV50" s="1273" t="s">
        <v>577</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607</v>
      </c>
      <c r="AO51" s="1277"/>
      <c r="AP51" s="1277"/>
      <c r="AQ51" s="1277"/>
      <c r="AR51" s="1277"/>
      <c r="AS51" s="1277"/>
      <c r="AT51" s="1277"/>
      <c r="AU51" s="1277"/>
      <c r="AV51" s="1277"/>
      <c r="AW51" s="1277"/>
      <c r="AX51" s="1277"/>
      <c r="AY51" s="1277"/>
      <c r="AZ51" s="1277"/>
      <c r="BA51" s="1277"/>
      <c r="BB51" s="1277" t="s">
        <v>608</v>
      </c>
      <c r="BC51" s="1277"/>
      <c r="BD51" s="1277"/>
      <c r="BE51" s="1277"/>
      <c r="BF51" s="1277"/>
      <c r="BG51" s="1277"/>
      <c r="BH51" s="1277"/>
      <c r="BI51" s="1277"/>
      <c r="BJ51" s="1277"/>
      <c r="BK51" s="1277"/>
      <c r="BL51" s="1277"/>
      <c r="BM51" s="1277"/>
      <c r="BN51" s="1277"/>
      <c r="BO51" s="1277"/>
      <c r="BP51" s="1278">
        <v>25.4</v>
      </c>
      <c r="BQ51" s="1278"/>
      <c r="BR51" s="1278"/>
      <c r="BS51" s="1278"/>
      <c r="BT51" s="1278"/>
      <c r="BU51" s="1278"/>
      <c r="BV51" s="1278"/>
      <c r="BW51" s="1278"/>
      <c r="BX51" s="1278">
        <v>32.200000000000003</v>
      </c>
      <c r="BY51" s="1278"/>
      <c r="BZ51" s="1278"/>
      <c r="CA51" s="1278"/>
      <c r="CB51" s="1278"/>
      <c r="CC51" s="1278"/>
      <c r="CD51" s="1278"/>
      <c r="CE51" s="1278"/>
      <c r="CF51" s="1278">
        <v>34.5</v>
      </c>
      <c r="CG51" s="1278"/>
      <c r="CH51" s="1278"/>
      <c r="CI51" s="1278"/>
      <c r="CJ51" s="1278"/>
      <c r="CK51" s="1278"/>
      <c r="CL51" s="1278"/>
      <c r="CM51" s="1278"/>
      <c r="CN51" s="1278">
        <v>34.9</v>
      </c>
      <c r="CO51" s="1278"/>
      <c r="CP51" s="1278"/>
      <c r="CQ51" s="1278"/>
      <c r="CR51" s="1278"/>
      <c r="CS51" s="1278"/>
      <c r="CT51" s="1278"/>
      <c r="CU51" s="1278"/>
      <c r="CV51" s="1278">
        <v>7.9</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609</v>
      </c>
      <c r="BC53" s="1277"/>
      <c r="BD53" s="1277"/>
      <c r="BE53" s="1277"/>
      <c r="BF53" s="1277"/>
      <c r="BG53" s="1277"/>
      <c r="BH53" s="1277"/>
      <c r="BI53" s="1277"/>
      <c r="BJ53" s="1277"/>
      <c r="BK53" s="1277"/>
      <c r="BL53" s="1277"/>
      <c r="BM53" s="1277"/>
      <c r="BN53" s="1277"/>
      <c r="BO53" s="1277"/>
      <c r="BP53" s="1278">
        <v>46.7</v>
      </c>
      <c r="BQ53" s="1278"/>
      <c r="BR53" s="1278"/>
      <c r="BS53" s="1278"/>
      <c r="BT53" s="1278"/>
      <c r="BU53" s="1278"/>
      <c r="BV53" s="1278"/>
      <c r="BW53" s="1278"/>
      <c r="BX53" s="1278">
        <v>48.2</v>
      </c>
      <c r="BY53" s="1278"/>
      <c r="BZ53" s="1278"/>
      <c r="CA53" s="1278"/>
      <c r="CB53" s="1278"/>
      <c r="CC53" s="1278"/>
      <c r="CD53" s="1278"/>
      <c r="CE53" s="1278"/>
      <c r="CF53" s="1278">
        <v>53.6</v>
      </c>
      <c r="CG53" s="1278"/>
      <c r="CH53" s="1278"/>
      <c r="CI53" s="1278"/>
      <c r="CJ53" s="1278"/>
      <c r="CK53" s="1278"/>
      <c r="CL53" s="1278"/>
      <c r="CM53" s="1278"/>
      <c r="CN53" s="1278">
        <v>52.6</v>
      </c>
      <c r="CO53" s="1278"/>
      <c r="CP53" s="1278"/>
      <c r="CQ53" s="1278"/>
      <c r="CR53" s="1278"/>
      <c r="CS53" s="1278"/>
      <c r="CT53" s="1278"/>
      <c r="CU53" s="1278"/>
      <c r="CV53" s="1278">
        <v>53.9</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610</v>
      </c>
      <c r="AO55" s="1273"/>
      <c r="AP55" s="1273"/>
      <c r="AQ55" s="1273"/>
      <c r="AR55" s="1273"/>
      <c r="AS55" s="1273"/>
      <c r="AT55" s="1273"/>
      <c r="AU55" s="1273"/>
      <c r="AV55" s="1273"/>
      <c r="AW55" s="1273"/>
      <c r="AX55" s="1273"/>
      <c r="AY55" s="1273"/>
      <c r="AZ55" s="1273"/>
      <c r="BA55" s="1273"/>
      <c r="BB55" s="1277" t="s">
        <v>608</v>
      </c>
      <c r="BC55" s="1277"/>
      <c r="BD55" s="1277"/>
      <c r="BE55" s="1277"/>
      <c r="BF55" s="1277"/>
      <c r="BG55" s="1277"/>
      <c r="BH55" s="1277"/>
      <c r="BI55" s="1277"/>
      <c r="BJ55" s="1277"/>
      <c r="BK55" s="1277"/>
      <c r="BL55" s="1277"/>
      <c r="BM55" s="1277"/>
      <c r="BN55" s="1277"/>
      <c r="BO55" s="1277"/>
      <c r="BP55" s="1278">
        <v>28.5</v>
      </c>
      <c r="BQ55" s="1278"/>
      <c r="BR55" s="1278"/>
      <c r="BS55" s="1278"/>
      <c r="BT55" s="1278"/>
      <c r="BU55" s="1278"/>
      <c r="BV55" s="1278"/>
      <c r="BW55" s="1278"/>
      <c r="BX55" s="1278">
        <v>20.5</v>
      </c>
      <c r="BY55" s="1278"/>
      <c r="BZ55" s="1278"/>
      <c r="CA55" s="1278"/>
      <c r="CB55" s="1278"/>
      <c r="CC55" s="1278"/>
      <c r="CD55" s="1278"/>
      <c r="CE55" s="1278"/>
      <c r="CF55" s="1278">
        <v>21.4</v>
      </c>
      <c r="CG55" s="1278"/>
      <c r="CH55" s="1278"/>
      <c r="CI55" s="1278"/>
      <c r="CJ55" s="1278"/>
      <c r="CK55" s="1278"/>
      <c r="CL55" s="1278"/>
      <c r="CM55" s="1278"/>
      <c r="CN55" s="1278">
        <v>15.5</v>
      </c>
      <c r="CO55" s="1278"/>
      <c r="CP55" s="1278"/>
      <c r="CQ55" s="1278"/>
      <c r="CR55" s="1278"/>
      <c r="CS55" s="1278"/>
      <c r="CT55" s="1278"/>
      <c r="CU55" s="1278"/>
      <c r="CV55" s="1278">
        <v>4.5999999999999996</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609</v>
      </c>
      <c r="BC57" s="1277"/>
      <c r="BD57" s="1277"/>
      <c r="BE57" s="1277"/>
      <c r="BF57" s="1277"/>
      <c r="BG57" s="1277"/>
      <c r="BH57" s="1277"/>
      <c r="BI57" s="1277"/>
      <c r="BJ57" s="1277"/>
      <c r="BK57" s="1277"/>
      <c r="BL57" s="1277"/>
      <c r="BM57" s="1277"/>
      <c r="BN57" s="1277"/>
      <c r="BO57" s="1277"/>
      <c r="BP57" s="1278">
        <v>59.7</v>
      </c>
      <c r="BQ57" s="1278"/>
      <c r="BR57" s="1278"/>
      <c r="BS57" s="1278"/>
      <c r="BT57" s="1278"/>
      <c r="BU57" s="1278"/>
      <c r="BV57" s="1278"/>
      <c r="BW57" s="1278"/>
      <c r="BX57" s="1278">
        <v>60.3</v>
      </c>
      <c r="BY57" s="1278"/>
      <c r="BZ57" s="1278"/>
      <c r="CA57" s="1278"/>
      <c r="CB57" s="1278"/>
      <c r="CC57" s="1278"/>
      <c r="CD57" s="1278"/>
      <c r="CE57" s="1278"/>
      <c r="CF57" s="1278">
        <v>60.5</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611</v>
      </c>
    </row>
    <row r="64" spans="1:109" x14ac:dyDescent="0.15">
      <c r="B64" s="1248"/>
      <c r="G64" s="1255"/>
      <c r="I64" s="1288"/>
      <c r="J64" s="1288"/>
      <c r="K64" s="1288"/>
      <c r="L64" s="1288"/>
      <c r="M64" s="1288"/>
      <c r="N64" s="1289"/>
      <c r="AM64" s="1255"/>
      <c r="AN64" s="1255" t="s">
        <v>604</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612</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606</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573</v>
      </c>
      <c r="BQ72" s="1273"/>
      <c r="BR72" s="1273"/>
      <c r="BS72" s="1273"/>
      <c r="BT72" s="1273"/>
      <c r="BU72" s="1273"/>
      <c r="BV72" s="1273"/>
      <c r="BW72" s="1273"/>
      <c r="BX72" s="1273" t="s">
        <v>574</v>
      </c>
      <c r="BY72" s="1273"/>
      <c r="BZ72" s="1273"/>
      <c r="CA72" s="1273"/>
      <c r="CB72" s="1273"/>
      <c r="CC72" s="1273"/>
      <c r="CD72" s="1273"/>
      <c r="CE72" s="1273"/>
      <c r="CF72" s="1273" t="s">
        <v>575</v>
      </c>
      <c r="CG72" s="1273"/>
      <c r="CH72" s="1273"/>
      <c r="CI72" s="1273"/>
      <c r="CJ72" s="1273"/>
      <c r="CK72" s="1273"/>
      <c r="CL72" s="1273"/>
      <c r="CM72" s="1273"/>
      <c r="CN72" s="1273" t="s">
        <v>576</v>
      </c>
      <c r="CO72" s="1273"/>
      <c r="CP72" s="1273"/>
      <c r="CQ72" s="1273"/>
      <c r="CR72" s="1273"/>
      <c r="CS72" s="1273"/>
      <c r="CT72" s="1273"/>
      <c r="CU72" s="1273"/>
      <c r="CV72" s="1273" t="s">
        <v>577</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607</v>
      </c>
      <c r="AO73" s="1277"/>
      <c r="AP73" s="1277"/>
      <c r="AQ73" s="1277"/>
      <c r="AR73" s="1277"/>
      <c r="AS73" s="1277"/>
      <c r="AT73" s="1277"/>
      <c r="AU73" s="1277"/>
      <c r="AV73" s="1277"/>
      <c r="AW73" s="1277"/>
      <c r="AX73" s="1277"/>
      <c r="AY73" s="1277"/>
      <c r="AZ73" s="1277"/>
      <c r="BA73" s="1277"/>
      <c r="BB73" s="1277" t="s">
        <v>608</v>
      </c>
      <c r="BC73" s="1277"/>
      <c r="BD73" s="1277"/>
      <c r="BE73" s="1277"/>
      <c r="BF73" s="1277"/>
      <c r="BG73" s="1277"/>
      <c r="BH73" s="1277"/>
      <c r="BI73" s="1277"/>
      <c r="BJ73" s="1277"/>
      <c r="BK73" s="1277"/>
      <c r="BL73" s="1277"/>
      <c r="BM73" s="1277"/>
      <c r="BN73" s="1277"/>
      <c r="BO73" s="1277"/>
      <c r="BP73" s="1278">
        <v>25.4</v>
      </c>
      <c r="BQ73" s="1278"/>
      <c r="BR73" s="1278"/>
      <c r="BS73" s="1278"/>
      <c r="BT73" s="1278"/>
      <c r="BU73" s="1278"/>
      <c r="BV73" s="1278"/>
      <c r="BW73" s="1278"/>
      <c r="BX73" s="1278">
        <v>32.200000000000003</v>
      </c>
      <c r="BY73" s="1278"/>
      <c r="BZ73" s="1278"/>
      <c r="CA73" s="1278"/>
      <c r="CB73" s="1278"/>
      <c r="CC73" s="1278"/>
      <c r="CD73" s="1278"/>
      <c r="CE73" s="1278"/>
      <c r="CF73" s="1278">
        <v>34.5</v>
      </c>
      <c r="CG73" s="1278"/>
      <c r="CH73" s="1278"/>
      <c r="CI73" s="1278"/>
      <c r="CJ73" s="1278"/>
      <c r="CK73" s="1278"/>
      <c r="CL73" s="1278"/>
      <c r="CM73" s="1278"/>
      <c r="CN73" s="1278">
        <v>34.9</v>
      </c>
      <c r="CO73" s="1278"/>
      <c r="CP73" s="1278"/>
      <c r="CQ73" s="1278"/>
      <c r="CR73" s="1278"/>
      <c r="CS73" s="1278"/>
      <c r="CT73" s="1278"/>
      <c r="CU73" s="1278"/>
      <c r="CV73" s="1278">
        <v>7.9</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613</v>
      </c>
      <c r="BC75" s="1277"/>
      <c r="BD75" s="1277"/>
      <c r="BE75" s="1277"/>
      <c r="BF75" s="1277"/>
      <c r="BG75" s="1277"/>
      <c r="BH75" s="1277"/>
      <c r="BI75" s="1277"/>
      <c r="BJ75" s="1277"/>
      <c r="BK75" s="1277"/>
      <c r="BL75" s="1277"/>
      <c r="BM75" s="1277"/>
      <c r="BN75" s="1277"/>
      <c r="BO75" s="1277"/>
      <c r="BP75" s="1278">
        <v>9.1</v>
      </c>
      <c r="BQ75" s="1278"/>
      <c r="BR75" s="1278"/>
      <c r="BS75" s="1278"/>
      <c r="BT75" s="1278"/>
      <c r="BU75" s="1278"/>
      <c r="BV75" s="1278"/>
      <c r="BW75" s="1278"/>
      <c r="BX75" s="1278">
        <v>8.6</v>
      </c>
      <c r="BY75" s="1278"/>
      <c r="BZ75" s="1278"/>
      <c r="CA75" s="1278"/>
      <c r="CB75" s="1278"/>
      <c r="CC75" s="1278"/>
      <c r="CD75" s="1278"/>
      <c r="CE75" s="1278"/>
      <c r="CF75" s="1278">
        <v>7.8</v>
      </c>
      <c r="CG75" s="1278"/>
      <c r="CH75" s="1278"/>
      <c r="CI75" s="1278"/>
      <c r="CJ75" s="1278"/>
      <c r="CK75" s="1278"/>
      <c r="CL75" s="1278"/>
      <c r="CM75" s="1278"/>
      <c r="CN75" s="1278">
        <v>6.8</v>
      </c>
      <c r="CO75" s="1278"/>
      <c r="CP75" s="1278"/>
      <c r="CQ75" s="1278"/>
      <c r="CR75" s="1278"/>
      <c r="CS75" s="1278"/>
      <c r="CT75" s="1278"/>
      <c r="CU75" s="1278"/>
      <c r="CV75" s="1278">
        <v>6.1</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610</v>
      </c>
      <c r="AO77" s="1273"/>
      <c r="AP77" s="1273"/>
      <c r="AQ77" s="1273"/>
      <c r="AR77" s="1273"/>
      <c r="AS77" s="1273"/>
      <c r="AT77" s="1273"/>
      <c r="AU77" s="1273"/>
      <c r="AV77" s="1273"/>
      <c r="AW77" s="1273"/>
      <c r="AX77" s="1273"/>
      <c r="AY77" s="1273"/>
      <c r="AZ77" s="1273"/>
      <c r="BA77" s="1273"/>
      <c r="BB77" s="1277" t="s">
        <v>608</v>
      </c>
      <c r="BC77" s="1277"/>
      <c r="BD77" s="1277"/>
      <c r="BE77" s="1277"/>
      <c r="BF77" s="1277"/>
      <c r="BG77" s="1277"/>
      <c r="BH77" s="1277"/>
      <c r="BI77" s="1277"/>
      <c r="BJ77" s="1277"/>
      <c r="BK77" s="1277"/>
      <c r="BL77" s="1277"/>
      <c r="BM77" s="1277"/>
      <c r="BN77" s="1277"/>
      <c r="BO77" s="1277"/>
      <c r="BP77" s="1278">
        <v>28.5</v>
      </c>
      <c r="BQ77" s="1278"/>
      <c r="BR77" s="1278"/>
      <c r="BS77" s="1278"/>
      <c r="BT77" s="1278"/>
      <c r="BU77" s="1278"/>
      <c r="BV77" s="1278"/>
      <c r="BW77" s="1278"/>
      <c r="BX77" s="1278">
        <v>20.5</v>
      </c>
      <c r="BY77" s="1278"/>
      <c r="BZ77" s="1278"/>
      <c r="CA77" s="1278"/>
      <c r="CB77" s="1278"/>
      <c r="CC77" s="1278"/>
      <c r="CD77" s="1278"/>
      <c r="CE77" s="1278"/>
      <c r="CF77" s="1278">
        <v>21.4</v>
      </c>
      <c r="CG77" s="1278"/>
      <c r="CH77" s="1278"/>
      <c r="CI77" s="1278"/>
      <c r="CJ77" s="1278"/>
      <c r="CK77" s="1278"/>
      <c r="CL77" s="1278"/>
      <c r="CM77" s="1278"/>
      <c r="CN77" s="1278">
        <v>15.5</v>
      </c>
      <c r="CO77" s="1278"/>
      <c r="CP77" s="1278"/>
      <c r="CQ77" s="1278"/>
      <c r="CR77" s="1278"/>
      <c r="CS77" s="1278"/>
      <c r="CT77" s="1278"/>
      <c r="CU77" s="1278"/>
      <c r="CV77" s="1278">
        <v>4.5999999999999996</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613</v>
      </c>
      <c r="BC79" s="1277"/>
      <c r="BD79" s="1277"/>
      <c r="BE79" s="1277"/>
      <c r="BF79" s="1277"/>
      <c r="BG79" s="1277"/>
      <c r="BH79" s="1277"/>
      <c r="BI79" s="1277"/>
      <c r="BJ79" s="1277"/>
      <c r="BK79" s="1277"/>
      <c r="BL79" s="1277"/>
      <c r="BM79" s="1277"/>
      <c r="BN79" s="1277"/>
      <c r="BO79" s="1277"/>
      <c r="BP79" s="1278">
        <v>8</v>
      </c>
      <c r="BQ79" s="1278"/>
      <c r="BR79" s="1278"/>
      <c r="BS79" s="1278"/>
      <c r="BT79" s="1278"/>
      <c r="BU79" s="1278"/>
      <c r="BV79" s="1278"/>
      <c r="BW79" s="1278"/>
      <c r="BX79" s="1278">
        <v>7.9</v>
      </c>
      <c r="BY79" s="1278"/>
      <c r="BZ79" s="1278"/>
      <c r="CA79" s="1278"/>
      <c r="CB79" s="1278"/>
      <c r="CC79" s="1278"/>
      <c r="CD79" s="1278"/>
      <c r="CE79" s="1278"/>
      <c r="CF79" s="1278">
        <v>7.7</v>
      </c>
      <c r="CG79" s="1278"/>
      <c r="CH79" s="1278"/>
      <c r="CI79" s="1278"/>
      <c r="CJ79" s="1278"/>
      <c r="CK79" s="1278"/>
      <c r="CL79" s="1278"/>
      <c r="CM79" s="1278"/>
      <c r="CN79" s="1278">
        <v>6.4</v>
      </c>
      <c r="CO79" s="1278"/>
      <c r="CP79" s="1278"/>
      <c r="CQ79" s="1278"/>
      <c r="CR79" s="1278"/>
      <c r="CS79" s="1278"/>
      <c r="CT79" s="1278"/>
      <c r="CU79" s="1278"/>
      <c r="CV79" s="1278">
        <v>6.3</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OP6o6DkSVoh8Z8iaDUCC96mo2hMdA7YFk/R3vf1X6ziYtOxe2DbhXookfchFS2vW4DYVYE2ZoGej+n1/Q0FbLA==" saltValue="upepIiqXGvz7a+W6TXcLi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520</v>
      </c>
    </row>
  </sheetData>
  <sheetProtection algorithmName="SHA-512" hashValue="X0Cuo21cKJZ1S2pT/PQTS44qAq8T0wCeA0tCRIQg2AHnR/alcipAC3zJI4czyJLI8M0EDvz3ghdIaao1Q/oDSw==" saltValue="kPWx0k8VdIZeexPI/Rzk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AG112" sqref="AG11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520</v>
      </c>
    </row>
  </sheetData>
  <sheetProtection algorithmName="SHA-512" hashValue="1heLfTeIBsgQfxV3aM6VXKN/nmhuyRipPzSlVDPdkzzT/HIClAAclqxtz2nJjyKlE6g+aIQFLaK0g93zPWUP3Q==" saltValue="wivQg9gXZQWN5duQz1iK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56</v>
      </c>
      <c r="E2" s="146"/>
      <c r="F2" s="147" t="s">
        <v>570</v>
      </c>
      <c r="G2" s="148"/>
      <c r="H2" s="149"/>
    </row>
    <row r="3" spans="1:8" x14ac:dyDescent="0.15">
      <c r="A3" s="145" t="s">
        <v>563</v>
      </c>
      <c r="B3" s="150"/>
      <c r="C3" s="151"/>
      <c r="D3" s="152">
        <v>59750</v>
      </c>
      <c r="E3" s="153"/>
      <c r="F3" s="154">
        <v>67343</v>
      </c>
      <c r="G3" s="155"/>
      <c r="H3" s="156"/>
    </row>
    <row r="4" spans="1:8" x14ac:dyDescent="0.15">
      <c r="A4" s="157"/>
      <c r="B4" s="158"/>
      <c r="C4" s="159"/>
      <c r="D4" s="160">
        <v>10942</v>
      </c>
      <c r="E4" s="161"/>
      <c r="F4" s="162">
        <v>32865</v>
      </c>
      <c r="G4" s="163"/>
      <c r="H4" s="164"/>
    </row>
    <row r="5" spans="1:8" x14ac:dyDescent="0.15">
      <c r="A5" s="145" t="s">
        <v>565</v>
      </c>
      <c r="B5" s="150"/>
      <c r="C5" s="151"/>
      <c r="D5" s="152">
        <v>74578</v>
      </c>
      <c r="E5" s="153"/>
      <c r="F5" s="154">
        <v>73475</v>
      </c>
      <c r="G5" s="155"/>
      <c r="H5" s="156"/>
    </row>
    <row r="6" spans="1:8" x14ac:dyDescent="0.15">
      <c r="A6" s="157"/>
      <c r="B6" s="158"/>
      <c r="C6" s="159"/>
      <c r="D6" s="160">
        <v>34086</v>
      </c>
      <c r="E6" s="161"/>
      <c r="F6" s="162">
        <v>43072</v>
      </c>
      <c r="G6" s="163"/>
      <c r="H6" s="164"/>
    </row>
    <row r="7" spans="1:8" x14ac:dyDescent="0.15">
      <c r="A7" s="145" t="s">
        <v>566</v>
      </c>
      <c r="B7" s="150"/>
      <c r="C7" s="151"/>
      <c r="D7" s="152">
        <v>78652</v>
      </c>
      <c r="E7" s="153"/>
      <c r="F7" s="154">
        <v>87464</v>
      </c>
      <c r="G7" s="155"/>
      <c r="H7" s="156"/>
    </row>
    <row r="8" spans="1:8" x14ac:dyDescent="0.15">
      <c r="A8" s="157"/>
      <c r="B8" s="158"/>
      <c r="C8" s="159"/>
      <c r="D8" s="160">
        <v>26986</v>
      </c>
      <c r="E8" s="161"/>
      <c r="F8" s="162">
        <v>47479</v>
      </c>
      <c r="G8" s="163"/>
      <c r="H8" s="164"/>
    </row>
    <row r="9" spans="1:8" x14ac:dyDescent="0.15">
      <c r="A9" s="145" t="s">
        <v>567</v>
      </c>
      <c r="B9" s="150"/>
      <c r="C9" s="151"/>
      <c r="D9" s="152">
        <v>70842</v>
      </c>
      <c r="E9" s="153"/>
      <c r="F9" s="154">
        <v>52068</v>
      </c>
      <c r="G9" s="155"/>
      <c r="H9" s="156"/>
    </row>
    <row r="10" spans="1:8" x14ac:dyDescent="0.15">
      <c r="A10" s="157"/>
      <c r="B10" s="158"/>
      <c r="C10" s="159"/>
      <c r="D10" s="160">
        <v>31846</v>
      </c>
      <c r="E10" s="161"/>
      <c r="F10" s="162">
        <v>26936</v>
      </c>
      <c r="G10" s="163"/>
      <c r="H10" s="164"/>
    </row>
    <row r="11" spans="1:8" x14ac:dyDescent="0.15">
      <c r="A11" s="145" t="s">
        <v>568</v>
      </c>
      <c r="B11" s="150"/>
      <c r="C11" s="151"/>
      <c r="D11" s="152">
        <v>30738</v>
      </c>
      <c r="E11" s="153"/>
      <c r="F11" s="154">
        <v>47161</v>
      </c>
      <c r="G11" s="155"/>
      <c r="H11" s="156"/>
    </row>
    <row r="12" spans="1:8" x14ac:dyDescent="0.15">
      <c r="A12" s="157"/>
      <c r="B12" s="158"/>
      <c r="C12" s="165"/>
      <c r="D12" s="160">
        <v>1411</v>
      </c>
      <c r="E12" s="161"/>
      <c r="F12" s="162">
        <v>24595</v>
      </c>
      <c r="G12" s="163"/>
      <c r="H12" s="164"/>
    </row>
    <row r="13" spans="1:8" x14ac:dyDescent="0.15">
      <c r="A13" s="145"/>
      <c r="B13" s="150"/>
      <c r="C13" s="166"/>
      <c r="D13" s="167">
        <v>62912</v>
      </c>
      <c r="E13" s="168"/>
      <c r="F13" s="169">
        <v>65502</v>
      </c>
      <c r="G13" s="170"/>
      <c r="H13" s="156"/>
    </row>
    <row r="14" spans="1:8" x14ac:dyDescent="0.15">
      <c r="A14" s="157"/>
      <c r="B14" s="158"/>
      <c r="C14" s="159"/>
      <c r="D14" s="160">
        <v>21054</v>
      </c>
      <c r="E14" s="161"/>
      <c r="F14" s="162">
        <v>34989</v>
      </c>
      <c r="G14" s="163"/>
      <c r="H14" s="164"/>
    </row>
    <row r="17" spans="1:11" x14ac:dyDescent="0.15">
      <c r="A17" s="141" t="s">
        <v>57</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58</v>
      </c>
      <c r="B19" s="171">
        <f>ROUND(VALUE(SUBSTITUTE(実質収支比率等に係る経年分析!F$48,"▲","-")),2)</f>
        <v>1.1000000000000001</v>
      </c>
      <c r="C19" s="171">
        <f>ROUND(VALUE(SUBSTITUTE(実質収支比率等に係る経年分析!G$48,"▲","-")),2)</f>
        <v>4.8899999999999997</v>
      </c>
      <c r="D19" s="171">
        <f>ROUND(VALUE(SUBSTITUTE(実質収支比率等に係る経年分析!H$48,"▲","-")),2)</f>
        <v>4.2</v>
      </c>
      <c r="E19" s="171">
        <f>ROUND(VALUE(SUBSTITUTE(実質収支比率等に係る経年分析!I$48,"▲","-")),2)</f>
        <v>7.4</v>
      </c>
      <c r="F19" s="171">
        <f>ROUND(VALUE(SUBSTITUTE(実質収支比率等に係る経年分析!J$48,"▲","-")),2)</f>
        <v>6.48</v>
      </c>
    </row>
    <row r="20" spans="1:11" x14ac:dyDescent="0.15">
      <c r="A20" s="171" t="s">
        <v>59</v>
      </c>
      <c r="B20" s="171">
        <f>ROUND(VALUE(SUBSTITUTE(実質収支比率等に係る経年分析!F$47,"▲","-")),2)</f>
        <v>15.74</v>
      </c>
      <c r="C20" s="171">
        <f>ROUND(VALUE(SUBSTITUTE(実質収支比率等に係る経年分析!G$47,"▲","-")),2)</f>
        <v>14.25</v>
      </c>
      <c r="D20" s="171">
        <f>ROUND(VALUE(SUBSTITUTE(実質収支比率等に係る経年分析!H$47,"▲","-")),2)</f>
        <v>13.19</v>
      </c>
      <c r="E20" s="171">
        <f>ROUND(VALUE(SUBSTITUTE(実質収支比率等に係る経年分析!I$47,"▲","-")),2)</f>
        <v>15.87</v>
      </c>
      <c r="F20" s="171">
        <f>ROUND(VALUE(SUBSTITUTE(実質収支比率等に係る経年分析!J$47,"▲","-")),2)</f>
        <v>16.850000000000001</v>
      </c>
    </row>
    <row r="21" spans="1:11" x14ac:dyDescent="0.15">
      <c r="A21" s="171" t="s">
        <v>60</v>
      </c>
      <c r="B21" s="171">
        <f>IF(ISNUMBER(VALUE(SUBSTITUTE(実質収支比率等に係る経年分析!F$49,"▲","-"))),ROUND(VALUE(SUBSTITUTE(実質収支比率等に係る経年分析!F$49,"▲","-")),2),NA())</f>
        <v>-6.5</v>
      </c>
      <c r="C21" s="171">
        <f>IF(ISNUMBER(VALUE(SUBSTITUTE(実質収支比率等に係る経年分析!G$49,"▲","-"))),ROUND(VALUE(SUBSTITUTE(実質収支比率等に係る経年分析!G$49,"▲","-")),2),NA())</f>
        <v>3.14</v>
      </c>
      <c r="D21" s="171">
        <f>IF(ISNUMBER(VALUE(SUBSTITUTE(実質収支比率等に係る経年分析!H$49,"▲","-"))),ROUND(VALUE(SUBSTITUTE(実質収支比率等に係る経年分析!H$49,"▲","-")),2),NA())</f>
        <v>-1.32</v>
      </c>
      <c r="E21" s="171">
        <f>IF(ISNUMBER(VALUE(SUBSTITUTE(実質収支比率等に係る経年分析!I$49,"▲","-"))),ROUND(VALUE(SUBSTITUTE(実質収支比率等に係る経年分析!I$49,"▲","-")),2),NA())</f>
        <v>6.95</v>
      </c>
      <c r="F21" s="171">
        <f>IF(ISNUMBER(VALUE(SUBSTITUTE(実質収支比率等に係る経年分析!J$49,"▲","-"))),ROUND(VALUE(SUBSTITUTE(実質収支比率等に係る経年分析!J$49,"▲","-")),2),NA())</f>
        <v>1.92</v>
      </c>
    </row>
    <row r="24" spans="1:11" x14ac:dyDescent="0.15">
      <c r="A24" s="141" t="s">
        <v>61</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62</v>
      </c>
      <c r="C26" s="172" t="s">
        <v>63</v>
      </c>
      <c r="D26" s="172" t="s">
        <v>62</v>
      </c>
      <c r="E26" s="172" t="s">
        <v>63</v>
      </c>
      <c r="F26" s="172" t="s">
        <v>62</v>
      </c>
      <c r="G26" s="172" t="s">
        <v>63</v>
      </c>
      <c r="H26" s="172" t="s">
        <v>62</v>
      </c>
      <c r="I26" s="172" t="s">
        <v>63</v>
      </c>
      <c r="J26" s="172" t="s">
        <v>62</v>
      </c>
      <c r="K26" s="172" t="s">
        <v>63</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1.1599999999999999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4.04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0.28000000000000003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公共下水道事業特別会計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0.03</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3.12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1.1100000000000001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1.0900000000000001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4.8899999999999997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14.29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14.69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15.13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15.98</v>
      </c>
    </row>
    <row r="39" spans="1:16" x14ac:dyDescent="0.15">
      <c r="A39" s="141" t="s">
        <v>64</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65</v>
      </c>
      <c r="C41" s="173"/>
      <c r="D41" s="173" t="s">
        <v>66</v>
      </c>
      <c r="E41" s="173" t="s">
        <v>65</v>
      </c>
      <c r="F41" s="173"/>
      <c r="G41" s="173" t="s">
        <v>66</v>
      </c>
      <c r="H41" s="173" t="s">
        <v>65</v>
      </c>
      <c r="I41" s="173"/>
      <c r="J41" s="173" t="s">
        <v>66</v>
      </c>
      <c r="K41" s="173" t="s">
        <v>65</v>
      </c>
      <c r="L41" s="173"/>
      <c r="M41" s="173" t="s">
        <v>66</v>
      </c>
      <c r="N41" s="173" t="s">
        <v>65</v>
      </c>
      <c r="O41" s="173"/>
      <c r="P41" s="173" t="s">
        <v>66</v>
      </c>
    </row>
    <row r="42" spans="1:16" x14ac:dyDescent="0.15">
      <c r="A42" s="173" t="s">
        <v>67</v>
      </c>
      <c r="B42" s="173"/>
      <c r="C42" s="173"/>
      <c r="D42" s="173">
        <f>'実質公債費比率（分子）の構造'!K$52</f>
        <v>413</v>
      </c>
      <c r="E42" s="173"/>
      <c r="F42" s="173"/>
      <c r="G42" s="173">
        <f>'実質公債費比率（分子）の構造'!L$52</f>
        <v>414</v>
      </c>
      <c r="H42" s="173"/>
      <c r="I42" s="173"/>
      <c r="J42" s="173">
        <f>'実質公債費比率（分子）の構造'!M$52</f>
        <v>396</v>
      </c>
      <c r="K42" s="173"/>
      <c r="L42" s="173"/>
      <c r="M42" s="173">
        <f>'実質公債費比率（分子）の構造'!N$52</f>
        <v>393</v>
      </c>
      <c r="N42" s="173"/>
      <c r="O42" s="173"/>
      <c r="P42" s="173">
        <f>'実質公債費比率（分子）の構造'!O$52</f>
        <v>383</v>
      </c>
    </row>
    <row r="43" spans="1:16" x14ac:dyDescent="0.15">
      <c r="A43" s="173" t="s">
        <v>68</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69</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70</v>
      </c>
      <c r="B45" s="173">
        <f>'実質公債費比率（分子）の構造'!K$49</f>
        <v>91</v>
      </c>
      <c r="C45" s="173"/>
      <c r="D45" s="173"/>
      <c r="E45" s="173">
        <f>'実質公債費比率（分子）の構造'!L$49</f>
        <v>57</v>
      </c>
      <c r="F45" s="173"/>
      <c r="G45" s="173"/>
      <c r="H45" s="173">
        <f>'実質公債費比率（分子）の構造'!M$49</f>
        <v>24</v>
      </c>
      <c r="I45" s="173"/>
      <c r="J45" s="173"/>
      <c r="K45" s="173">
        <f>'実質公債費比率（分子）の構造'!N$49</f>
        <v>24</v>
      </c>
      <c r="L45" s="173"/>
      <c r="M45" s="173"/>
      <c r="N45" s="173">
        <f>'実質公債費比率（分子）の構造'!O$49</f>
        <v>26</v>
      </c>
      <c r="O45" s="173"/>
      <c r="P45" s="173"/>
    </row>
    <row r="46" spans="1:16" x14ac:dyDescent="0.15">
      <c r="A46" s="173" t="s">
        <v>71</v>
      </c>
      <c r="B46" s="173">
        <f>'実質公債費比率（分子）の構造'!K$48</f>
        <v>99</v>
      </c>
      <c r="C46" s="173"/>
      <c r="D46" s="173"/>
      <c r="E46" s="173">
        <f>'実質公債費比率（分子）の構造'!L$48</f>
        <v>105</v>
      </c>
      <c r="F46" s="173"/>
      <c r="G46" s="173"/>
      <c r="H46" s="173">
        <f>'実質公債費比率（分子）の構造'!M$48</f>
        <v>108</v>
      </c>
      <c r="I46" s="173"/>
      <c r="J46" s="173"/>
      <c r="K46" s="173">
        <f>'実質公債費比率（分子）の構造'!N$48</f>
        <v>113</v>
      </c>
      <c r="L46" s="173"/>
      <c r="M46" s="173"/>
      <c r="N46" s="173">
        <f>'実質公債費比率（分子）の構造'!O$48</f>
        <v>119</v>
      </c>
      <c r="O46" s="173"/>
      <c r="P46" s="173"/>
    </row>
    <row r="47" spans="1:16" x14ac:dyDescent="0.15">
      <c r="A47" s="173" t="s">
        <v>72</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73</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74</v>
      </c>
      <c r="B49" s="173">
        <f>'実質公債費比率（分子）の構造'!K$45</f>
        <v>561</v>
      </c>
      <c r="C49" s="173"/>
      <c r="D49" s="173"/>
      <c r="E49" s="173">
        <f>'実質公債費比率（分子）の構造'!L$45</f>
        <v>550</v>
      </c>
      <c r="F49" s="173"/>
      <c r="G49" s="173"/>
      <c r="H49" s="173">
        <f>'実質公債費比率（分子）の構造'!M$45</f>
        <v>544</v>
      </c>
      <c r="I49" s="173"/>
      <c r="J49" s="173"/>
      <c r="K49" s="173">
        <f>'実質公債費比率（分子）の構造'!N$45</f>
        <v>519</v>
      </c>
      <c r="L49" s="173"/>
      <c r="M49" s="173"/>
      <c r="N49" s="173">
        <f>'実質公債費比率（分子）の構造'!O$45</f>
        <v>505</v>
      </c>
      <c r="O49" s="173"/>
      <c r="P49" s="173"/>
    </row>
    <row r="50" spans="1:16" x14ac:dyDescent="0.15">
      <c r="A50" s="173" t="s">
        <v>75</v>
      </c>
      <c r="B50" s="173" t="e">
        <f>NA()</f>
        <v>#N/A</v>
      </c>
      <c r="C50" s="173">
        <f>IF(ISNUMBER('実質公債費比率（分子）の構造'!K$53),'実質公債費比率（分子）の構造'!K$53,NA())</f>
        <v>338</v>
      </c>
      <c r="D50" s="173" t="e">
        <f>NA()</f>
        <v>#N/A</v>
      </c>
      <c r="E50" s="173" t="e">
        <f>NA()</f>
        <v>#N/A</v>
      </c>
      <c r="F50" s="173">
        <f>IF(ISNUMBER('実質公債費比率（分子）の構造'!L$53),'実質公債費比率（分子）の構造'!L$53,NA())</f>
        <v>298</v>
      </c>
      <c r="G50" s="173" t="e">
        <f>NA()</f>
        <v>#N/A</v>
      </c>
      <c r="H50" s="173" t="e">
        <f>NA()</f>
        <v>#N/A</v>
      </c>
      <c r="I50" s="173">
        <f>IF(ISNUMBER('実質公債費比率（分子）の構造'!M$53),'実質公債費比率（分子）の構造'!M$53,NA())</f>
        <v>280</v>
      </c>
      <c r="J50" s="173" t="e">
        <f>NA()</f>
        <v>#N/A</v>
      </c>
      <c r="K50" s="173" t="e">
        <f>NA()</f>
        <v>#N/A</v>
      </c>
      <c r="L50" s="173">
        <f>IF(ISNUMBER('実質公債費比率（分子）の構造'!N$53),'実質公債費比率（分子）の構造'!N$53,NA())</f>
        <v>263</v>
      </c>
      <c r="M50" s="173" t="e">
        <f>NA()</f>
        <v>#N/A</v>
      </c>
      <c r="N50" s="173" t="e">
        <f>NA()</f>
        <v>#N/A</v>
      </c>
      <c r="O50" s="173">
        <f>IF(ISNUMBER('実質公債費比率（分子）の構造'!O$53),'実質公債費比率（分子）の構造'!O$53,NA())</f>
        <v>267</v>
      </c>
      <c r="P50" s="173" t="e">
        <f>NA()</f>
        <v>#N/A</v>
      </c>
    </row>
    <row r="53" spans="1:16" x14ac:dyDescent="0.15">
      <c r="A53" s="141" t="s">
        <v>76</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77</v>
      </c>
      <c r="C55" s="172"/>
      <c r="D55" s="172" t="s">
        <v>78</v>
      </c>
      <c r="E55" s="172" t="s">
        <v>77</v>
      </c>
      <c r="F55" s="172"/>
      <c r="G55" s="172" t="s">
        <v>78</v>
      </c>
      <c r="H55" s="172" t="s">
        <v>77</v>
      </c>
      <c r="I55" s="172"/>
      <c r="J55" s="172" t="s">
        <v>78</v>
      </c>
      <c r="K55" s="172" t="s">
        <v>77</v>
      </c>
      <c r="L55" s="172"/>
      <c r="M55" s="172" t="s">
        <v>78</v>
      </c>
      <c r="N55" s="172" t="s">
        <v>77</v>
      </c>
      <c r="O55" s="172"/>
      <c r="P55" s="172" t="s">
        <v>78</v>
      </c>
    </row>
    <row r="56" spans="1:16" x14ac:dyDescent="0.15">
      <c r="A56" s="172" t="s">
        <v>43</v>
      </c>
      <c r="B56" s="172"/>
      <c r="C56" s="172"/>
      <c r="D56" s="172">
        <f>'将来負担比率（分子）の構造'!I$52</f>
        <v>4805</v>
      </c>
      <c r="E56" s="172"/>
      <c r="F56" s="172"/>
      <c r="G56" s="172">
        <f>'将来負担比率（分子）の構造'!J$52</f>
        <v>4750</v>
      </c>
      <c r="H56" s="172"/>
      <c r="I56" s="172"/>
      <c r="J56" s="172">
        <f>'将来負担比率（分子）の構造'!K$52</f>
        <v>4715</v>
      </c>
      <c r="K56" s="172"/>
      <c r="L56" s="172"/>
      <c r="M56" s="172">
        <f>'将来負担比率（分子）の構造'!L$52</f>
        <v>4700</v>
      </c>
      <c r="N56" s="172"/>
      <c r="O56" s="172"/>
      <c r="P56" s="172">
        <f>'将来負担比率（分子）の構造'!M$52</f>
        <v>4671</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1994</v>
      </c>
      <c r="E58" s="172"/>
      <c r="F58" s="172"/>
      <c r="G58" s="172">
        <f>'将来負担比率（分子）の構造'!J$50</f>
        <v>1770</v>
      </c>
      <c r="H58" s="172"/>
      <c r="I58" s="172"/>
      <c r="J58" s="172">
        <f>'将来負担比率（分子）の構造'!K$50</f>
        <v>1569</v>
      </c>
      <c r="K58" s="172"/>
      <c r="L58" s="172"/>
      <c r="M58" s="172">
        <f>'将来負担比率（分子）の構造'!L$50</f>
        <v>1665</v>
      </c>
      <c r="N58" s="172"/>
      <c r="O58" s="172"/>
      <c r="P58" s="172">
        <f>'将来負担比率（分子）の構造'!M$50</f>
        <v>2499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141</v>
      </c>
      <c r="C62" s="172"/>
      <c r="D62" s="172"/>
      <c r="E62" s="172">
        <f>'将来負担比率（分子）の構造'!J$45</f>
        <v>113</v>
      </c>
      <c r="F62" s="172"/>
      <c r="G62" s="172"/>
      <c r="H62" s="172">
        <f>'将来負担比率（分子）の構造'!K$45</f>
        <v>75</v>
      </c>
      <c r="I62" s="172"/>
      <c r="J62" s="172"/>
      <c r="K62" s="172">
        <f>'将来負担比率（分子）の構造'!L$45</f>
        <v>18</v>
      </c>
      <c r="L62" s="172"/>
      <c r="M62" s="172"/>
      <c r="N62" s="172" t="str">
        <f>'将来負担比率（分子）の構造'!M$45</f>
        <v>-</v>
      </c>
      <c r="O62" s="172"/>
      <c r="P62" s="172"/>
    </row>
    <row r="63" spans="1:16" x14ac:dyDescent="0.15">
      <c r="A63" s="172" t="s">
        <v>34</v>
      </c>
      <c r="B63" s="172">
        <f>'将来負担比率（分子）の構造'!I$44</f>
        <v>200</v>
      </c>
      <c r="C63" s="172"/>
      <c r="D63" s="172"/>
      <c r="E63" s="172">
        <f>'将来負担比率（分子）の構造'!J$44</f>
        <v>136</v>
      </c>
      <c r="F63" s="172"/>
      <c r="G63" s="172"/>
      <c r="H63" s="172">
        <f>'将来負担比率（分子）の構造'!K$44</f>
        <v>105</v>
      </c>
      <c r="I63" s="172"/>
      <c r="J63" s="172"/>
      <c r="K63" s="172">
        <f>'将来負担比率（分子）の構造'!L$44</f>
        <v>137</v>
      </c>
      <c r="L63" s="172"/>
      <c r="M63" s="172"/>
      <c r="N63" s="172">
        <f>'将来負担比率（分子）の構造'!M$44</f>
        <v>192</v>
      </c>
      <c r="O63" s="172"/>
      <c r="P63" s="172"/>
    </row>
    <row r="64" spans="1:16" x14ac:dyDescent="0.15">
      <c r="A64" s="172" t="s">
        <v>33</v>
      </c>
      <c r="B64" s="172">
        <f>'将来負担比率（分子）の構造'!I$43</f>
        <v>2108</v>
      </c>
      <c r="C64" s="172"/>
      <c r="D64" s="172"/>
      <c r="E64" s="172">
        <f>'将来負担比率（分子）の構造'!J$43</f>
        <v>2060</v>
      </c>
      <c r="F64" s="172"/>
      <c r="G64" s="172"/>
      <c r="H64" s="172">
        <f>'将来負担比率（分子）の構造'!K$43</f>
        <v>1965</v>
      </c>
      <c r="I64" s="172"/>
      <c r="J64" s="172"/>
      <c r="K64" s="172">
        <f>'将来負担比率（分子）の構造'!L$43</f>
        <v>1904</v>
      </c>
      <c r="L64" s="172"/>
      <c r="M64" s="172"/>
      <c r="N64" s="172">
        <f>'将来負担比率（分子）の構造'!M$43</f>
        <v>1627</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5295</v>
      </c>
      <c r="C66" s="172"/>
      <c r="D66" s="172"/>
      <c r="E66" s="172">
        <f>'将来負担比率（分子）の構造'!J$41</f>
        <v>5480</v>
      </c>
      <c r="F66" s="172"/>
      <c r="G66" s="172"/>
      <c r="H66" s="172">
        <f>'将来負担比率（分子）の構造'!K$41</f>
        <v>5537</v>
      </c>
      <c r="I66" s="172"/>
      <c r="J66" s="172"/>
      <c r="K66" s="172">
        <f>'将来負担比率（分子）の構造'!L$41</f>
        <v>5827</v>
      </c>
      <c r="L66" s="172"/>
      <c r="M66" s="172"/>
      <c r="N66" s="172">
        <f>'将来負担比率（分子）の構造'!M$41</f>
        <v>5731</v>
      </c>
      <c r="O66" s="172"/>
      <c r="P66" s="172"/>
    </row>
    <row r="67" spans="1:16" x14ac:dyDescent="0.15">
      <c r="A67" s="172" t="s">
        <v>79</v>
      </c>
      <c r="B67" s="172" t="e">
        <f>NA()</f>
        <v>#N/A</v>
      </c>
      <c r="C67" s="172">
        <f>IF(ISNUMBER('将来負担比率（分子）の構造'!I$53), IF('将来負担比率（分子）の構造'!I$53 &lt; 0, 0, '将来負担比率（分子）の構造'!I$53), NA())</f>
        <v>946</v>
      </c>
      <c r="D67" s="172" t="e">
        <f>NA()</f>
        <v>#N/A</v>
      </c>
      <c r="E67" s="172" t="e">
        <f>NA()</f>
        <v>#N/A</v>
      </c>
      <c r="F67" s="172">
        <f>IF(ISNUMBER('将来負担比率（分子）の構造'!J$53), IF('将来負担比率（分子）の構造'!J$53 &lt; 0, 0, '将来負担比率（分子）の構造'!J$53), NA())</f>
        <v>1269</v>
      </c>
      <c r="G67" s="172" t="e">
        <f>NA()</f>
        <v>#N/A</v>
      </c>
      <c r="H67" s="172" t="e">
        <f>NA()</f>
        <v>#N/A</v>
      </c>
      <c r="I67" s="172">
        <f>IF(ISNUMBER('将来負担比率（分子）の構造'!K$53), IF('将来負担比率（分子）の構造'!K$53 &lt; 0, 0, '将来負担比率（分子）の構造'!K$53), NA())</f>
        <v>1399</v>
      </c>
      <c r="J67" s="172" t="e">
        <f>NA()</f>
        <v>#N/A</v>
      </c>
      <c r="K67" s="172" t="e">
        <f>NA()</f>
        <v>#N/A</v>
      </c>
      <c r="L67" s="172">
        <f>IF(ISNUMBER('将来負担比率（分子）の構造'!L$53), IF('将来負担比率（分子）の構造'!L$53 &lt; 0, 0, '将来負担比率（分子）の構造'!L$53), NA())</f>
        <v>1520</v>
      </c>
      <c r="M67" s="172" t="e">
        <f>NA()</f>
        <v>#N/A</v>
      </c>
      <c r="N67" s="172" t="e">
        <f>NA()</f>
        <v>#N/A</v>
      </c>
      <c r="O67" s="172">
        <f>IF(ISNUMBER('将来負担比率（分子）の構造'!M$53), IF('将来負担比率（分子）の構造'!M$53 &lt; 0, 0, '将来負担比率（分子）の構造'!M$53), NA())</f>
        <v>381</v>
      </c>
      <c r="P67" s="172" t="e">
        <f>NA()</f>
        <v>#N/A</v>
      </c>
    </row>
    <row r="70" spans="1:16" x14ac:dyDescent="0.15">
      <c r="A70" s="174" t="s">
        <v>80</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81</v>
      </c>
      <c r="B72" s="176">
        <f>基金残高に係る経年分析!F55</f>
        <v>587</v>
      </c>
      <c r="C72" s="176">
        <f>基金残高に係る経年分析!G55</f>
        <v>752</v>
      </c>
      <c r="D72" s="176">
        <f>基金残高に係る経年分析!H55</f>
        <v>868</v>
      </c>
    </row>
    <row r="73" spans="1:16" x14ac:dyDescent="0.15">
      <c r="A73" s="175" t="s">
        <v>82</v>
      </c>
      <c r="B73" s="176">
        <f>基金残高に係る経年分析!F56</f>
        <v>182</v>
      </c>
      <c r="C73" s="176">
        <f>基金残高に係る経年分析!G56</f>
        <v>182</v>
      </c>
      <c r="D73" s="176">
        <f>基金残高に係る経年分析!H56</f>
        <v>274</v>
      </c>
    </row>
    <row r="74" spans="1:16" x14ac:dyDescent="0.15">
      <c r="A74" s="175" t="s">
        <v>83</v>
      </c>
      <c r="B74" s="176">
        <f>基金残高に係る経年分析!F57</f>
        <v>696</v>
      </c>
      <c r="C74" s="176">
        <f>基金残高に係る経年分析!G57</f>
        <v>626</v>
      </c>
      <c r="D74" s="176">
        <f>基金残高に係る経年分析!H57</f>
        <v>1255</v>
      </c>
    </row>
  </sheetData>
  <sheetProtection algorithmName="SHA-512" hashValue="KctAugyCFrkXFDNU6RSWuMVziEK/TOIUb61ZMq1EtpWx+Q1UbOogdlXhcTZ2L5H6yqNVKWDgu2B+RBxAoks9gg==" saltValue="PbH0D5XedunAKwalQqZsl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220</v>
      </c>
      <c r="DI1" s="746"/>
      <c r="DJ1" s="746"/>
      <c r="DK1" s="746"/>
      <c r="DL1" s="746"/>
      <c r="DM1" s="746"/>
      <c r="DN1" s="747"/>
      <c r="DO1" s="212"/>
      <c r="DP1" s="745" t="s">
        <v>221</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226</v>
      </c>
      <c r="S4" s="688"/>
      <c r="T4" s="688"/>
      <c r="U4" s="688"/>
      <c r="V4" s="688"/>
      <c r="W4" s="688"/>
      <c r="X4" s="688"/>
      <c r="Y4" s="689"/>
      <c r="Z4" s="687" t="s">
        <v>227</v>
      </c>
      <c r="AA4" s="688"/>
      <c r="AB4" s="688"/>
      <c r="AC4" s="689"/>
      <c r="AD4" s="687" t="s">
        <v>228</v>
      </c>
      <c r="AE4" s="688"/>
      <c r="AF4" s="688"/>
      <c r="AG4" s="688"/>
      <c r="AH4" s="688"/>
      <c r="AI4" s="688"/>
      <c r="AJ4" s="688"/>
      <c r="AK4" s="689"/>
      <c r="AL4" s="687" t="s">
        <v>227</v>
      </c>
      <c r="AM4" s="688"/>
      <c r="AN4" s="688"/>
      <c r="AO4" s="689"/>
      <c r="AP4" s="748" t="s">
        <v>229</v>
      </c>
      <c r="AQ4" s="748"/>
      <c r="AR4" s="748"/>
      <c r="AS4" s="748"/>
      <c r="AT4" s="748"/>
      <c r="AU4" s="748"/>
      <c r="AV4" s="748"/>
      <c r="AW4" s="748"/>
      <c r="AX4" s="748"/>
      <c r="AY4" s="748"/>
      <c r="AZ4" s="748"/>
      <c r="BA4" s="748"/>
      <c r="BB4" s="748"/>
      <c r="BC4" s="748"/>
      <c r="BD4" s="748"/>
      <c r="BE4" s="748"/>
      <c r="BF4" s="748"/>
      <c r="BG4" s="748" t="s">
        <v>230</v>
      </c>
      <c r="BH4" s="748"/>
      <c r="BI4" s="748"/>
      <c r="BJ4" s="748"/>
      <c r="BK4" s="748"/>
      <c r="BL4" s="748"/>
      <c r="BM4" s="748"/>
      <c r="BN4" s="748"/>
      <c r="BO4" s="748" t="s">
        <v>227</v>
      </c>
      <c r="BP4" s="748"/>
      <c r="BQ4" s="748"/>
      <c r="BR4" s="748"/>
      <c r="BS4" s="748" t="s">
        <v>231</v>
      </c>
      <c r="BT4" s="748"/>
      <c r="BU4" s="748"/>
      <c r="BV4" s="748"/>
      <c r="BW4" s="748"/>
      <c r="BX4" s="748"/>
      <c r="BY4" s="748"/>
      <c r="BZ4" s="748"/>
      <c r="CA4" s="748"/>
      <c r="CB4" s="748"/>
      <c r="CD4" s="730" t="s">
        <v>232</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233</v>
      </c>
      <c r="C5" s="695"/>
      <c r="D5" s="695"/>
      <c r="E5" s="695"/>
      <c r="F5" s="695"/>
      <c r="G5" s="695"/>
      <c r="H5" s="695"/>
      <c r="I5" s="695"/>
      <c r="J5" s="695"/>
      <c r="K5" s="695"/>
      <c r="L5" s="695"/>
      <c r="M5" s="695"/>
      <c r="N5" s="695"/>
      <c r="O5" s="695"/>
      <c r="P5" s="695"/>
      <c r="Q5" s="696"/>
      <c r="R5" s="681">
        <v>2666184</v>
      </c>
      <c r="S5" s="682"/>
      <c r="T5" s="682"/>
      <c r="U5" s="682"/>
      <c r="V5" s="682"/>
      <c r="W5" s="682"/>
      <c r="X5" s="682"/>
      <c r="Y5" s="725"/>
      <c r="Z5" s="743">
        <v>25.1</v>
      </c>
      <c r="AA5" s="743"/>
      <c r="AB5" s="743"/>
      <c r="AC5" s="743"/>
      <c r="AD5" s="744">
        <v>2666184</v>
      </c>
      <c r="AE5" s="744"/>
      <c r="AF5" s="744"/>
      <c r="AG5" s="744"/>
      <c r="AH5" s="744"/>
      <c r="AI5" s="744"/>
      <c r="AJ5" s="744"/>
      <c r="AK5" s="744"/>
      <c r="AL5" s="726">
        <v>54</v>
      </c>
      <c r="AM5" s="699"/>
      <c r="AN5" s="699"/>
      <c r="AO5" s="727"/>
      <c r="AP5" s="694" t="s">
        <v>234</v>
      </c>
      <c r="AQ5" s="695"/>
      <c r="AR5" s="695"/>
      <c r="AS5" s="695"/>
      <c r="AT5" s="695"/>
      <c r="AU5" s="695"/>
      <c r="AV5" s="695"/>
      <c r="AW5" s="695"/>
      <c r="AX5" s="695"/>
      <c r="AY5" s="695"/>
      <c r="AZ5" s="695"/>
      <c r="BA5" s="695"/>
      <c r="BB5" s="695"/>
      <c r="BC5" s="695"/>
      <c r="BD5" s="695"/>
      <c r="BE5" s="695"/>
      <c r="BF5" s="696"/>
      <c r="BG5" s="628">
        <v>2666184</v>
      </c>
      <c r="BH5" s="629"/>
      <c r="BI5" s="629"/>
      <c r="BJ5" s="629"/>
      <c r="BK5" s="629"/>
      <c r="BL5" s="629"/>
      <c r="BM5" s="629"/>
      <c r="BN5" s="630"/>
      <c r="BO5" s="655">
        <v>100</v>
      </c>
      <c r="BP5" s="655"/>
      <c r="BQ5" s="655"/>
      <c r="BR5" s="655"/>
      <c r="BS5" s="656" t="s">
        <v>235</v>
      </c>
      <c r="BT5" s="656"/>
      <c r="BU5" s="656"/>
      <c r="BV5" s="656"/>
      <c r="BW5" s="656"/>
      <c r="BX5" s="656"/>
      <c r="BY5" s="656"/>
      <c r="BZ5" s="656"/>
      <c r="CA5" s="656"/>
      <c r="CB5" s="714"/>
      <c r="CD5" s="730" t="s">
        <v>229</v>
      </c>
      <c r="CE5" s="731"/>
      <c r="CF5" s="731"/>
      <c r="CG5" s="731"/>
      <c r="CH5" s="731"/>
      <c r="CI5" s="731"/>
      <c r="CJ5" s="731"/>
      <c r="CK5" s="731"/>
      <c r="CL5" s="731"/>
      <c r="CM5" s="731"/>
      <c r="CN5" s="731"/>
      <c r="CO5" s="731"/>
      <c r="CP5" s="731"/>
      <c r="CQ5" s="732"/>
      <c r="CR5" s="730" t="s">
        <v>236</v>
      </c>
      <c r="CS5" s="731"/>
      <c r="CT5" s="731"/>
      <c r="CU5" s="731"/>
      <c r="CV5" s="731"/>
      <c r="CW5" s="731"/>
      <c r="CX5" s="731"/>
      <c r="CY5" s="732"/>
      <c r="CZ5" s="730" t="s">
        <v>227</v>
      </c>
      <c r="DA5" s="731"/>
      <c r="DB5" s="731"/>
      <c r="DC5" s="732"/>
      <c r="DD5" s="730" t="s">
        <v>237</v>
      </c>
      <c r="DE5" s="731"/>
      <c r="DF5" s="731"/>
      <c r="DG5" s="731"/>
      <c r="DH5" s="731"/>
      <c r="DI5" s="731"/>
      <c r="DJ5" s="731"/>
      <c r="DK5" s="731"/>
      <c r="DL5" s="731"/>
      <c r="DM5" s="731"/>
      <c r="DN5" s="731"/>
      <c r="DO5" s="731"/>
      <c r="DP5" s="732"/>
      <c r="DQ5" s="730" t="s">
        <v>238</v>
      </c>
      <c r="DR5" s="731"/>
      <c r="DS5" s="731"/>
      <c r="DT5" s="731"/>
      <c r="DU5" s="731"/>
      <c r="DV5" s="731"/>
      <c r="DW5" s="731"/>
      <c r="DX5" s="731"/>
      <c r="DY5" s="731"/>
      <c r="DZ5" s="731"/>
      <c r="EA5" s="731"/>
      <c r="EB5" s="731"/>
      <c r="EC5" s="732"/>
    </row>
    <row r="6" spans="2:143" ht="11.25" customHeight="1" x14ac:dyDescent="0.15">
      <c r="B6" s="625" t="s">
        <v>239</v>
      </c>
      <c r="C6" s="626"/>
      <c r="D6" s="626"/>
      <c r="E6" s="626"/>
      <c r="F6" s="626"/>
      <c r="G6" s="626"/>
      <c r="H6" s="626"/>
      <c r="I6" s="626"/>
      <c r="J6" s="626"/>
      <c r="K6" s="626"/>
      <c r="L6" s="626"/>
      <c r="M6" s="626"/>
      <c r="N6" s="626"/>
      <c r="O6" s="626"/>
      <c r="P6" s="626"/>
      <c r="Q6" s="627"/>
      <c r="R6" s="628">
        <v>48806</v>
      </c>
      <c r="S6" s="629"/>
      <c r="T6" s="629"/>
      <c r="U6" s="629"/>
      <c r="V6" s="629"/>
      <c r="W6" s="629"/>
      <c r="X6" s="629"/>
      <c r="Y6" s="630"/>
      <c r="Z6" s="655">
        <v>0.5</v>
      </c>
      <c r="AA6" s="655"/>
      <c r="AB6" s="655"/>
      <c r="AC6" s="655"/>
      <c r="AD6" s="656">
        <v>48806</v>
      </c>
      <c r="AE6" s="656"/>
      <c r="AF6" s="656"/>
      <c r="AG6" s="656"/>
      <c r="AH6" s="656"/>
      <c r="AI6" s="656"/>
      <c r="AJ6" s="656"/>
      <c r="AK6" s="656"/>
      <c r="AL6" s="631">
        <v>1</v>
      </c>
      <c r="AM6" s="632"/>
      <c r="AN6" s="632"/>
      <c r="AO6" s="657"/>
      <c r="AP6" s="625" t="s">
        <v>240</v>
      </c>
      <c r="AQ6" s="626"/>
      <c r="AR6" s="626"/>
      <c r="AS6" s="626"/>
      <c r="AT6" s="626"/>
      <c r="AU6" s="626"/>
      <c r="AV6" s="626"/>
      <c r="AW6" s="626"/>
      <c r="AX6" s="626"/>
      <c r="AY6" s="626"/>
      <c r="AZ6" s="626"/>
      <c r="BA6" s="626"/>
      <c r="BB6" s="626"/>
      <c r="BC6" s="626"/>
      <c r="BD6" s="626"/>
      <c r="BE6" s="626"/>
      <c r="BF6" s="627"/>
      <c r="BG6" s="628">
        <v>2666184</v>
      </c>
      <c r="BH6" s="629"/>
      <c r="BI6" s="629"/>
      <c r="BJ6" s="629"/>
      <c r="BK6" s="629"/>
      <c r="BL6" s="629"/>
      <c r="BM6" s="629"/>
      <c r="BN6" s="630"/>
      <c r="BO6" s="655">
        <v>100</v>
      </c>
      <c r="BP6" s="655"/>
      <c r="BQ6" s="655"/>
      <c r="BR6" s="655"/>
      <c r="BS6" s="656" t="s">
        <v>235</v>
      </c>
      <c r="BT6" s="656"/>
      <c r="BU6" s="656"/>
      <c r="BV6" s="656"/>
      <c r="BW6" s="656"/>
      <c r="BX6" s="656"/>
      <c r="BY6" s="656"/>
      <c r="BZ6" s="656"/>
      <c r="CA6" s="656"/>
      <c r="CB6" s="714"/>
      <c r="CD6" s="684" t="s">
        <v>241</v>
      </c>
      <c r="CE6" s="685"/>
      <c r="CF6" s="685"/>
      <c r="CG6" s="685"/>
      <c r="CH6" s="685"/>
      <c r="CI6" s="685"/>
      <c r="CJ6" s="685"/>
      <c r="CK6" s="685"/>
      <c r="CL6" s="685"/>
      <c r="CM6" s="685"/>
      <c r="CN6" s="685"/>
      <c r="CO6" s="685"/>
      <c r="CP6" s="685"/>
      <c r="CQ6" s="686"/>
      <c r="CR6" s="628">
        <v>99805</v>
      </c>
      <c r="CS6" s="629"/>
      <c r="CT6" s="629"/>
      <c r="CU6" s="629"/>
      <c r="CV6" s="629"/>
      <c r="CW6" s="629"/>
      <c r="CX6" s="629"/>
      <c r="CY6" s="630"/>
      <c r="CZ6" s="726">
        <v>1</v>
      </c>
      <c r="DA6" s="699"/>
      <c r="DB6" s="699"/>
      <c r="DC6" s="729"/>
      <c r="DD6" s="634" t="s">
        <v>235</v>
      </c>
      <c r="DE6" s="629"/>
      <c r="DF6" s="629"/>
      <c r="DG6" s="629"/>
      <c r="DH6" s="629"/>
      <c r="DI6" s="629"/>
      <c r="DJ6" s="629"/>
      <c r="DK6" s="629"/>
      <c r="DL6" s="629"/>
      <c r="DM6" s="629"/>
      <c r="DN6" s="629"/>
      <c r="DO6" s="629"/>
      <c r="DP6" s="630"/>
      <c r="DQ6" s="634">
        <v>99805</v>
      </c>
      <c r="DR6" s="629"/>
      <c r="DS6" s="629"/>
      <c r="DT6" s="629"/>
      <c r="DU6" s="629"/>
      <c r="DV6" s="629"/>
      <c r="DW6" s="629"/>
      <c r="DX6" s="629"/>
      <c r="DY6" s="629"/>
      <c r="DZ6" s="629"/>
      <c r="EA6" s="629"/>
      <c r="EB6" s="629"/>
      <c r="EC6" s="669"/>
    </row>
    <row r="7" spans="2:143" ht="11.25" customHeight="1" x14ac:dyDescent="0.15">
      <c r="B7" s="625" t="s">
        <v>242</v>
      </c>
      <c r="C7" s="626"/>
      <c r="D7" s="626"/>
      <c r="E7" s="626"/>
      <c r="F7" s="626"/>
      <c r="G7" s="626"/>
      <c r="H7" s="626"/>
      <c r="I7" s="626"/>
      <c r="J7" s="626"/>
      <c r="K7" s="626"/>
      <c r="L7" s="626"/>
      <c r="M7" s="626"/>
      <c r="N7" s="626"/>
      <c r="O7" s="626"/>
      <c r="P7" s="626"/>
      <c r="Q7" s="627"/>
      <c r="R7" s="628">
        <v>914</v>
      </c>
      <c r="S7" s="629"/>
      <c r="T7" s="629"/>
      <c r="U7" s="629"/>
      <c r="V7" s="629"/>
      <c r="W7" s="629"/>
      <c r="X7" s="629"/>
      <c r="Y7" s="630"/>
      <c r="Z7" s="655">
        <v>0</v>
      </c>
      <c r="AA7" s="655"/>
      <c r="AB7" s="655"/>
      <c r="AC7" s="655"/>
      <c r="AD7" s="656">
        <v>914</v>
      </c>
      <c r="AE7" s="656"/>
      <c r="AF7" s="656"/>
      <c r="AG7" s="656"/>
      <c r="AH7" s="656"/>
      <c r="AI7" s="656"/>
      <c r="AJ7" s="656"/>
      <c r="AK7" s="656"/>
      <c r="AL7" s="631">
        <v>0</v>
      </c>
      <c r="AM7" s="632"/>
      <c r="AN7" s="632"/>
      <c r="AO7" s="657"/>
      <c r="AP7" s="625" t="s">
        <v>243</v>
      </c>
      <c r="AQ7" s="626"/>
      <c r="AR7" s="626"/>
      <c r="AS7" s="626"/>
      <c r="AT7" s="626"/>
      <c r="AU7" s="626"/>
      <c r="AV7" s="626"/>
      <c r="AW7" s="626"/>
      <c r="AX7" s="626"/>
      <c r="AY7" s="626"/>
      <c r="AZ7" s="626"/>
      <c r="BA7" s="626"/>
      <c r="BB7" s="626"/>
      <c r="BC7" s="626"/>
      <c r="BD7" s="626"/>
      <c r="BE7" s="626"/>
      <c r="BF7" s="627"/>
      <c r="BG7" s="628">
        <v>1042278</v>
      </c>
      <c r="BH7" s="629"/>
      <c r="BI7" s="629"/>
      <c r="BJ7" s="629"/>
      <c r="BK7" s="629"/>
      <c r="BL7" s="629"/>
      <c r="BM7" s="629"/>
      <c r="BN7" s="630"/>
      <c r="BO7" s="655">
        <v>39.1</v>
      </c>
      <c r="BP7" s="655"/>
      <c r="BQ7" s="655"/>
      <c r="BR7" s="655"/>
      <c r="BS7" s="656" t="s">
        <v>244</v>
      </c>
      <c r="BT7" s="656"/>
      <c r="BU7" s="656"/>
      <c r="BV7" s="656"/>
      <c r="BW7" s="656"/>
      <c r="BX7" s="656"/>
      <c r="BY7" s="656"/>
      <c r="BZ7" s="656"/>
      <c r="CA7" s="656"/>
      <c r="CB7" s="714"/>
      <c r="CD7" s="670" t="s">
        <v>245</v>
      </c>
      <c r="CE7" s="667"/>
      <c r="CF7" s="667"/>
      <c r="CG7" s="667"/>
      <c r="CH7" s="667"/>
      <c r="CI7" s="667"/>
      <c r="CJ7" s="667"/>
      <c r="CK7" s="667"/>
      <c r="CL7" s="667"/>
      <c r="CM7" s="667"/>
      <c r="CN7" s="667"/>
      <c r="CO7" s="667"/>
      <c r="CP7" s="667"/>
      <c r="CQ7" s="668"/>
      <c r="CR7" s="628">
        <v>1984738</v>
      </c>
      <c r="CS7" s="629"/>
      <c r="CT7" s="629"/>
      <c r="CU7" s="629"/>
      <c r="CV7" s="629"/>
      <c r="CW7" s="629"/>
      <c r="CX7" s="629"/>
      <c r="CY7" s="630"/>
      <c r="CZ7" s="655">
        <v>19.399999999999999</v>
      </c>
      <c r="DA7" s="655"/>
      <c r="DB7" s="655"/>
      <c r="DC7" s="655"/>
      <c r="DD7" s="634">
        <v>23019</v>
      </c>
      <c r="DE7" s="629"/>
      <c r="DF7" s="629"/>
      <c r="DG7" s="629"/>
      <c r="DH7" s="629"/>
      <c r="DI7" s="629"/>
      <c r="DJ7" s="629"/>
      <c r="DK7" s="629"/>
      <c r="DL7" s="629"/>
      <c r="DM7" s="629"/>
      <c r="DN7" s="629"/>
      <c r="DO7" s="629"/>
      <c r="DP7" s="630"/>
      <c r="DQ7" s="634">
        <v>1531638</v>
      </c>
      <c r="DR7" s="629"/>
      <c r="DS7" s="629"/>
      <c r="DT7" s="629"/>
      <c r="DU7" s="629"/>
      <c r="DV7" s="629"/>
      <c r="DW7" s="629"/>
      <c r="DX7" s="629"/>
      <c r="DY7" s="629"/>
      <c r="DZ7" s="629"/>
      <c r="EA7" s="629"/>
      <c r="EB7" s="629"/>
      <c r="EC7" s="669"/>
    </row>
    <row r="8" spans="2:143" ht="11.25" customHeight="1" x14ac:dyDescent="0.15">
      <c r="B8" s="625" t="s">
        <v>246</v>
      </c>
      <c r="C8" s="626"/>
      <c r="D8" s="626"/>
      <c r="E8" s="626"/>
      <c r="F8" s="626"/>
      <c r="G8" s="626"/>
      <c r="H8" s="626"/>
      <c r="I8" s="626"/>
      <c r="J8" s="626"/>
      <c r="K8" s="626"/>
      <c r="L8" s="626"/>
      <c r="M8" s="626"/>
      <c r="N8" s="626"/>
      <c r="O8" s="626"/>
      <c r="P8" s="626"/>
      <c r="Q8" s="627"/>
      <c r="R8" s="628">
        <v>5417</v>
      </c>
      <c r="S8" s="629"/>
      <c r="T8" s="629"/>
      <c r="U8" s="629"/>
      <c r="V8" s="629"/>
      <c r="W8" s="629"/>
      <c r="X8" s="629"/>
      <c r="Y8" s="630"/>
      <c r="Z8" s="655">
        <v>0.1</v>
      </c>
      <c r="AA8" s="655"/>
      <c r="AB8" s="655"/>
      <c r="AC8" s="655"/>
      <c r="AD8" s="656">
        <v>5417</v>
      </c>
      <c r="AE8" s="656"/>
      <c r="AF8" s="656"/>
      <c r="AG8" s="656"/>
      <c r="AH8" s="656"/>
      <c r="AI8" s="656"/>
      <c r="AJ8" s="656"/>
      <c r="AK8" s="656"/>
      <c r="AL8" s="631">
        <v>0.1</v>
      </c>
      <c r="AM8" s="632"/>
      <c r="AN8" s="632"/>
      <c r="AO8" s="657"/>
      <c r="AP8" s="625" t="s">
        <v>247</v>
      </c>
      <c r="AQ8" s="626"/>
      <c r="AR8" s="626"/>
      <c r="AS8" s="626"/>
      <c r="AT8" s="626"/>
      <c r="AU8" s="626"/>
      <c r="AV8" s="626"/>
      <c r="AW8" s="626"/>
      <c r="AX8" s="626"/>
      <c r="AY8" s="626"/>
      <c r="AZ8" s="626"/>
      <c r="BA8" s="626"/>
      <c r="BB8" s="626"/>
      <c r="BC8" s="626"/>
      <c r="BD8" s="626"/>
      <c r="BE8" s="626"/>
      <c r="BF8" s="627"/>
      <c r="BG8" s="628">
        <v>37894</v>
      </c>
      <c r="BH8" s="629"/>
      <c r="BI8" s="629"/>
      <c r="BJ8" s="629"/>
      <c r="BK8" s="629"/>
      <c r="BL8" s="629"/>
      <c r="BM8" s="629"/>
      <c r="BN8" s="630"/>
      <c r="BO8" s="655">
        <v>1.4</v>
      </c>
      <c r="BP8" s="655"/>
      <c r="BQ8" s="655"/>
      <c r="BR8" s="655"/>
      <c r="BS8" s="656" t="s">
        <v>235</v>
      </c>
      <c r="BT8" s="656"/>
      <c r="BU8" s="656"/>
      <c r="BV8" s="656"/>
      <c r="BW8" s="656"/>
      <c r="BX8" s="656"/>
      <c r="BY8" s="656"/>
      <c r="BZ8" s="656"/>
      <c r="CA8" s="656"/>
      <c r="CB8" s="714"/>
      <c r="CD8" s="670" t="s">
        <v>248</v>
      </c>
      <c r="CE8" s="667"/>
      <c r="CF8" s="667"/>
      <c r="CG8" s="667"/>
      <c r="CH8" s="667"/>
      <c r="CI8" s="667"/>
      <c r="CJ8" s="667"/>
      <c r="CK8" s="667"/>
      <c r="CL8" s="667"/>
      <c r="CM8" s="667"/>
      <c r="CN8" s="667"/>
      <c r="CO8" s="667"/>
      <c r="CP8" s="667"/>
      <c r="CQ8" s="668"/>
      <c r="CR8" s="628">
        <v>4356700</v>
      </c>
      <c r="CS8" s="629"/>
      <c r="CT8" s="629"/>
      <c r="CU8" s="629"/>
      <c r="CV8" s="629"/>
      <c r="CW8" s="629"/>
      <c r="CX8" s="629"/>
      <c r="CY8" s="630"/>
      <c r="CZ8" s="655">
        <v>42.6</v>
      </c>
      <c r="DA8" s="655"/>
      <c r="DB8" s="655"/>
      <c r="DC8" s="655"/>
      <c r="DD8" s="634">
        <v>5589</v>
      </c>
      <c r="DE8" s="629"/>
      <c r="DF8" s="629"/>
      <c r="DG8" s="629"/>
      <c r="DH8" s="629"/>
      <c r="DI8" s="629"/>
      <c r="DJ8" s="629"/>
      <c r="DK8" s="629"/>
      <c r="DL8" s="629"/>
      <c r="DM8" s="629"/>
      <c r="DN8" s="629"/>
      <c r="DO8" s="629"/>
      <c r="DP8" s="630"/>
      <c r="DQ8" s="634">
        <v>1472261</v>
      </c>
      <c r="DR8" s="629"/>
      <c r="DS8" s="629"/>
      <c r="DT8" s="629"/>
      <c r="DU8" s="629"/>
      <c r="DV8" s="629"/>
      <c r="DW8" s="629"/>
      <c r="DX8" s="629"/>
      <c r="DY8" s="629"/>
      <c r="DZ8" s="629"/>
      <c r="EA8" s="629"/>
      <c r="EB8" s="629"/>
      <c r="EC8" s="669"/>
    </row>
    <row r="9" spans="2:143" ht="11.25" customHeight="1" x14ac:dyDescent="0.15">
      <c r="B9" s="625" t="s">
        <v>249</v>
      </c>
      <c r="C9" s="626"/>
      <c r="D9" s="626"/>
      <c r="E9" s="626"/>
      <c r="F9" s="626"/>
      <c r="G9" s="626"/>
      <c r="H9" s="626"/>
      <c r="I9" s="626"/>
      <c r="J9" s="626"/>
      <c r="K9" s="626"/>
      <c r="L9" s="626"/>
      <c r="M9" s="626"/>
      <c r="N9" s="626"/>
      <c r="O9" s="626"/>
      <c r="P9" s="626"/>
      <c r="Q9" s="627"/>
      <c r="R9" s="628">
        <v>6579</v>
      </c>
      <c r="S9" s="629"/>
      <c r="T9" s="629"/>
      <c r="U9" s="629"/>
      <c r="V9" s="629"/>
      <c r="W9" s="629"/>
      <c r="X9" s="629"/>
      <c r="Y9" s="630"/>
      <c r="Z9" s="655">
        <v>0.1</v>
      </c>
      <c r="AA9" s="655"/>
      <c r="AB9" s="655"/>
      <c r="AC9" s="655"/>
      <c r="AD9" s="656">
        <v>6579</v>
      </c>
      <c r="AE9" s="656"/>
      <c r="AF9" s="656"/>
      <c r="AG9" s="656"/>
      <c r="AH9" s="656"/>
      <c r="AI9" s="656"/>
      <c r="AJ9" s="656"/>
      <c r="AK9" s="656"/>
      <c r="AL9" s="631">
        <v>0.1</v>
      </c>
      <c r="AM9" s="632"/>
      <c r="AN9" s="632"/>
      <c r="AO9" s="657"/>
      <c r="AP9" s="625" t="s">
        <v>250</v>
      </c>
      <c r="AQ9" s="626"/>
      <c r="AR9" s="626"/>
      <c r="AS9" s="626"/>
      <c r="AT9" s="626"/>
      <c r="AU9" s="626"/>
      <c r="AV9" s="626"/>
      <c r="AW9" s="626"/>
      <c r="AX9" s="626"/>
      <c r="AY9" s="626"/>
      <c r="AZ9" s="626"/>
      <c r="BA9" s="626"/>
      <c r="BB9" s="626"/>
      <c r="BC9" s="626"/>
      <c r="BD9" s="626"/>
      <c r="BE9" s="626"/>
      <c r="BF9" s="627"/>
      <c r="BG9" s="628">
        <v>909475</v>
      </c>
      <c r="BH9" s="629"/>
      <c r="BI9" s="629"/>
      <c r="BJ9" s="629"/>
      <c r="BK9" s="629"/>
      <c r="BL9" s="629"/>
      <c r="BM9" s="629"/>
      <c r="BN9" s="630"/>
      <c r="BO9" s="655">
        <v>34.1</v>
      </c>
      <c r="BP9" s="655"/>
      <c r="BQ9" s="655"/>
      <c r="BR9" s="655"/>
      <c r="BS9" s="656" t="s">
        <v>235</v>
      </c>
      <c r="BT9" s="656"/>
      <c r="BU9" s="656"/>
      <c r="BV9" s="656"/>
      <c r="BW9" s="656"/>
      <c r="BX9" s="656"/>
      <c r="BY9" s="656"/>
      <c r="BZ9" s="656"/>
      <c r="CA9" s="656"/>
      <c r="CB9" s="714"/>
      <c r="CD9" s="670" t="s">
        <v>251</v>
      </c>
      <c r="CE9" s="667"/>
      <c r="CF9" s="667"/>
      <c r="CG9" s="667"/>
      <c r="CH9" s="667"/>
      <c r="CI9" s="667"/>
      <c r="CJ9" s="667"/>
      <c r="CK9" s="667"/>
      <c r="CL9" s="667"/>
      <c r="CM9" s="667"/>
      <c r="CN9" s="667"/>
      <c r="CO9" s="667"/>
      <c r="CP9" s="667"/>
      <c r="CQ9" s="668"/>
      <c r="CR9" s="628">
        <v>905456</v>
      </c>
      <c r="CS9" s="629"/>
      <c r="CT9" s="629"/>
      <c r="CU9" s="629"/>
      <c r="CV9" s="629"/>
      <c r="CW9" s="629"/>
      <c r="CX9" s="629"/>
      <c r="CY9" s="630"/>
      <c r="CZ9" s="655">
        <v>8.9</v>
      </c>
      <c r="DA9" s="655"/>
      <c r="DB9" s="655"/>
      <c r="DC9" s="655"/>
      <c r="DD9" s="634">
        <v>3898</v>
      </c>
      <c r="DE9" s="629"/>
      <c r="DF9" s="629"/>
      <c r="DG9" s="629"/>
      <c r="DH9" s="629"/>
      <c r="DI9" s="629"/>
      <c r="DJ9" s="629"/>
      <c r="DK9" s="629"/>
      <c r="DL9" s="629"/>
      <c r="DM9" s="629"/>
      <c r="DN9" s="629"/>
      <c r="DO9" s="629"/>
      <c r="DP9" s="630"/>
      <c r="DQ9" s="634">
        <v>628571</v>
      </c>
      <c r="DR9" s="629"/>
      <c r="DS9" s="629"/>
      <c r="DT9" s="629"/>
      <c r="DU9" s="629"/>
      <c r="DV9" s="629"/>
      <c r="DW9" s="629"/>
      <c r="DX9" s="629"/>
      <c r="DY9" s="629"/>
      <c r="DZ9" s="629"/>
      <c r="EA9" s="629"/>
      <c r="EB9" s="629"/>
      <c r="EC9" s="669"/>
    </row>
    <row r="10" spans="2:143" ht="11.25" customHeight="1" x14ac:dyDescent="0.15">
      <c r="B10" s="625" t="s">
        <v>252</v>
      </c>
      <c r="C10" s="626"/>
      <c r="D10" s="626"/>
      <c r="E10" s="626"/>
      <c r="F10" s="626"/>
      <c r="G10" s="626"/>
      <c r="H10" s="626"/>
      <c r="I10" s="626"/>
      <c r="J10" s="626"/>
      <c r="K10" s="626"/>
      <c r="L10" s="626"/>
      <c r="M10" s="626"/>
      <c r="N10" s="626"/>
      <c r="O10" s="626"/>
      <c r="P10" s="626"/>
      <c r="Q10" s="627"/>
      <c r="R10" s="628" t="s">
        <v>235</v>
      </c>
      <c r="S10" s="629"/>
      <c r="T10" s="629"/>
      <c r="U10" s="629"/>
      <c r="V10" s="629"/>
      <c r="W10" s="629"/>
      <c r="X10" s="629"/>
      <c r="Y10" s="630"/>
      <c r="Z10" s="655" t="s">
        <v>235</v>
      </c>
      <c r="AA10" s="655"/>
      <c r="AB10" s="655"/>
      <c r="AC10" s="655"/>
      <c r="AD10" s="656" t="s">
        <v>244</v>
      </c>
      <c r="AE10" s="656"/>
      <c r="AF10" s="656"/>
      <c r="AG10" s="656"/>
      <c r="AH10" s="656"/>
      <c r="AI10" s="656"/>
      <c r="AJ10" s="656"/>
      <c r="AK10" s="656"/>
      <c r="AL10" s="631" t="s">
        <v>235</v>
      </c>
      <c r="AM10" s="632"/>
      <c r="AN10" s="632"/>
      <c r="AO10" s="657"/>
      <c r="AP10" s="625" t="s">
        <v>253</v>
      </c>
      <c r="AQ10" s="626"/>
      <c r="AR10" s="626"/>
      <c r="AS10" s="626"/>
      <c r="AT10" s="626"/>
      <c r="AU10" s="626"/>
      <c r="AV10" s="626"/>
      <c r="AW10" s="626"/>
      <c r="AX10" s="626"/>
      <c r="AY10" s="626"/>
      <c r="AZ10" s="626"/>
      <c r="BA10" s="626"/>
      <c r="BB10" s="626"/>
      <c r="BC10" s="626"/>
      <c r="BD10" s="626"/>
      <c r="BE10" s="626"/>
      <c r="BF10" s="627"/>
      <c r="BG10" s="628">
        <v>44754</v>
      </c>
      <c r="BH10" s="629"/>
      <c r="BI10" s="629"/>
      <c r="BJ10" s="629"/>
      <c r="BK10" s="629"/>
      <c r="BL10" s="629"/>
      <c r="BM10" s="629"/>
      <c r="BN10" s="630"/>
      <c r="BO10" s="655">
        <v>1.7</v>
      </c>
      <c r="BP10" s="655"/>
      <c r="BQ10" s="655"/>
      <c r="BR10" s="655"/>
      <c r="BS10" s="656" t="s">
        <v>244</v>
      </c>
      <c r="BT10" s="656"/>
      <c r="BU10" s="656"/>
      <c r="BV10" s="656"/>
      <c r="BW10" s="656"/>
      <c r="BX10" s="656"/>
      <c r="BY10" s="656"/>
      <c r="BZ10" s="656"/>
      <c r="CA10" s="656"/>
      <c r="CB10" s="714"/>
      <c r="CD10" s="670" t="s">
        <v>254</v>
      </c>
      <c r="CE10" s="667"/>
      <c r="CF10" s="667"/>
      <c r="CG10" s="667"/>
      <c r="CH10" s="667"/>
      <c r="CI10" s="667"/>
      <c r="CJ10" s="667"/>
      <c r="CK10" s="667"/>
      <c r="CL10" s="667"/>
      <c r="CM10" s="667"/>
      <c r="CN10" s="667"/>
      <c r="CO10" s="667"/>
      <c r="CP10" s="667"/>
      <c r="CQ10" s="668"/>
      <c r="CR10" s="628">
        <v>3501</v>
      </c>
      <c r="CS10" s="629"/>
      <c r="CT10" s="629"/>
      <c r="CU10" s="629"/>
      <c r="CV10" s="629"/>
      <c r="CW10" s="629"/>
      <c r="CX10" s="629"/>
      <c r="CY10" s="630"/>
      <c r="CZ10" s="655">
        <v>0</v>
      </c>
      <c r="DA10" s="655"/>
      <c r="DB10" s="655"/>
      <c r="DC10" s="655"/>
      <c r="DD10" s="634" t="s">
        <v>235</v>
      </c>
      <c r="DE10" s="629"/>
      <c r="DF10" s="629"/>
      <c r="DG10" s="629"/>
      <c r="DH10" s="629"/>
      <c r="DI10" s="629"/>
      <c r="DJ10" s="629"/>
      <c r="DK10" s="629"/>
      <c r="DL10" s="629"/>
      <c r="DM10" s="629"/>
      <c r="DN10" s="629"/>
      <c r="DO10" s="629"/>
      <c r="DP10" s="630"/>
      <c r="DQ10" s="634">
        <v>3501</v>
      </c>
      <c r="DR10" s="629"/>
      <c r="DS10" s="629"/>
      <c r="DT10" s="629"/>
      <c r="DU10" s="629"/>
      <c r="DV10" s="629"/>
      <c r="DW10" s="629"/>
      <c r="DX10" s="629"/>
      <c r="DY10" s="629"/>
      <c r="DZ10" s="629"/>
      <c r="EA10" s="629"/>
      <c r="EB10" s="629"/>
      <c r="EC10" s="669"/>
    </row>
    <row r="11" spans="2:143" ht="11.25" customHeight="1" x14ac:dyDescent="0.15">
      <c r="B11" s="625" t="s">
        <v>255</v>
      </c>
      <c r="C11" s="626"/>
      <c r="D11" s="626"/>
      <c r="E11" s="626"/>
      <c r="F11" s="626"/>
      <c r="G11" s="626"/>
      <c r="H11" s="626"/>
      <c r="I11" s="626"/>
      <c r="J11" s="626"/>
      <c r="K11" s="626"/>
      <c r="L11" s="626"/>
      <c r="M11" s="626"/>
      <c r="N11" s="626"/>
      <c r="O11" s="626"/>
      <c r="P11" s="626"/>
      <c r="Q11" s="627"/>
      <c r="R11" s="628">
        <v>429827</v>
      </c>
      <c r="S11" s="629"/>
      <c r="T11" s="629"/>
      <c r="U11" s="629"/>
      <c r="V11" s="629"/>
      <c r="W11" s="629"/>
      <c r="X11" s="629"/>
      <c r="Y11" s="630"/>
      <c r="Z11" s="631">
        <v>4</v>
      </c>
      <c r="AA11" s="632"/>
      <c r="AB11" s="632"/>
      <c r="AC11" s="633"/>
      <c r="AD11" s="634">
        <v>429827</v>
      </c>
      <c r="AE11" s="629"/>
      <c r="AF11" s="629"/>
      <c r="AG11" s="629"/>
      <c r="AH11" s="629"/>
      <c r="AI11" s="629"/>
      <c r="AJ11" s="629"/>
      <c r="AK11" s="630"/>
      <c r="AL11" s="631">
        <v>8.6999999999999993</v>
      </c>
      <c r="AM11" s="632"/>
      <c r="AN11" s="632"/>
      <c r="AO11" s="657"/>
      <c r="AP11" s="625" t="s">
        <v>256</v>
      </c>
      <c r="AQ11" s="626"/>
      <c r="AR11" s="626"/>
      <c r="AS11" s="626"/>
      <c r="AT11" s="626"/>
      <c r="AU11" s="626"/>
      <c r="AV11" s="626"/>
      <c r="AW11" s="626"/>
      <c r="AX11" s="626"/>
      <c r="AY11" s="626"/>
      <c r="AZ11" s="626"/>
      <c r="BA11" s="626"/>
      <c r="BB11" s="626"/>
      <c r="BC11" s="626"/>
      <c r="BD11" s="626"/>
      <c r="BE11" s="626"/>
      <c r="BF11" s="627"/>
      <c r="BG11" s="628">
        <v>50155</v>
      </c>
      <c r="BH11" s="629"/>
      <c r="BI11" s="629"/>
      <c r="BJ11" s="629"/>
      <c r="BK11" s="629"/>
      <c r="BL11" s="629"/>
      <c r="BM11" s="629"/>
      <c r="BN11" s="630"/>
      <c r="BO11" s="655">
        <v>1.9</v>
      </c>
      <c r="BP11" s="655"/>
      <c r="BQ11" s="655"/>
      <c r="BR11" s="655"/>
      <c r="BS11" s="656" t="s">
        <v>235</v>
      </c>
      <c r="BT11" s="656"/>
      <c r="BU11" s="656"/>
      <c r="BV11" s="656"/>
      <c r="BW11" s="656"/>
      <c r="BX11" s="656"/>
      <c r="BY11" s="656"/>
      <c r="BZ11" s="656"/>
      <c r="CA11" s="656"/>
      <c r="CB11" s="714"/>
      <c r="CD11" s="670" t="s">
        <v>257</v>
      </c>
      <c r="CE11" s="667"/>
      <c r="CF11" s="667"/>
      <c r="CG11" s="667"/>
      <c r="CH11" s="667"/>
      <c r="CI11" s="667"/>
      <c r="CJ11" s="667"/>
      <c r="CK11" s="667"/>
      <c r="CL11" s="667"/>
      <c r="CM11" s="667"/>
      <c r="CN11" s="667"/>
      <c r="CO11" s="667"/>
      <c r="CP11" s="667"/>
      <c r="CQ11" s="668"/>
      <c r="CR11" s="628">
        <v>218774</v>
      </c>
      <c r="CS11" s="629"/>
      <c r="CT11" s="629"/>
      <c r="CU11" s="629"/>
      <c r="CV11" s="629"/>
      <c r="CW11" s="629"/>
      <c r="CX11" s="629"/>
      <c r="CY11" s="630"/>
      <c r="CZ11" s="655">
        <v>2.1</v>
      </c>
      <c r="DA11" s="655"/>
      <c r="DB11" s="655"/>
      <c r="DC11" s="655"/>
      <c r="DD11" s="634">
        <v>141755</v>
      </c>
      <c r="DE11" s="629"/>
      <c r="DF11" s="629"/>
      <c r="DG11" s="629"/>
      <c r="DH11" s="629"/>
      <c r="DI11" s="629"/>
      <c r="DJ11" s="629"/>
      <c r="DK11" s="629"/>
      <c r="DL11" s="629"/>
      <c r="DM11" s="629"/>
      <c r="DN11" s="629"/>
      <c r="DO11" s="629"/>
      <c r="DP11" s="630"/>
      <c r="DQ11" s="634">
        <v>79965</v>
      </c>
      <c r="DR11" s="629"/>
      <c r="DS11" s="629"/>
      <c r="DT11" s="629"/>
      <c r="DU11" s="629"/>
      <c r="DV11" s="629"/>
      <c r="DW11" s="629"/>
      <c r="DX11" s="629"/>
      <c r="DY11" s="629"/>
      <c r="DZ11" s="629"/>
      <c r="EA11" s="629"/>
      <c r="EB11" s="629"/>
      <c r="EC11" s="669"/>
    </row>
    <row r="12" spans="2:143" ht="11.25" customHeight="1" x14ac:dyDescent="0.15">
      <c r="B12" s="625" t="s">
        <v>258</v>
      </c>
      <c r="C12" s="626"/>
      <c r="D12" s="626"/>
      <c r="E12" s="626"/>
      <c r="F12" s="626"/>
      <c r="G12" s="626"/>
      <c r="H12" s="626"/>
      <c r="I12" s="626"/>
      <c r="J12" s="626"/>
      <c r="K12" s="626"/>
      <c r="L12" s="626"/>
      <c r="M12" s="626"/>
      <c r="N12" s="626"/>
      <c r="O12" s="626"/>
      <c r="P12" s="626"/>
      <c r="Q12" s="627"/>
      <c r="R12" s="628">
        <v>27914</v>
      </c>
      <c r="S12" s="629"/>
      <c r="T12" s="629"/>
      <c r="U12" s="629"/>
      <c r="V12" s="629"/>
      <c r="W12" s="629"/>
      <c r="X12" s="629"/>
      <c r="Y12" s="630"/>
      <c r="Z12" s="655">
        <v>0.3</v>
      </c>
      <c r="AA12" s="655"/>
      <c r="AB12" s="655"/>
      <c r="AC12" s="655"/>
      <c r="AD12" s="656">
        <v>27914</v>
      </c>
      <c r="AE12" s="656"/>
      <c r="AF12" s="656"/>
      <c r="AG12" s="656"/>
      <c r="AH12" s="656"/>
      <c r="AI12" s="656"/>
      <c r="AJ12" s="656"/>
      <c r="AK12" s="656"/>
      <c r="AL12" s="631">
        <v>0.6</v>
      </c>
      <c r="AM12" s="632"/>
      <c r="AN12" s="632"/>
      <c r="AO12" s="657"/>
      <c r="AP12" s="625" t="s">
        <v>259</v>
      </c>
      <c r="AQ12" s="626"/>
      <c r="AR12" s="626"/>
      <c r="AS12" s="626"/>
      <c r="AT12" s="626"/>
      <c r="AU12" s="626"/>
      <c r="AV12" s="626"/>
      <c r="AW12" s="626"/>
      <c r="AX12" s="626"/>
      <c r="AY12" s="626"/>
      <c r="AZ12" s="626"/>
      <c r="BA12" s="626"/>
      <c r="BB12" s="626"/>
      <c r="BC12" s="626"/>
      <c r="BD12" s="626"/>
      <c r="BE12" s="626"/>
      <c r="BF12" s="627"/>
      <c r="BG12" s="628">
        <v>1460245</v>
      </c>
      <c r="BH12" s="629"/>
      <c r="BI12" s="629"/>
      <c r="BJ12" s="629"/>
      <c r="BK12" s="629"/>
      <c r="BL12" s="629"/>
      <c r="BM12" s="629"/>
      <c r="BN12" s="630"/>
      <c r="BO12" s="655">
        <v>54.8</v>
      </c>
      <c r="BP12" s="655"/>
      <c r="BQ12" s="655"/>
      <c r="BR12" s="655"/>
      <c r="BS12" s="656" t="s">
        <v>235</v>
      </c>
      <c r="BT12" s="656"/>
      <c r="BU12" s="656"/>
      <c r="BV12" s="656"/>
      <c r="BW12" s="656"/>
      <c r="BX12" s="656"/>
      <c r="BY12" s="656"/>
      <c r="BZ12" s="656"/>
      <c r="CA12" s="656"/>
      <c r="CB12" s="714"/>
      <c r="CD12" s="670" t="s">
        <v>260</v>
      </c>
      <c r="CE12" s="667"/>
      <c r="CF12" s="667"/>
      <c r="CG12" s="667"/>
      <c r="CH12" s="667"/>
      <c r="CI12" s="667"/>
      <c r="CJ12" s="667"/>
      <c r="CK12" s="667"/>
      <c r="CL12" s="667"/>
      <c r="CM12" s="667"/>
      <c r="CN12" s="667"/>
      <c r="CO12" s="667"/>
      <c r="CP12" s="667"/>
      <c r="CQ12" s="668"/>
      <c r="CR12" s="628">
        <v>145331</v>
      </c>
      <c r="CS12" s="629"/>
      <c r="CT12" s="629"/>
      <c r="CU12" s="629"/>
      <c r="CV12" s="629"/>
      <c r="CW12" s="629"/>
      <c r="CX12" s="629"/>
      <c r="CY12" s="630"/>
      <c r="CZ12" s="655">
        <v>1.4</v>
      </c>
      <c r="DA12" s="655"/>
      <c r="DB12" s="655"/>
      <c r="DC12" s="655"/>
      <c r="DD12" s="634" t="s">
        <v>235</v>
      </c>
      <c r="DE12" s="629"/>
      <c r="DF12" s="629"/>
      <c r="DG12" s="629"/>
      <c r="DH12" s="629"/>
      <c r="DI12" s="629"/>
      <c r="DJ12" s="629"/>
      <c r="DK12" s="629"/>
      <c r="DL12" s="629"/>
      <c r="DM12" s="629"/>
      <c r="DN12" s="629"/>
      <c r="DO12" s="629"/>
      <c r="DP12" s="630"/>
      <c r="DQ12" s="634">
        <v>35640</v>
      </c>
      <c r="DR12" s="629"/>
      <c r="DS12" s="629"/>
      <c r="DT12" s="629"/>
      <c r="DU12" s="629"/>
      <c r="DV12" s="629"/>
      <c r="DW12" s="629"/>
      <c r="DX12" s="629"/>
      <c r="DY12" s="629"/>
      <c r="DZ12" s="629"/>
      <c r="EA12" s="629"/>
      <c r="EB12" s="629"/>
      <c r="EC12" s="669"/>
    </row>
    <row r="13" spans="2:143" ht="11.25" customHeight="1" x14ac:dyDescent="0.15">
      <c r="B13" s="625" t="s">
        <v>261</v>
      </c>
      <c r="C13" s="626"/>
      <c r="D13" s="626"/>
      <c r="E13" s="626"/>
      <c r="F13" s="626"/>
      <c r="G13" s="626"/>
      <c r="H13" s="626"/>
      <c r="I13" s="626"/>
      <c r="J13" s="626"/>
      <c r="K13" s="626"/>
      <c r="L13" s="626"/>
      <c r="M13" s="626"/>
      <c r="N13" s="626"/>
      <c r="O13" s="626"/>
      <c r="P13" s="626"/>
      <c r="Q13" s="627"/>
      <c r="R13" s="628" t="s">
        <v>244</v>
      </c>
      <c r="S13" s="629"/>
      <c r="T13" s="629"/>
      <c r="U13" s="629"/>
      <c r="V13" s="629"/>
      <c r="W13" s="629"/>
      <c r="X13" s="629"/>
      <c r="Y13" s="630"/>
      <c r="Z13" s="655" t="s">
        <v>235</v>
      </c>
      <c r="AA13" s="655"/>
      <c r="AB13" s="655"/>
      <c r="AC13" s="655"/>
      <c r="AD13" s="656" t="s">
        <v>235</v>
      </c>
      <c r="AE13" s="656"/>
      <c r="AF13" s="656"/>
      <c r="AG13" s="656"/>
      <c r="AH13" s="656"/>
      <c r="AI13" s="656"/>
      <c r="AJ13" s="656"/>
      <c r="AK13" s="656"/>
      <c r="AL13" s="631" t="s">
        <v>235</v>
      </c>
      <c r="AM13" s="632"/>
      <c r="AN13" s="632"/>
      <c r="AO13" s="657"/>
      <c r="AP13" s="625" t="s">
        <v>262</v>
      </c>
      <c r="AQ13" s="626"/>
      <c r="AR13" s="626"/>
      <c r="AS13" s="626"/>
      <c r="AT13" s="626"/>
      <c r="AU13" s="626"/>
      <c r="AV13" s="626"/>
      <c r="AW13" s="626"/>
      <c r="AX13" s="626"/>
      <c r="AY13" s="626"/>
      <c r="AZ13" s="626"/>
      <c r="BA13" s="626"/>
      <c r="BB13" s="626"/>
      <c r="BC13" s="626"/>
      <c r="BD13" s="626"/>
      <c r="BE13" s="626"/>
      <c r="BF13" s="627"/>
      <c r="BG13" s="628">
        <v>1454958</v>
      </c>
      <c r="BH13" s="629"/>
      <c r="BI13" s="629"/>
      <c r="BJ13" s="629"/>
      <c r="BK13" s="629"/>
      <c r="BL13" s="629"/>
      <c r="BM13" s="629"/>
      <c r="BN13" s="630"/>
      <c r="BO13" s="655">
        <v>54.6</v>
      </c>
      <c r="BP13" s="655"/>
      <c r="BQ13" s="655"/>
      <c r="BR13" s="655"/>
      <c r="BS13" s="656" t="s">
        <v>235</v>
      </c>
      <c r="BT13" s="656"/>
      <c r="BU13" s="656"/>
      <c r="BV13" s="656"/>
      <c r="BW13" s="656"/>
      <c r="BX13" s="656"/>
      <c r="BY13" s="656"/>
      <c r="BZ13" s="656"/>
      <c r="CA13" s="656"/>
      <c r="CB13" s="714"/>
      <c r="CD13" s="670" t="s">
        <v>263</v>
      </c>
      <c r="CE13" s="667"/>
      <c r="CF13" s="667"/>
      <c r="CG13" s="667"/>
      <c r="CH13" s="667"/>
      <c r="CI13" s="667"/>
      <c r="CJ13" s="667"/>
      <c r="CK13" s="667"/>
      <c r="CL13" s="667"/>
      <c r="CM13" s="667"/>
      <c r="CN13" s="667"/>
      <c r="CO13" s="667"/>
      <c r="CP13" s="667"/>
      <c r="CQ13" s="668"/>
      <c r="CR13" s="628">
        <v>474133</v>
      </c>
      <c r="CS13" s="629"/>
      <c r="CT13" s="629"/>
      <c r="CU13" s="629"/>
      <c r="CV13" s="629"/>
      <c r="CW13" s="629"/>
      <c r="CX13" s="629"/>
      <c r="CY13" s="630"/>
      <c r="CZ13" s="655">
        <v>4.5999999999999996</v>
      </c>
      <c r="DA13" s="655"/>
      <c r="DB13" s="655"/>
      <c r="DC13" s="655"/>
      <c r="DD13" s="634">
        <v>193127</v>
      </c>
      <c r="DE13" s="629"/>
      <c r="DF13" s="629"/>
      <c r="DG13" s="629"/>
      <c r="DH13" s="629"/>
      <c r="DI13" s="629"/>
      <c r="DJ13" s="629"/>
      <c r="DK13" s="629"/>
      <c r="DL13" s="629"/>
      <c r="DM13" s="629"/>
      <c r="DN13" s="629"/>
      <c r="DO13" s="629"/>
      <c r="DP13" s="630"/>
      <c r="DQ13" s="634">
        <v>255322</v>
      </c>
      <c r="DR13" s="629"/>
      <c r="DS13" s="629"/>
      <c r="DT13" s="629"/>
      <c r="DU13" s="629"/>
      <c r="DV13" s="629"/>
      <c r="DW13" s="629"/>
      <c r="DX13" s="629"/>
      <c r="DY13" s="629"/>
      <c r="DZ13" s="629"/>
      <c r="EA13" s="629"/>
      <c r="EB13" s="629"/>
      <c r="EC13" s="669"/>
    </row>
    <row r="14" spans="2:143" ht="11.25" customHeight="1" x14ac:dyDescent="0.15">
      <c r="B14" s="625" t="s">
        <v>264</v>
      </c>
      <c r="C14" s="626"/>
      <c r="D14" s="626"/>
      <c r="E14" s="626"/>
      <c r="F14" s="626"/>
      <c r="G14" s="626"/>
      <c r="H14" s="626"/>
      <c r="I14" s="626"/>
      <c r="J14" s="626"/>
      <c r="K14" s="626"/>
      <c r="L14" s="626"/>
      <c r="M14" s="626"/>
      <c r="N14" s="626"/>
      <c r="O14" s="626"/>
      <c r="P14" s="626"/>
      <c r="Q14" s="627"/>
      <c r="R14" s="628" t="s">
        <v>235</v>
      </c>
      <c r="S14" s="629"/>
      <c r="T14" s="629"/>
      <c r="U14" s="629"/>
      <c r="V14" s="629"/>
      <c r="W14" s="629"/>
      <c r="X14" s="629"/>
      <c r="Y14" s="630"/>
      <c r="Z14" s="655" t="s">
        <v>235</v>
      </c>
      <c r="AA14" s="655"/>
      <c r="AB14" s="655"/>
      <c r="AC14" s="655"/>
      <c r="AD14" s="656" t="s">
        <v>235</v>
      </c>
      <c r="AE14" s="656"/>
      <c r="AF14" s="656"/>
      <c r="AG14" s="656"/>
      <c r="AH14" s="656"/>
      <c r="AI14" s="656"/>
      <c r="AJ14" s="656"/>
      <c r="AK14" s="656"/>
      <c r="AL14" s="631" t="s">
        <v>244</v>
      </c>
      <c r="AM14" s="632"/>
      <c r="AN14" s="632"/>
      <c r="AO14" s="657"/>
      <c r="AP14" s="625" t="s">
        <v>265</v>
      </c>
      <c r="AQ14" s="626"/>
      <c r="AR14" s="626"/>
      <c r="AS14" s="626"/>
      <c r="AT14" s="626"/>
      <c r="AU14" s="626"/>
      <c r="AV14" s="626"/>
      <c r="AW14" s="626"/>
      <c r="AX14" s="626"/>
      <c r="AY14" s="626"/>
      <c r="AZ14" s="626"/>
      <c r="BA14" s="626"/>
      <c r="BB14" s="626"/>
      <c r="BC14" s="626"/>
      <c r="BD14" s="626"/>
      <c r="BE14" s="626"/>
      <c r="BF14" s="627"/>
      <c r="BG14" s="628">
        <v>84916</v>
      </c>
      <c r="BH14" s="629"/>
      <c r="BI14" s="629"/>
      <c r="BJ14" s="629"/>
      <c r="BK14" s="629"/>
      <c r="BL14" s="629"/>
      <c r="BM14" s="629"/>
      <c r="BN14" s="630"/>
      <c r="BO14" s="655">
        <v>3.2</v>
      </c>
      <c r="BP14" s="655"/>
      <c r="BQ14" s="655"/>
      <c r="BR14" s="655"/>
      <c r="BS14" s="656" t="s">
        <v>235</v>
      </c>
      <c r="BT14" s="656"/>
      <c r="BU14" s="656"/>
      <c r="BV14" s="656"/>
      <c r="BW14" s="656"/>
      <c r="BX14" s="656"/>
      <c r="BY14" s="656"/>
      <c r="BZ14" s="656"/>
      <c r="CA14" s="656"/>
      <c r="CB14" s="714"/>
      <c r="CD14" s="670" t="s">
        <v>266</v>
      </c>
      <c r="CE14" s="667"/>
      <c r="CF14" s="667"/>
      <c r="CG14" s="667"/>
      <c r="CH14" s="667"/>
      <c r="CI14" s="667"/>
      <c r="CJ14" s="667"/>
      <c r="CK14" s="667"/>
      <c r="CL14" s="667"/>
      <c r="CM14" s="667"/>
      <c r="CN14" s="667"/>
      <c r="CO14" s="667"/>
      <c r="CP14" s="667"/>
      <c r="CQ14" s="668"/>
      <c r="CR14" s="628">
        <v>304995</v>
      </c>
      <c r="CS14" s="629"/>
      <c r="CT14" s="629"/>
      <c r="CU14" s="629"/>
      <c r="CV14" s="629"/>
      <c r="CW14" s="629"/>
      <c r="CX14" s="629"/>
      <c r="CY14" s="630"/>
      <c r="CZ14" s="655">
        <v>3</v>
      </c>
      <c r="DA14" s="655"/>
      <c r="DB14" s="655"/>
      <c r="DC14" s="655"/>
      <c r="DD14" s="634" t="s">
        <v>244</v>
      </c>
      <c r="DE14" s="629"/>
      <c r="DF14" s="629"/>
      <c r="DG14" s="629"/>
      <c r="DH14" s="629"/>
      <c r="DI14" s="629"/>
      <c r="DJ14" s="629"/>
      <c r="DK14" s="629"/>
      <c r="DL14" s="629"/>
      <c r="DM14" s="629"/>
      <c r="DN14" s="629"/>
      <c r="DO14" s="629"/>
      <c r="DP14" s="630"/>
      <c r="DQ14" s="634">
        <v>300749</v>
      </c>
      <c r="DR14" s="629"/>
      <c r="DS14" s="629"/>
      <c r="DT14" s="629"/>
      <c r="DU14" s="629"/>
      <c r="DV14" s="629"/>
      <c r="DW14" s="629"/>
      <c r="DX14" s="629"/>
      <c r="DY14" s="629"/>
      <c r="DZ14" s="629"/>
      <c r="EA14" s="629"/>
      <c r="EB14" s="629"/>
      <c r="EC14" s="669"/>
    </row>
    <row r="15" spans="2:143" ht="11.25" customHeight="1" x14ac:dyDescent="0.15">
      <c r="B15" s="625" t="s">
        <v>267</v>
      </c>
      <c r="C15" s="626"/>
      <c r="D15" s="626"/>
      <c r="E15" s="626"/>
      <c r="F15" s="626"/>
      <c r="G15" s="626"/>
      <c r="H15" s="626"/>
      <c r="I15" s="626"/>
      <c r="J15" s="626"/>
      <c r="K15" s="626"/>
      <c r="L15" s="626"/>
      <c r="M15" s="626"/>
      <c r="N15" s="626"/>
      <c r="O15" s="626"/>
      <c r="P15" s="626"/>
      <c r="Q15" s="627"/>
      <c r="R15" s="628" t="s">
        <v>235</v>
      </c>
      <c r="S15" s="629"/>
      <c r="T15" s="629"/>
      <c r="U15" s="629"/>
      <c r="V15" s="629"/>
      <c r="W15" s="629"/>
      <c r="X15" s="629"/>
      <c r="Y15" s="630"/>
      <c r="Z15" s="655" t="s">
        <v>235</v>
      </c>
      <c r="AA15" s="655"/>
      <c r="AB15" s="655"/>
      <c r="AC15" s="655"/>
      <c r="AD15" s="656" t="s">
        <v>235</v>
      </c>
      <c r="AE15" s="656"/>
      <c r="AF15" s="656"/>
      <c r="AG15" s="656"/>
      <c r="AH15" s="656"/>
      <c r="AI15" s="656"/>
      <c r="AJ15" s="656"/>
      <c r="AK15" s="656"/>
      <c r="AL15" s="631" t="s">
        <v>235</v>
      </c>
      <c r="AM15" s="632"/>
      <c r="AN15" s="632"/>
      <c r="AO15" s="657"/>
      <c r="AP15" s="625" t="s">
        <v>268</v>
      </c>
      <c r="AQ15" s="626"/>
      <c r="AR15" s="626"/>
      <c r="AS15" s="626"/>
      <c r="AT15" s="626"/>
      <c r="AU15" s="626"/>
      <c r="AV15" s="626"/>
      <c r="AW15" s="626"/>
      <c r="AX15" s="626"/>
      <c r="AY15" s="626"/>
      <c r="AZ15" s="626"/>
      <c r="BA15" s="626"/>
      <c r="BB15" s="626"/>
      <c r="BC15" s="626"/>
      <c r="BD15" s="626"/>
      <c r="BE15" s="626"/>
      <c r="BF15" s="627"/>
      <c r="BG15" s="628">
        <v>78745</v>
      </c>
      <c r="BH15" s="629"/>
      <c r="BI15" s="629"/>
      <c r="BJ15" s="629"/>
      <c r="BK15" s="629"/>
      <c r="BL15" s="629"/>
      <c r="BM15" s="629"/>
      <c r="BN15" s="630"/>
      <c r="BO15" s="655">
        <v>3</v>
      </c>
      <c r="BP15" s="655"/>
      <c r="BQ15" s="655"/>
      <c r="BR15" s="655"/>
      <c r="BS15" s="656" t="s">
        <v>235</v>
      </c>
      <c r="BT15" s="656"/>
      <c r="BU15" s="656"/>
      <c r="BV15" s="656"/>
      <c r="BW15" s="656"/>
      <c r="BX15" s="656"/>
      <c r="BY15" s="656"/>
      <c r="BZ15" s="656"/>
      <c r="CA15" s="656"/>
      <c r="CB15" s="714"/>
      <c r="CD15" s="670" t="s">
        <v>269</v>
      </c>
      <c r="CE15" s="667"/>
      <c r="CF15" s="667"/>
      <c r="CG15" s="667"/>
      <c r="CH15" s="667"/>
      <c r="CI15" s="667"/>
      <c r="CJ15" s="667"/>
      <c r="CK15" s="667"/>
      <c r="CL15" s="667"/>
      <c r="CM15" s="667"/>
      <c r="CN15" s="667"/>
      <c r="CO15" s="667"/>
      <c r="CP15" s="667"/>
      <c r="CQ15" s="668"/>
      <c r="CR15" s="628">
        <v>1222540</v>
      </c>
      <c r="CS15" s="629"/>
      <c r="CT15" s="629"/>
      <c r="CU15" s="629"/>
      <c r="CV15" s="629"/>
      <c r="CW15" s="629"/>
      <c r="CX15" s="629"/>
      <c r="CY15" s="630"/>
      <c r="CZ15" s="655">
        <v>12</v>
      </c>
      <c r="DA15" s="655"/>
      <c r="DB15" s="655"/>
      <c r="DC15" s="655"/>
      <c r="DD15" s="634">
        <v>315699</v>
      </c>
      <c r="DE15" s="629"/>
      <c r="DF15" s="629"/>
      <c r="DG15" s="629"/>
      <c r="DH15" s="629"/>
      <c r="DI15" s="629"/>
      <c r="DJ15" s="629"/>
      <c r="DK15" s="629"/>
      <c r="DL15" s="629"/>
      <c r="DM15" s="629"/>
      <c r="DN15" s="629"/>
      <c r="DO15" s="629"/>
      <c r="DP15" s="630"/>
      <c r="DQ15" s="634">
        <v>678178</v>
      </c>
      <c r="DR15" s="629"/>
      <c r="DS15" s="629"/>
      <c r="DT15" s="629"/>
      <c r="DU15" s="629"/>
      <c r="DV15" s="629"/>
      <c r="DW15" s="629"/>
      <c r="DX15" s="629"/>
      <c r="DY15" s="629"/>
      <c r="DZ15" s="629"/>
      <c r="EA15" s="629"/>
      <c r="EB15" s="629"/>
      <c r="EC15" s="669"/>
    </row>
    <row r="16" spans="2:143" ht="11.25" customHeight="1" x14ac:dyDescent="0.15">
      <c r="B16" s="625" t="s">
        <v>270</v>
      </c>
      <c r="C16" s="626"/>
      <c r="D16" s="626"/>
      <c r="E16" s="626"/>
      <c r="F16" s="626"/>
      <c r="G16" s="626"/>
      <c r="H16" s="626"/>
      <c r="I16" s="626"/>
      <c r="J16" s="626"/>
      <c r="K16" s="626"/>
      <c r="L16" s="626"/>
      <c r="M16" s="626"/>
      <c r="N16" s="626"/>
      <c r="O16" s="626"/>
      <c r="P16" s="626"/>
      <c r="Q16" s="627"/>
      <c r="R16" s="628">
        <v>2651</v>
      </c>
      <c r="S16" s="629"/>
      <c r="T16" s="629"/>
      <c r="U16" s="629"/>
      <c r="V16" s="629"/>
      <c r="W16" s="629"/>
      <c r="X16" s="629"/>
      <c r="Y16" s="630"/>
      <c r="Z16" s="655">
        <v>0</v>
      </c>
      <c r="AA16" s="655"/>
      <c r="AB16" s="655"/>
      <c r="AC16" s="655"/>
      <c r="AD16" s="656">
        <v>2651</v>
      </c>
      <c r="AE16" s="656"/>
      <c r="AF16" s="656"/>
      <c r="AG16" s="656"/>
      <c r="AH16" s="656"/>
      <c r="AI16" s="656"/>
      <c r="AJ16" s="656"/>
      <c r="AK16" s="656"/>
      <c r="AL16" s="631">
        <v>0.1</v>
      </c>
      <c r="AM16" s="632"/>
      <c r="AN16" s="632"/>
      <c r="AO16" s="657"/>
      <c r="AP16" s="625" t="s">
        <v>271</v>
      </c>
      <c r="AQ16" s="626"/>
      <c r="AR16" s="626"/>
      <c r="AS16" s="626"/>
      <c r="AT16" s="626"/>
      <c r="AU16" s="626"/>
      <c r="AV16" s="626"/>
      <c r="AW16" s="626"/>
      <c r="AX16" s="626"/>
      <c r="AY16" s="626"/>
      <c r="AZ16" s="626"/>
      <c r="BA16" s="626"/>
      <c r="BB16" s="626"/>
      <c r="BC16" s="626"/>
      <c r="BD16" s="626"/>
      <c r="BE16" s="626"/>
      <c r="BF16" s="627"/>
      <c r="BG16" s="628" t="s">
        <v>235</v>
      </c>
      <c r="BH16" s="629"/>
      <c r="BI16" s="629"/>
      <c r="BJ16" s="629"/>
      <c r="BK16" s="629"/>
      <c r="BL16" s="629"/>
      <c r="BM16" s="629"/>
      <c r="BN16" s="630"/>
      <c r="BO16" s="655" t="s">
        <v>244</v>
      </c>
      <c r="BP16" s="655"/>
      <c r="BQ16" s="655"/>
      <c r="BR16" s="655"/>
      <c r="BS16" s="656" t="s">
        <v>235</v>
      </c>
      <c r="BT16" s="656"/>
      <c r="BU16" s="656"/>
      <c r="BV16" s="656"/>
      <c r="BW16" s="656"/>
      <c r="BX16" s="656"/>
      <c r="BY16" s="656"/>
      <c r="BZ16" s="656"/>
      <c r="CA16" s="656"/>
      <c r="CB16" s="714"/>
      <c r="CD16" s="670" t="s">
        <v>272</v>
      </c>
      <c r="CE16" s="667"/>
      <c r="CF16" s="667"/>
      <c r="CG16" s="667"/>
      <c r="CH16" s="667"/>
      <c r="CI16" s="667"/>
      <c r="CJ16" s="667"/>
      <c r="CK16" s="667"/>
      <c r="CL16" s="667"/>
      <c r="CM16" s="667"/>
      <c r="CN16" s="667"/>
      <c r="CO16" s="667"/>
      <c r="CP16" s="667"/>
      <c r="CQ16" s="668"/>
      <c r="CR16" s="628" t="s">
        <v>235</v>
      </c>
      <c r="CS16" s="629"/>
      <c r="CT16" s="629"/>
      <c r="CU16" s="629"/>
      <c r="CV16" s="629"/>
      <c r="CW16" s="629"/>
      <c r="CX16" s="629"/>
      <c r="CY16" s="630"/>
      <c r="CZ16" s="655" t="s">
        <v>235</v>
      </c>
      <c r="DA16" s="655"/>
      <c r="DB16" s="655"/>
      <c r="DC16" s="655"/>
      <c r="DD16" s="634" t="s">
        <v>244</v>
      </c>
      <c r="DE16" s="629"/>
      <c r="DF16" s="629"/>
      <c r="DG16" s="629"/>
      <c r="DH16" s="629"/>
      <c r="DI16" s="629"/>
      <c r="DJ16" s="629"/>
      <c r="DK16" s="629"/>
      <c r="DL16" s="629"/>
      <c r="DM16" s="629"/>
      <c r="DN16" s="629"/>
      <c r="DO16" s="629"/>
      <c r="DP16" s="630"/>
      <c r="DQ16" s="634" t="s">
        <v>244</v>
      </c>
      <c r="DR16" s="629"/>
      <c r="DS16" s="629"/>
      <c r="DT16" s="629"/>
      <c r="DU16" s="629"/>
      <c r="DV16" s="629"/>
      <c r="DW16" s="629"/>
      <c r="DX16" s="629"/>
      <c r="DY16" s="629"/>
      <c r="DZ16" s="629"/>
      <c r="EA16" s="629"/>
      <c r="EB16" s="629"/>
      <c r="EC16" s="669"/>
    </row>
    <row r="17" spans="2:133" ht="11.25" customHeight="1" x14ac:dyDescent="0.15">
      <c r="B17" s="625" t="s">
        <v>273</v>
      </c>
      <c r="C17" s="626"/>
      <c r="D17" s="626"/>
      <c r="E17" s="626"/>
      <c r="F17" s="626"/>
      <c r="G17" s="626"/>
      <c r="H17" s="626"/>
      <c r="I17" s="626"/>
      <c r="J17" s="626"/>
      <c r="K17" s="626"/>
      <c r="L17" s="626"/>
      <c r="M17" s="626"/>
      <c r="N17" s="626"/>
      <c r="O17" s="626"/>
      <c r="P17" s="626"/>
      <c r="Q17" s="627"/>
      <c r="R17" s="628">
        <v>22778</v>
      </c>
      <c r="S17" s="629"/>
      <c r="T17" s="629"/>
      <c r="U17" s="629"/>
      <c r="V17" s="629"/>
      <c r="W17" s="629"/>
      <c r="X17" s="629"/>
      <c r="Y17" s="630"/>
      <c r="Z17" s="655">
        <v>0.2</v>
      </c>
      <c r="AA17" s="655"/>
      <c r="AB17" s="655"/>
      <c r="AC17" s="655"/>
      <c r="AD17" s="656">
        <v>22778</v>
      </c>
      <c r="AE17" s="656"/>
      <c r="AF17" s="656"/>
      <c r="AG17" s="656"/>
      <c r="AH17" s="656"/>
      <c r="AI17" s="656"/>
      <c r="AJ17" s="656"/>
      <c r="AK17" s="656"/>
      <c r="AL17" s="631">
        <v>0.5</v>
      </c>
      <c r="AM17" s="632"/>
      <c r="AN17" s="632"/>
      <c r="AO17" s="657"/>
      <c r="AP17" s="625" t="s">
        <v>274</v>
      </c>
      <c r="AQ17" s="626"/>
      <c r="AR17" s="626"/>
      <c r="AS17" s="626"/>
      <c r="AT17" s="626"/>
      <c r="AU17" s="626"/>
      <c r="AV17" s="626"/>
      <c r="AW17" s="626"/>
      <c r="AX17" s="626"/>
      <c r="AY17" s="626"/>
      <c r="AZ17" s="626"/>
      <c r="BA17" s="626"/>
      <c r="BB17" s="626"/>
      <c r="BC17" s="626"/>
      <c r="BD17" s="626"/>
      <c r="BE17" s="626"/>
      <c r="BF17" s="627"/>
      <c r="BG17" s="628" t="s">
        <v>244</v>
      </c>
      <c r="BH17" s="629"/>
      <c r="BI17" s="629"/>
      <c r="BJ17" s="629"/>
      <c r="BK17" s="629"/>
      <c r="BL17" s="629"/>
      <c r="BM17" s="629"/>
      <c r="BN17" s="630"/>
      <c r="BO17" s="655" t="s">
        <v>235</v>
      </c>
      <c r="BP17" s="655"/>
      <c r="BQ17" s="655"/>
      <c r="BR17" s="655"/>
      <c r="BS17" s="656" t="s">
        <v>244</v>
      </c>
      <c r="BT17" s="656"/>
      <c r="BU17" s="656"/>
      <c r="BV17" s="656"/>
      <c r="BW17" s="656"/>
      <c r="BX17" s="656"/>
      <c r="BY17" s="656"/>
      <c r="BZ17" s="656"/>
      <c r="CA17" s="656"/>
      <c r="CB17" s="714"/>
      <c r="CD17" s="670" t="s">
        <v>275</v>
      </c>
      <c r="CE17" s="667"/>
      <c r="CF17" s="667"/>
      <c r="CG17" s="667"/>
      <c r="CH17" s="667"/>
      <c r="CI17" s="667"/>
      <c r="CJ17" s="667"/>
      <c r="CK17" s="667"/>
      <c r="CL17" s="667"/>
      <c r="CM17" s="667"/>
      <c r="CN17" s="667"/>
      <c r="CO17" s="667"/>
      <c r="CP17" s="667"/>
      <c r="CQ17" s="668"/>
      <c r="CR17" s="628">
        <v>505106</v>
      </c>
      <c r="CS17" s="629"/>
      <c r="CT17" s="629"/>
      <c r="CU17" s="629"/>
      <c r="CV17" s="629"/>
      <c r="CW17" s="629"/>
      <c r="CX17" s="629"/>
      <c r="CY17" s="630"/>
      <c r="CZ17" s="655">
        <v>4.9000000000000004</v>
      </c>
      <c r="DA17" s="655"/>
      <c r="DB17" s="655"/>
      <c r="DC17" s="655"/>
      <c r="DD17" s="634" t="s">
        <v>235</v>
      </c>
      <c r="DE17" s="629"/>
      <c r="DF17" s="629"/>
      <c r="DG17" s="629"/>
      <c r="DH17" s="629"/>
      <c r="DI17" s="629"/>
      <c r="DJ17" s="629"/>
      <c r="DK17" s="629"/>
      <c r="DL17" s="629"/>
      <c r="DM17" s="629"/>
      <c r="DN17" s="629"/>
      <c r="DO17" s="629"/>
      <c r="DP17" s="630"/>
      <c r="DQ17" s="634">
        <v>505106</v>
      </c>
      <c r="DR17" s="629"/>
      <c r="DS17" s="629"/>
      <c r="DT17" s="629"/>
      <c r="DU17" s="629"/>
      <c r="DV17" s="629"/>
      <c r="DW17" s="629"/>
      <c r="DX17" s="629"/>
      <c r="DY17" s="629"/>
      <c r="DZ17" s="629"/>
      <c r="EA17" s="629"/>
      <c r="EB17" s="629"/>
      <c r="EC17" s="669"/>
    </row>
    <row r="18" spans="2:133" ht="11.25" customHeight="1" x14ac:dyDescent="0.15">
      <c r="B18" s="625" t="s">
        <v>276</v>
      </c>
      <c r="C18" s="626"/>
      <c r="D18" s="626"/>
      <c r="E18" s="626"/>
      <c r="F18" s="626"/>
      <c r="G18" s="626"/>
      <c r="H18" s="626"/>
      <c r="I18" s="626"/>
      <c r="J18" s="626"/>
      <c r="K18" s="626"/>
      <c r="L18" s="626"/>
      <c r="M18" s="626"/>
      <c r="N18" s="626"/>
      <c r="O18" s="626"/>
      <c r="P18" s="626"/>
      <c r="Q18" s="627"/>
      <c r="R18" s="628">
        <v>44907</v>
      </c>
      <c r="S18" s="629"/>
      <c r="T18" s="629"/>
      <c r="U18" s="629"/>
      <c r="V18" s="629"/>
      <c r="W18" s="629"/>
      <c r="X18" s="629"/>
      <c r="Y18" s="630"/>
      <c r="Z18" s="655">
        <v>0.4</v>
      </c>
      <c r="AA18" s="655"/>
      <c r="AB18" s="655"/>
      <c r="AC18" s="655"/>
      <c r="AD18" s="656">
        <v>44907</v>
      </c>
      <c r="AE18" s="656"/>
      <c r="AF18" s="656"/>
      <c r="AG18" s="656"/>
      <c r="AH18" s="656"/>
      <c r="AI18" s="656"/>
      <c r="AJ18" s="656"/>
      <c r="AK18" s="656"/>
      <c r="AL18" s="631">
        <v>0.89999997615814209</v>
      </c>
      <c r="AM18" s="632"/>
      <c r="AN18" s="632"/>
      <c r="AO18" s="657"/>
      <c r="AP18" s="625" t="s">
        <v>277</v>
      </c>
      <c r="AQ18" s="626"/>
      <c r="AR18" s="626"/>
      <c r="AS18" s="626"/>
      <c r="AT18" s="626"/>
      <c r="AU18" s="626"/>
      <c r="AV18" s="626"/>
      <c r="AW18" s="626"/>
      <c r="AX18" s="626"/>
      <c r="AY18" s="626"/>
      <c r="AZ18" s="626"/>
      <c r="BA18" s="626"/>
      <c r="BB18" s="626"/>
      <c r="BC18" s="626"/>
      <c r="BD18" s="626"/>
      <c r="BE18" s="626"/>
      <c r="BF18" s="627"/>
      <c r="BG18" s="628" t="s">
        <v>235</v>
      </c>
      <c r="BH18" s="629"/>
      <c r="BI18" s="629"/>
      <c r="BJ18" s="629"/>
      <c r="BK18" s="629"/>
      <c r="BL18" s="629"/>
      <c r="BM18" s="629"/>
      <c r="BN18" s="630"/>
      <c r="BO18" s="655" t="s">
        <v>235</v>
      </c>
      <c r="BP18" s="655"/>
      <c r="BQ18" s="655"/>
      <c r="BR18" s="655"/>
      <c r="BS18" s="656" t="s">
        <v>235</v>
      </c>
      <c r="BT18" s="656"/>
      <c r="BU18" s="656"/>
      <c r="BV18" s="656"/>
      <c r="BW18" s="656"/>
      <c r="BX18" s="656"/>
      <c r="BY18" s="656"/>
      <c r="BZ18" s="656"/>
      <c r="CA18" s="656"/>
      <c r="CB18" s="714"/>
      <c r="CD18" s="670" t="s">
        <v>278</v>
      </c>
      <c r="CE18" s="667"/>
      <c r="CF18" s="667"/>
      <c r="CG18" s="667"/>
      <c r="CH18" s="667"/>
      <c r="CI18" s="667"/>
      <c r="CJ18" s="667"/>
      <c r="CK18" s="667"/>
      <c r="CL18" s="667"/>
      <c r="CM18" s="667"/>
      <c r="CN18" s="667"/>
      <c r="CO18" s="667"/>
      <c r="CP18" s="667"/>
      <c r="CQ18" s="668"/>
      <c r="CR18" s="628" t="s">
        <v>244</v>
      </c>
      <c r="CS18" s="629"/>
      <c r="CT18" s="629"/>
      <c r="CU18" s="629"/>
      <c r="CV18" s="629"/>
      <c r="CW18" s="629"/>
      <c r="CX18" s="629"/>
      <c r="CY18" s="630"/>
      <c r="CZ18" s="655" t="s">
        <v>235</v>
      </c>
      <c r="DA18" s="655"/>
      <c r="DB18" s="655"/>
      <c r="DC18" s="655"/>
      <c r="DD18" s="634" t="s">
        <v>235</v>
      </c>
      <c r="DE18" s="629"/>
      <c r="DF18" s="629"/>
      <c r="DG18" s="629"/>
      <c r="DH18" s="629"/>
      <c r="DI18" s="629"/>
      <c r="DJ18" s="629"/>
      <c r="DK18" s="629"/>
      <c r="DL18" s="629"/>
      <c r="DM18" s="629"/>
      <c r="DN18" s="629"/>
      <c r="DO18" s="629"/>
      <c r="DP18" s="630"/>
      <c r="DQ18" s="634" t="s">
        <v>235</v>
      </c>
      <c r="DR18" s="629"/>
      <c r="DS18" s="629"/>
      <c r="DT18" s="629"/>
      <c r="DU18" s="629"/>
      <c r="DV18" s="629"/>
      <c r="DW18" s="629"/>
      <c r="DX18" s="629"/>
      <c r="DY18" s="629"/>
      <c r="DZ18" s="629"/>
      <c r="EA18" s="629"/>
      <c r="EB18" s="629"/>
      <c r="EC18" s="669"/>
    </row>
    <row r="19" spans="2:133" ht="11.25" customHeight="1" x14ac:dyDescent="0.15">
      <c r="B19" s="625" t="s">
        <v>279</v>
      </c>
      <c r="C19" s="626"/>
      <c r="D19" s="626"/>
      <c r="E19" s="626"/>
      <c r="F19" s="626"/>
      <c r="G19" s="626"/>
      <c r="H19" s="626"/>
      <c r="I19" s="626"/>
      <c r="J19" s="626"/>
      <c r="K19" s="626"/>
      <c r="L19" s="626"/>
      <c r="M19" s="626"/>
      <c r="N19" s="626"/>
      <c r="O19" s="626"/>
      <c r="P19" s="626"/>
      <c r="Q19" s="627"/>
      <c r="R19" s="628">
        <v>17045</v>
      </c>
      <c r="S19" s="629"/>
      <c r="T19" s="629"/>
      <c r="U19" s="629"/>
      <c r="V19" s="629"/>
      <c r="W19" s="629"/>
      <c r="X19" s="629"/>
      <c r="Y19" s="630"/>
      <c r="Z19" s="655">
        <v>0.2</v>
      </c>
      <c r="AA19" s="655"/>
      <c r="AB19" s="655"/>
      <c r="AC19" s="655"/>
      <c r="AD19" s="656">
        <v>17045</v>
      </c>
      <c r="AE19" s="656"/>
      <c r="AF19" s="656"/>
      <c r="AG19" s="656"/>
      <c r="AH19" s="656"/>
      <c r="AI19" s="656"/>
      <c r="AJ19" s="656"/>
      <c r="AK19" s="656"/>
      <c r="AL19" s="631">
        <v>0.3</v>
      </c>
      <c r="AM19" s="632"/>
      <c r="AN19" s="632"/>
      <c r="AO19" s="657"/>
      <c r="AP19" s="625" t="s">
        <v>280</v>
      </c>
      <c r="AQ19" s="626"/>
      <c r="AR19" s="626"/>
      <c r="AS19" s="626"/>
      <c r="AT19" s="626"/>
      <c r="AU19" s="626"/>
      <c r="AV19" s="626"/>
      <c r="AW19" s="626"/>
      <c r="AX19" s="626"/>
      <c r="AY19" s="626"/>
      <c r="AZ19" s="626"/>
      <c r="BA19" s="626"/>
      <c r="BB19" s="626"/>
      <c r="BC19" s="626"/>
      <c r="BD19" s="626"/>
      <c r="BE19" s="626"/>
      <c r="BF19" s="627"/>
      <c r="BG19" s="628" t="s">
        <v>235</v>
      </c>
      <c r="BH19" s="629"/>
      <c r="BI19" s="629"/>
      <c r="BJ19" s="629"/>
      <c r="BK19" s="629"/>
      <c r="BL19" s="629"/>
      <c r="BM19" s="629"/>
      <c r="BN19" s="630"/>
      <c r="BO19" s="655" t="s">
        <v>235</v>
      </c>
      <c r="BP19" s="655"/>
      <c r="BQ19" s="655"/>
      <c r="BR19" s="655"/>
      <c r="BS19" s="656" t="s">
        <v>244</v>
      </c>
      <c r="BT19" s="656"/>
      <c r="BU19" s="656"/>
      <c r="BV19" s="656"/>
      <c r="BW19" s="656"/>
      <c r="BX19" s="656"/>
      <c r="BY19" s="656"/>
      <c r="BZ19" s="656"/>
      <c r="CA19" s="656"/>
      <c r="CB19" s="714"/>
      <c r="CD19" s="670" t="s">
        <v>281</v>
      </c>
      <c r="CE19" s="667"/>
      <c r="CF19" s="667"/>
      <c r="CG19" s="667"/>
      <c r="CH19" s="667"/>
      <c r="CI19" s="667"/>
      <c r="CJ19" s="667"/>
      <c r="CK19" s="667"/>
      <c r="CL19" s="667"/>
      <c r="CM19" s="667"/>
      <c r="CN19" s="667"/>
      <c r="CO19" s="667"/>
      <c r="CP19" s="667"/>
      <c r="CQ19" s="668"/>
      <c r="CR19" s="628" t="s">
        <v>235</v>
      </c>
      <c r="CS19" s="629"/>
      <c r="CT19" s="629"/>
      <c r="CU19" s="629"/>
      <c r="CV19" s="629"/>
      <c r="CW19" s="629"/>
      <c r="CX19" s="629"/>
      <c r="CY19" s="630"/>
      <c r="CZ19" s="655" t="s">
        <v>244</v>
      </c>
      <c r="DA19" s="655"/>
      <c r="DB19" s="655"/>
      <c r="DC19" s="655"/>
      <c r="DD19" s="634" t="s">
        <v>235</v>
      </c>
      <c r="DE19" s="629"/>
      <c r="DF19" s="629"/>
      <c r="DG19" s="629"/>
      <c r="DH19" s="629"/>
      <c r="DI19" s="629"/>
      <c r="DJ19" s="629"/>
      <c r="DK19" s="629"/>
      <c r="DL19" s="629"/>
      <c r="DM19" s="629"/>
      <c r="DN19" s="629"/>
      <c r="DO19" s="629"/>
      <c r="DP19" s="630"/>
      <c r="DQ19" s="634" t="s">
        <v>235</v>
      </c>
      <c r="DR19" s="629"/>
      <c r="DS19" s="629"/>
      <c r="DT19" s="629"/>
      <c r="DU19" s="629"/>
      <c r="DV19" s="629"/>
      <c r="DW19" s="629"/>
      <c r="DX19" s="629"/>
      <c r="DY19" s="629"/>
      <c r="DZ19" s="629"/>
      <c r="EA19" s="629"/>
      <c r="EB19" s="629"/>
      <c r="EC19" s="669"/>
    </row>
    <row r="20" spans="2:133" ht="11.25" customHeight="1" x14ac:dyDescent="0.15">
      <c r="B20" s="625" t="s">
        <v>282</v>
      </c>
      <c r="C20" s="626"/>
      <c r="D20" s="626"/>
      <c r="E20" s="626"/>
      <c r="F20" s="626"/>
      <c r="G20" s="626"/>
      <c r="H20" s="626"/>
      <c r="I20" s="626"/>
      <c r="J20" s="626"/>
      <c r="K20" s="626"/>
      <c r="L20" s="626"/>
      <c r="M20" s="626"/>
      <c r="N20" s="626"/>
      <c r="O20" s="626"/>
      <c r="P20" s="626"/>
      <c r="Q20" s="627"/>
      <c r="R20" s="628">
        <v>905</v>
      </c>
      <c r="S20" s="629"/>
      <c r="T20" s="629"/>
      <c r="U20" s="629"/>
      <c r="V20" s="629"/>
      <c r="W20" s="629"/>
      <c r="X20" s="629"/>
      <c r="Y20" s="630"/>
      <c r="Z20" s="655">
        <v>0</v>
      </c>
      <c r="AA20" s="655"/>
      <c r="AB20" s="655"/>
      <c r="AC20" s="655"/>
      <c r="AD20" s="656">
        <v>905</v>
      </c>
      <c r="AE20" s="656"/>
      <c r="AF20" s="656"/>
      <c r="AG20" s="656"/>
      <c r="AH20" s="656"/>
      <c r="AI20" s="656"/>
      <c r="AJ20" s="656"/>
      <c r="AK20" s="656"/>
      <c r="AL20" s="631">
        <v>0</v>
      </c>
      <c r="AM20" s="632"/>
      <c r="AN20" s="632"/>
      <c r="AO20" s="657"/>
      <c r="AP20" s="625" t="s">
        <v>283</v>
      </c>
      <c r="AQ20" s="626"/>
      <c r="AR20" s="626"/>
      <c r="AS20" s="626"/>
      <c r="AT20" s="626"/>
      <c r="AU20" s="626"/>
      <c r="AV20" s="626"/>
      <c r="AW20" s="626"/>
      <c r="AX20" s="626"/>
      <c r="AY20" s="626"/>
      <c r="AZ20" s="626"/>
      <c r="BA20" s="626"/>
      <c r="BB20" s="626"/>
      <c r="BC20" s="626"/>
      <c r="BD20" s="626"/>
      <c r="BE20" s="626"/>
      <c r="BF20" s="627"/>
      <c r="BG20" s="628" t="s">
        <v>235</v>
      </c>
      <c r="BH20" s="629"/>
      <c r="BI20" s="629"/>
      <c r="BJ20" s="629"/>
      <c r="BK20" s="629"/>
      <c r="BL20" s="629"/>
      <c r="BM20" s="629"/>
      <c r="BN20" s="630"/>
      <c r="BO20" s="655" t="s">
        <v>235</v>
      </c>
      <c r="BP20" s="655"/>
      <c r="BQ20" s="655"/>
      <c r="BR20" s="655"/>
      <c r="BS20" s="656" t="s">
        <v>235</v>
      </c>
      <c r="BT20" s="656"/>
      <c r="BU20" s="656"/>
      <c r="BV20" s="656"/>
      <c r="BW20" s="656"/>
      <c r="BX20" s="656"/>
      <c r="BY20" s="656"/>
      <c r="BZ20" s="656"/>
      <c r="CA20" s="656"/>
      <c r="CB20" s="714"/>
      <c r="CD20" s="670" t="s">
        <v>284</v>
      </c>
      <c r="CE20" s="667"/>
      <c r="CF20" s="667"/>
      <c r="CG20" s="667"/>
      <c r="CH20" s="667"/>
      <c r="CI20" s="667"/>
      <c r="CJ20" s="667"/>
      <c r="CK20" s="667"/>
      <c r="CL20" s="667"/>
      <c r="CM20" s="667"/>
      <c r="CN20" s="667"/>
      <c r="CO20" s="667"/>
      <c r="CP20" s="667"/>
      <c r="CQ20" s="668"/>
      <c r="CR20" s="628">
        <v>10221079</v>
      </c>
      <c r="CS20" s="629"/>
      <c r="CT20" s="629"/>
      <c r="CU20" s="629"/>
      <c r="CV20" s="629"/>
      <c r="CW20" s="629"/>
      <c r="CX20" s="629"/>
      <c r="CY20" s="630"/>
      <c r="CZ20" s="655">
        <v>100</v>
      </c>
      <c r="DA20" s="655"/>
      <c r="DB20" s="655"/>
      <c r="DC20" s="655"/>
      <c r="DD20" s="634">
        <v>683087</v>
      </c>
      <c r="DE20" s="629"/>
      <c r="DF20" s="629"/>
      <c r="DG20" s="629"/>
      <c r="DH20" s="629"/>
      <c r="DI20" s="629"/>
      <c r="DJ20" s="629"/>
      <c r="DK20" s="629"/>
      <c r="DL20" s="629"/>
      <c r="DM20" s="629"/>
      <c r="DN20" s="629"/>
      <c r="DO20" s="629"/>
      <c r="DP20" s="630"/>
      <c r="DQ20" s="634">
        <v>5590736</v>
      </c>
      <c r="DR20" s="629"/>
      <c r="DS20" s="629"/>
      <c r="DT20" s="629"/>
      <c r="DU20" s="629"/>
      <c r="DV20" s="629"/>
      <c r="DW20" s="629"/>
      <c r="DX20" s="629"/>
      <c r="DY20" s="629"/>
      <c r="DZ20" s="629"/>
      <c r="EA20" s="629"/>
      <c r="EB20" s="629"/>
      <c r="EC20" s="669"/>
    </row>
    <row r="21" spans="2:133" ht="11.25" customHeight="1" x14ac:dyDescent="0.15">
      <c r="B21" s="625" t="s">
        <v>285</v>
      </c>
      <c r="C21" s="626"/>
      <c r="D21" s="626"/>
      <c r="E21" s="626"/>
      <c r="F21" s="626"/>
      <c r="G21" s="626"/>
      <c r="H21" s="626"/>
      <c r="I21" s="626"/>
      <c r="J21" s="626"/>
      <c r="K21" s="626"/>
      <c r="L21" s="626"/>
      <c r="M21" s="626"/>
      <c r="N21" s="626"/>
      <c r="O21" s="626"/>
      <c r="P21" s="626"/>
      <c r="Q21" s="627"/>
      <c r="R21" s="628">
        <v>781</v>
      </c>
      <c r="S21" s="629"/>
      <c r="T21" s="629"/>
      <c r="U21" s="629"/>
      <c r="V21" s="629"/>
      <c r="W21" s="629"/>
      <c r="X21" s="629"/>
      <c r="Y21" s="630"/>
      <c r="Z21" s="655">
        <v>0</v>
      </c>
      <c r="AA21" s="655"/>
      <c r="AB21" s="655"/>
      <c r="AC21" s="655"/>
      <c r="AD21" s="656">
        <v>781</v>
      </c>
      <c r="AE21" s="656"/>
      <c r="AF21" s="656"/>
      <c r="AG21" s="656"/>
      <c r="AH21" s="656"/>
      <c r="AI21" s="656"/>
      <c r="AJ21" s="656"/>
      <c r="AK21" s="656"/>
      <c r="AL21" s="631">
        <v>0</v>
      </c>
      <c r="AM21" s="632"/>
      <c r="AN21" s="632"/>
      <c r="AO21" s="657"/>
      <c r="AP21" s="721" t="s">
        <v>286</v>
      </c>
      <c r="AQ21" s="728"/>
      <c r="AR21" s="728"/>
      <c r="AS21" s="728"/>
      <c r="AT21" s="728"/>
      <c r="AU21" s="728"/>
      <c r="AV21" s="728"/>
      <c r="AW21" s="728"/>
      <c r="AX21" s="728"/>
      <c r="AY21" s="728"/>
      <c r="AZ21" s="728"/>
      <c r="BA21" s="728"/>
      <c r="BB21" s="728"/>
      <c r="BC21" s="728"/>
      <c r="BD21" s="728"/>
      <c r="BE21" s="728"/>
      <c r="BF21" s="723"/>
      <c r="BG21" s="628" t="s">
        <v>235</v>
      </c>
      <c r="BH21" s="629"/>
      <c r="BI21" s="629"/>
      <c r="BJ21" s="629"/>
      <c r="BK21" s="629"/>
      <c r="BL21" s="629"/>
      <c r="BM21" s="629"/>
      <c r="BN21" s="630"/>
      <c r="BO21" s="655" t="s">
        <v>235</v>
      </c>
      <c r="BP21" s="655"/>
      <c r="BQ21" s="655"/>
      <c r="BR21" s="655"/>
      <c r="BS21" s="656" t="s">
        <v>235</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287</v>
      </c>
      <c r="C22" s="692"/>
      <c r="D22" s="692"/>
      <c r="E22" s="692"/>
      <c r="F22" s="692"/>
      <c r="G22" s="692"/>
      <c r="H22" s="692"/>
      <c r="I22" s="692"/>
      <c r="J22" s="692"/>
      <c r="K22" s="692"/>
      <c r="L22" s="692"/>
      <c r="M22" s="692"/>
      <c r="N22" s="692"/>
      <c r="O22" s="692"/>
      <c r="P22" s="692"/>
      <c r="Q22" s="693"/>
      <c r="R22" s="628">
        <v>26176</v>
      </c>
      <c r="S22" s="629"/>
      <c r="T22" s="629"/>
      <c r="U22" s="629"/>
      <c r="V22" s="629"/>
      <c r="W22" s="629"/>
      <c r="X22" s="629"/>
      <c r="Y22" s="630"/>
      <c r="Z22" s="655">
        <v>0.2</v>
      </c>
      <c r="AA22" s="655"/>
      <c r="AB22" s="655"/>
      <c r="AC22" s="655"/>
      <c r="AD22" s="656">
        <v>26176</v>
      </c>
      <c r="AE22" s="656"/>
      <c r="AF22" s="656"/>
      <c r="AG22" s="656"/>
      <c r="AH22" s="656"/>
      <c r="AI22" s="656"/>
      <c r="AJ22" s="656"/>
      <c r="AK22" s="656"/>
      <c r="AL22" s="631">
        <v>0.5</v>
      </c>
      <c r="AM22" s="632"/>
      <c r="AN22" s="632"/>
      <c r="AO22" s="657"/>
      <c r="AP22" s="721" t="s">
        <v>288</v>
      </c>
      <c r="AQ22" s="728"/>
      <c r="AR22" s="728"/>
      <c r="AS22" s="728"/>
      <c r="AT22" s="728"/>
      <c r="AU22" s="728"/>
      <c r="AV22" s="728"/>
      <c r="AW22" s="728"/>
      <c r="AX22" s="728"/>
      <c r="AY22" s="728"/>
      <c r="AZ22" s="728"/>
      <c r="BA22" s="728"/>
      <c r="BB22" s="728"/>
      <c r="BC22" s="728"/>
      <c r="BD22" s="728"/>
      <c r="BE22" s="728"/>
      <c r="BF22" s="723"/>
      <c r="BG22" s="628" t="s">
        <v>244</v>
      </c>
      <c r="BH22" s="629"/>
      <c r="BI22" s="629"/>
      <c r="BJ22" s="629"/>
      <c r="BK22" s="629"/>
      <c r="BL22" s="629"/>
      <c r="BM22" s="629"/>
      <c r="BN22" s="630"/>
      <c r="BO22" s="655" t="s">
        <v>235</v>
      </c>
      <c r="BP22" s="655"/>
      <c r="BQ22" s="655"/>
      <c r="BR22" s="655"/>
      <c r="BS22" s="656" t="s">
        <v>235</v>
      </c>
      <c r="BT22" s="656"/>
      <c r="BU22" s="656"/>
      <c r="BV22" s="656"/>
      <c r="BW22" s="656"/>
      <c r="BX22" s="656"/>
      <c r="BY22" s="656"/>
      <c r="BZ22" s="656"/>
      <c r="CA22" s="656"/>
      <c r="CB22" s="714"/>
      <c r="CD22" s="730" t="s">
        <v>289</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290</v>
      </c>
      <c r="C23" s="626"/>
      <c r="D23" s="626"/>
      <c r="E23" s="626"/>
      <c r="F23" s="626"/>
      <c r="G23" s="626"/>
      <c r="H23" s="626"/>
      <c r="I23" s="626"/>
      <c r="J23" s="626"/>
      <c r="K23" s="626"/>
      <c r="L23" s="626"/>
      <c r="M23" s="626"/>
      <c r="N23" s="626"/>
      <c r="O23" s="626"/>
      <c r="P23" s="626"/>
      <c r="Q23" s="627"/>
      <c r="R23" s="628">
        <v>1805862</v>
      </c>
      <c r="S23" s="629"/>
      <c r="T23" s="629"/>
      <c r="U23" s="629"/>
      <c r="V23" s="629"/>
      <c r="W23" s="629"/>
      <c r="X23" s="629"/>
      <c r="Y23" s="630"/>
      <c r="Z23" s="655">
        <v>17</v>
      </c>
      <c r="AA23" s="655"/>
      <c r="AB23" s="655"/>
      <c r="AC23" s="655"/>
      <c r="AD23" s="656">
        <v>1683502</v>
      </c>
      <c r="AE23" s="656"/>
      <c r="AF23" s="656"/>
      <c r="AG23" s="656"/>
      <c r="AH23" s="656"/>
      <c r="AI23" s="656"/>
      <c r="AJ23" s="656"/>
      <c r="AK23" s="656"/>
      <c r="AL23" s="631">
        <v>34.1</v>
      </c>
      <c r="AM23" s="632"/>
      <c r="AN23" s="632"/>
      <c r="AO23" s="657"/>
      <c r="AP23" s="721" t="s">
        <v>291</v>
      </c>
      <c r="AQ23" s="728"/>
      <c r="AR23" s="728"/>
      <c r="AS23" s="728"/>
      <c r="AT23" s="728"/>
      <c r="AU23" s="728"/>
      <c r="AV23" s="728"/>
      <c r="AW23" s="728"/>
      <c r="AX23" s="728"/>
      <c r="AY23" s="728"/>
      <c r="AZ23" s="728"/>
      <c r="BA23" s="728"/>
      <c r="BB23" s="728"/>
      <c r="BC23" s="728"/>
      <c r="BD23" s="728"/>
      <c r="BE23" s="728"/>
      <c r="BF23" s="723"/>
      <c r="BG23" s="628" t="s">
        <v>244</v>
      </c>
      <c r="BH23" s="629"/>
      <c r="BI23" s="629"/>
      <c r="BJ23" s="629"/>
      <c r="BK23" s="629"/>
      <c r="BL23" s="629"/>
      <c r="BM23" s="629"/>
      <c r="BN23" s="630"/>
      <c r="BO23" s="655" t="s">
        <v>235</v>
      </c>
      <c r="BP23" s="655"/>
      <c r="BQ23" s="655"/>
      <c r="BR23" s="655"/>
      <c r="BS23" s="656" t="s">
        <v>235</v>
      </c>
      <c r="BT23" s="656"/>
      <c r="BU23" s="656"/>
      <c r="BV23" s="656"/>
      <c r="BW23" s="656"/>
      <c r="BX23" s="656"/>
      <c r="BY23" s="656"/>
      <c r="BZ23" s="656"/>
      <c r="CA23" s="656"/>
      <c r="CB23" s="714"/>
      <c r="CD23" s="730" t="s">
        <v>229</v>
      </c>
      <c r="CE23" s="731"/>
      <c r="CF23" s="731"/>
      <c r="CG23" s="731"/>
      <c r="CH23" s="731"/>
      <c r="CI23" s="731"/>
      <c r="CJ23" s="731"/>
      <c r="CK23" s="731"/>
      <c r="CL23" s="731"/>
      <c r="CM23" s="731"/>
      <c r="CN23" s="731"/>
      <c r="CO23" s="731"/>
      <c r="CP23" s="731"/>
      <c r="CQ23" s="732"/>
      <c r="CR23" s="730" t="s">
        <v>292</v>
      </c>
      <c r="CS23" s="731"/>
      <c r="CT23" s="731"/>
      <c r="CU23" s="731"/>
      <c r="CV23" s="731"/>
      <c r="CW23" s="731"/>
      <c r="CX23" s="731"/>
      <c r="CY23" s="732"/>
      <c r="CZ23" s="730" t="s">
        <v>293</v>
      </c>
      <c r="DA23" s="731"/>
      <c r="DB23" s="731"/>
      <c r="DC23" s="732"/>
      <c r="DD23" s="730" t="s">
        <v>294</v>
      </c>
      <c r="DE23" s="731"/>
      <c r="DF23" s="731"/>
      <c r="DG23" s="731"/>
      <c r="DH23" s="731"/>
      <c r="DI23" s="731"/>
      <c r="DJ23" s="731"/>
      <c r="DK23" s="732"/>
      <c r="DL23" s="739" t="s">
        <v>295</v>
      </c>
      <c r="DM23" s="740"/>
      <c r="DN23" s="740"/>
      <c r="DO23" s="740"/>
      <c r="DP23" s="740"/>
      <c r="DQ23" s="740"/>
      <c r="DR23" s="740"/>
      <c r="DS23" s="740"/>
      <c r="DT23" s="740"/>
      <c r="DU23" s="740"/>
      <c r="DV23" s="741"/>
      <c r="DW23" s="730" t="s">
        <v>296</v>
      </c>
      <c r="DX23" s="731"/>
      <c r="DY23" s="731"/>
      <c r="DZ23" s="731"/>
      <c r="EA23" s="731"/>
      <c r="EB23" s="731"/>
      <c r="EC23" s="732"/>
    </row>
    <row r="24" spans="2:133" ht="11.25" customHeight="1" x14ac:dyDescent="0.15">
      <c r="B24" s="625" t="s">
        <v>297</v>
      </c>
      <c r="C24" s="626"/>
      <c r="D24" s="626"/>
      <c r="E24" s="626"/>
      <c r="F24" s="626"/>
      <c r="G24" s="626"/>
      <c r="H24" s="626"/>
      <c r="I24" s="626"/>
      <c r="J24" s="626"/>
      <c r="K24" s="626"/>
      <c r="L24" s="626"/>
      <c r="M24" s="626"/>
      <c r="N24" s="626"/>
      <c r="O24" s="626"/>
      <c r="P24" s="626"/>
      <c r="Q24" s="627"/>
      <c r="R24" s="628">
        <v>1683502</v>
      </c>
      <c r="S24" s="629"/>
      <c r="T24" s="629"/>
      <c r="U24" s="629"/>
      <c r="V24" s="629"/>
      <c r="W24" s="629"/>
      <c r="X24" s="629"/>
      <c r="Y24" s="630"/>
      <c r="Z24" s="655">
        <v>15.8</v>
      </c>
      <c r="AA24" s="655"/>
      <c r="AB24" s="655"/>
      <c r="AC24" s="655"/>
      <c r="AD24" s="656">
        <v>1683502</v>
      </c>
      <c r="AE24" s="656"/>
      <c r="AF24" s="656"/>
      <c r="AG24" s="656"/>
      <c r="AH24" s="656"/>
      <c r="AI24" s="656"/>
      <c r="AJ24" s="656"/>
      <c r="AK24" s="656"/>
      <c r="AL24" s="631">
        <v>34.1</v>
      </c>
      <c r="AM24" s="632"/>
      <c r="AN24" s="632"/>
      <c r="AO24" s="657"/>
      <c r="AP24" s="721" t="s">
        <v>298</v>
      </c>
      <c r="AQ24" s="728"/>
      <c r="AR24" s="728"/>
      <c r="AS24" s="728"/>
      <c r="AT24" s="728"/>
      <c r="AU24" s="728"/>
      <c r="AV24" s="728"/>
      <c r="AW24" s="728"/>
      <c r="AX24" s="728"/>
      <c r="AY24" s="728"/>
      <c r="AZ24" s="728"/>
      <c r="BA24" s="728"/>
      <c r="BB24" s="728"/>
      <c r="BC24" s="728"/>
      <c r="BD24" s="728"/>
      <c r="BE24" s="728"/>
      <c r="BF24" s="723"/>
      <c r="BG24" s="628" t="s">
        <v>235</v>
      </c>
      <c r="BH24" s="629"/>
      <c r="BI24" s="629"/>
      <c r="BJ24" s="629"/>
      <c r="BK24" s="629"/>
      <c r="BL24" s="629"/>
      <c r="BM24" s="629"/>
      <c r="BN24" s="630"/>
      <c r="BO24" s="655" t="s">
        <v>244</v>
      </c>
      <c r="BP24" s="655"/>
      <c r="BQ24" s="655"/>
      <c r="BR24" s="655"/>
      <c r="BS24" s="656" t="s">
        <v>244</v>
      </c>
      <c r="BT24" s="656"/>
      <c r="BU24" s="656"/>
      <c r="BV24" s="656"/>
      <c r="BW24" s="656"/>
      <c r="BX24" s="656"/>
      <c r="BY24" s="656"/>
      <c r="BZ24" s="656"/>
      <c r="CA24" s="656"/>
      <c r="CB24" s="714"/>
      <c r="CD24" s="684" t="s">
        <v>299</v>
      </c>
      <c r="CE24" s="685"/>
      <c r="CF24" s="685"/>
      <c r="CG24" s="685"/>
      <c r="CH24" s="685"/>
      <c r="CI24" s="685"/>
      <c r="CJ24" s="685"/>
      <c r="CK24" s="685"/>
      <c r="CL24" s="685"/>
      <c r="CM24" s="685"/>
      <c r="CN24" s="685"/>
      <c r="CO24" s="685"/>
      <c r="CP24" s="685"/>
      <c r="CQ24" s="686"/>
      <c r="CR24" s="681">
        <v>5279182</v>
      </c>
      <c r="CS24" s="682"/>
      <c r="CT24" s="682"/>
      <c r="CU24" s="682"/>
      <c r="CV24" s="682"/>
      <c r="CW24" s="682"/>
      <c r="CX24" s="682"/>
      <c r="CY24" s="725"/>
      <c r="CZ24" s="726">
        <v>51.6</v>
      </c>
      <c r="DA24" s="699"/>
      <c r="DB24" s="699"/>
      <c r="DC24" s="729"/>
      <c r="DD24" s="724">
        <v>2354146</v>
      </c>
      <c r="DE24" s="682"/>
      <c r="DF24" s="682"/>
      <c r="DG24" s="682"/>
      <c r="DH24" s="682"/>
      <c r="DI24" s="682"/>
      <c r="DJ24" s="682"/>
      <c r="DK24" s="725"/>
      <c r="DL24" s="724">
        <v>2224988</v>
      </c>
      <c r="DM24" s="682"/>
      <c r="DN24" s="682"/>
      <c r="DO24" s="682"/>
      <c r="DP24" s="682"/>
      <c r="DQ24" s="682"/>
      <c r="DR24" s="682"/>
      <c r="DS24" s="682"/>
      <c r="DT24" s="682"/>
      <c r="DU24" s="682"/>
      <c r="DV24" s="725"/>
      <c r="DW24" s="726">
        <v>42.2</v>
      </c>
      <c r="DX24" s="699"/>
      <c r="DY24" s="699"/>
      <c r="DZ24" s="699"/>
      <c r="EA24" s="699"/>
      <c r="EB24" s="699"/>
      <c r="EC24" s="727"/>
    </row>
    <row r="25" spans="2:133" ht="11.25" customHeight="1" x14ac:dyDescent="0.15">
      <c r="B25" s="625" t="s">
        <v>300</v>
      </c>
      <c r="C25" s="626"/>
      <c r="D25" s="626"/>
      <c r="E25" s="626"/>
      <c r="F25" s="626"/>
      <c r="G25" s="626"/>
      <c r="H25" s="626"/>
      <c r="I25" s="626"/>
      <c r="J25" s="626"/>
      <c r="K25" s="626"/>
      <c r="L25" s="626"/>
      <c r="M25" s="626"/>
      <c r="N25" s="626"/>
      <c r="O25" s="626"/>
      <c r="P25" s="626"/>
      <c r="Q25" s="627"/>
      <c r="R25" s="628">
        <v>122360</v>
      </c>
      <c r="S25" s="629"/>
      <c r="T25" s="629"/>
      <c r="U25" s="629"/>
      <c r="V25" s="629"/>
      <c r="W25" s="629"/>
      <c r="X25" s="629"/>
      <c r="Y25" s="630"/>
      <c r="Z25" s="655">
        <v>1.1000000000000001</v>
      </c>
      <c r="AA25" s="655"/>
      <c r="AB25" s="655"/>
      <c r="AC25" s="655"/>
      <c r="AD25" s="656" t="s">
        <v>235</v>
      </c>
      <c r="AE25" s="656"/>
      <c r="AF25" s="656"/>
      <c r="AG25" s="656"/>
      <c r="AH25" s="656"/>
      <c r="AI25" s="656"/>
      <c r="AJ25" s="656"/>
      <c r="AK25" s="656"/>
      <c r="AL25" s="631" t="s">
        <v>235</v>
      </c>
      <c r="AM25" s="632"/>
      <c r="AN25" s="632"/>
      <c r="AO25" s="657"/>
      <c r="AP25" s="721" t="s">
        <v>301</v>
      </c>
      <c r="AQ25" s="728"/>
      <c r="AR25" s="728"/>
      <c r="AS25" s="728"/>
      <c r="AT25" s="728"/>
      <c r="AU25" s="728"/>
      <c r="AV25" s="728"/>
      <c r="AW25" s="728"/>
      <c r="AX25" s="728"/>
      <c r="AY25" s="728"/>
      <c r="AZ25" s="728"/>
      <c r="BA25" s="728"/>
      <c r="BB25" s="728"/>
      <c r="BC25" s="728"/>
      <c r="BD25" s="728"/>
      <c r="BE25" s="728"/>
      <c r="BF25" s="723"/>
      <c r="BG25" s="628" t="s">
        <v>235</v>
      </c>
      <c r="BH25" s="629"/>
      <c r="BI25" s="629"/>
      <c r="BJ25" s="629"/>
      <c r="BK25" s="629"/>
      <c r="BL25" s="629"/>
      <c r="BM25" s="629"/>
      <c r="BN25" s="630"/>
      <c r="BO25" s="655" t="s">
        <v>244</v>
      </c>
      <c r="BP25" s="655"/>
      <c r="BQ25" s="655"/>
      <c r="BR25" s="655"/>
      <c r="BS25" s="656" t="s">
        <v>244</v>
      </c>
      <c r="BT25" s="656"/>
      <c r="BU25" s="656"/>
      <c r="BV25" s="656"/>
      <c r="BW25" s="656"/>
      <c r="BX25" s="656"/>
      <c r="BY25" s="656"/>
      <c r="BZ25" s="656"/>
      <c r="CA25" s="656"/>
      <c r="CB25" s="714"/>
      <c r="CD25" s="670" t="s">
        <v>302</v>
      </c>
      <c r="CE25" s="667"/>
      <c r="CF25" s="667"/>
      <c r="CG25" s="667"/>
      <c r="CH25" s="667"/>
      <c r="CI25" s="667"/>
      <c r="CJ25" s="667"/>
      <c r="CK25" s="667"/>
      <c r="CL25" s="667"/>
      <c r="CM25" s="667"/>
      <c r="CN25" s="667"/>
      <c r="CO25" s="667"/>
      <c r="CP25" s="667"/>
      <c r="CQ25" s="668"/>
      <c r="CR25" s="628">
        <v>1376538</v>
      </c>
      <c r="CS25" s="639"/>
      <c r="CT25" s="639"/>
      <c r="CU25" s="639"/>
      <c r="CV25" s="639"/>
      <c r="CW25" s="639"/>
      <c r="CX25" s="639"/>
      <c r="CY25" s="640"/>
      <c r="CZ25" s="631">
        <v>13.5</v>
      </c>
      <c r="DA25" s="641"/>
      <c r="DB25" s="641"/>
      <c r="DC25" s="642"/>
      <c r="DD25" s="634">
        <v>1106872</v>
      </c>
      <c r="DE25" s="639"/>
      <c r="DF25" s="639"/>
      <c r="DG25" s="639"/>
      <c r="DH25" s="639"/>
      <c r="DI25" s="639"/>
      <c r="DJ25" s="639"/>
      <c r="DK25" s="640"/>
      <c r="DL25" s="634">
        <v>1022103</v>
      </c>
      <c r="DM25" s="639"/>
      <c r="DN25" s="639"/>
      <c r="DO25" s="639"/>
      <c r="DP25" s="639"/>
      <c r="DQ25" s="639"/>
      <c r="DR25" s="639"/>
      <c r="DS25" s="639"/>
      <c r="DT25" s="639"/>
      <c r="DU25" s="639"/>
      <c r="DV25" s="640"/>
      <c r="DW25" s="631">
        <v>19.399999999999999</v>
      </c>
      <c r="DX25" s="641"/>
      <c r="DY25" s="641"/>
      <c r="DZ25" s="641"/>
      <c r="EA25" s="641"/>
      <c r="EB25" s="641"/>
      <c r="EC25" s="662"/>
    </row>
    <row r="26" spans="2:133" ht="11.25" customHeight="1" x14ac:dyDescent="0.15">
      <c r="B26" s="625" t="s">
        <v>303</v>
      </c>
      <c r="C26" s="626"/>
      <c r="D26" s="626"/>
      <c r="E26" s="626"/>
      <c r="F26" s="626"/>
      <c r="G26" s="626"/>
      <c r="H26" s="626"/>
      <c r="I26" s="626"/>
      <c r="J26" s="626"/>
      <c r="K26" s="626"/>
      <c r="L26" s="626"/>
      <c r="M26" s="626"/>
      <c r="N26" s="626"/>
      <c r="O26" s="626"/>
      <c r="P26" s="626"/>
      <c r="Q26" s="627"/>
      <c r="R26" s="628" t="s">
        <v>235</v>
      </c>
      <c r="S26" s="629"/>
      <c r="T26" s="629"/>
      <c r="U26" s="629"/>
      <c r="V26" s="629"/>
      <c r="W26" s="629"/>
      <c r="X26" s="629"/>
      <c r="Y26" s="630"/>
      <c r="Z26" s="655" t="s">
        <v>235</v>
      </c>
      <c r="AA26" s="655"/>
      <c r="AB26" s="655"/>
      <c r="AC26" s="655"/>
      <c r="AD26" s="656" t="s">
        <v>235</v>
      </c>
      <c r="AE26" s="656"/>
      <c r="AF26" s="656"/>
      <c r="AG26" s="656"/>
      <c r="AH26" s="656"/>
      <c r="AI26" s="656"/>
      <c r="AJ26" s="656"/>
      <c r="AK26" s="656"/>
      <c r="AL26" s="631" t="s">
        <v>235</v>
      </c>
      <c r="AM26" s="632"/>
      <c r="AN26" s="632"/>
      <c r="AO26" s="657"/>
      <c r="AP26" s="721" t="s">
        <v>304</v>
      </c>
      <c r="AQ26" s="722"/>
      <c r="AR26" s="722"/>
      <c r="AS26" s="722"/>
      <c r="AT26" s="722"/>
      <c r="AU26" s="722"/>
      <c r="AV26" s="722"/>
      <c r="AW26" s="722"/>
      <c r="AX26" s="722"/>
      <c r="AY26" s="722"/>
      <c r="AZ26" s="722"/>
      <c r="BA26" s="722"/>
      <c r="BB26" s="722"/>
      <c r="BC26" s="722"/>
      <c r="BD26" s="722"/>
      <c r="BE26" s="722"/>
      <c r="BF26" s="723"/>
      <c r="BG26" s="628" t="s">
        <v>235</v>
      </c>
      <c r="BH26" s="629"/>
      <c r="BI26" s="629"/>
      <c r="BJ26" s="629"/>
      <c r="BK26" s="629"/>
      <c r="BL26" s="629"/>
      <c r="BM26" s="629"/>
      <c r="BN26" s="630"/>
      <c r="BO26" s="655" t="s">
        <v>235</v>
      </c>
      <c r="BP26" s="655"/>
      <c r="BQ26" s="655"/>
      <c r="BR26" s="655"/>
      <c r="BS26" s="656" t="s">
        <v>235</v>
      </c>
      <c r="BT26" s="656"/>
      <c r="BU26" s="656"/>
      <c r="BV26" s="656"/>
      <c r="BW26" s="656"/>
      <c r="BX26" s="656"/>
      <c r="BY26" s="656"/>
      <c r="BZ26" s="656"/>
      <c r="CA26" s="656"/>
      <c r="CB26" s="714"/>
      <c r="CD26" s="670" t="s">
        <v>305</v>
      </c>
      <c r="CE26" s="667"/>
      <c r="CF26" s="667"/>
      <c r="CG26" s="667"/>
      <c r="CH26" s="667"/>
      <c r="CI26" s="667"/>
      <c r="CJ26" s="667"/>
      <c r="CK26" s="667"/>
      <c r="CL26" s="667"/>
      <c r="CM26" s="667"/>
      <c r="CN26" s="667"/>
      <c r="CO26" s="667"/>
      <c r="CP26" s="667"/>
      <c r="CQ26" s="668"/>
      <c r="CR26" s="628">
        <v>659097</v>
      </c>
      <c r="CS26" s="629"/>
      <c r="CT26" s="629"/>
      <c r="CU26" s="629"/>
      <c r="CV26" s="629"/>
      <c r="CW26" s="629"/>
      <c r="CX26" s="629"/>
      <c r="CY26" s="630"/>
      <c r="CZ26" s="631">
        <v>6.4</v>
      </c>
      <c r="DA26" s="641"/>
      <c r="DB26" s="641"/>
      <c r="DC26" s="642"/>
      <c r="DD26" s="634">
        <v>560523</v>
      </c>
      <c r="DE26" s="629"/>
      <c r="DF26" s="629"/>
      <c r="DG26" s="629"/>
      <c r="DH26" s="629"/>
      <c r="DI26" s="629"/>
      <c r="DJ26" s="629"/>
      <c r="DK26" s="630"/>
      <c r="DL26" s="634" t="s">
        <v>235</v>
      </c>
      <c r="DM26" s="629"/>
      <c r="DN26" s="629"/>
      <c r="DO26" s="629"/>
      <c r="DP26" s="629"/>
      <c r="DQ26" s="629"/>
      <c r="DR26" s="629"/>
      <c r="DS26" s="629"/>
      <c r="DT26" s="629"/>
      <c r="DU26" s="629"/>
      <c r="DV26" s="630"/>
      <c r="DW26" s="631" t="s">
        <v>244</v>
      </c>
      <c r="DX26" s="641"/>
      <c r="DY26" s="641"/>
      <c r="DZ26" s="641"/>
      <c r="EA26" s="641"/>
      <c r="EB26" s="641"/>
      <c r="EC26" s="662"/>
    </row>
    <row r="27" spans="2:133" ht="11.25" customHeight="1" x14ac:dyDescent="0.15">
      <c r="B27" s="625" t="s">
        <v>306</v>
      </c>
      <c r="C27" s="626"/>
      <c r="D27" s="626"/>
      <c r="E27" s="626"/>
      <c r="F27" s="626"/>
      <c r="G27" s="626"/>
      <c r="H27" s="626"/>
      <c r="I27" s="626"/>
      <c r="J27" s="626"/>
      <c r="K27" s="626"/>
      <c r="L27" s="626"/>
      <c r="M27" s="626"/>
      <c r="N27" s="626"/>
      <c r="O27" s="626"/>
      <c r="P27" s="626"/>
      <c r="Q27" s="627"/>
      <c r="R27" s="628">
        <v>5061839</v>
      </c>
      <c r="S27" s="629"/>
      <c r="T27" s="629"/>
      <c r="U27" s="629"/>
      <c r="V27" s="629"/>
      <c r="W27" s="629"/>
      <c r="X27" s="629"/>
      <c r="Y27" s="630"/>
      <c r="Z27" s="655">
        <v>47.6</v>
      </c>
      <c r="AA27" s="655"/>
      <c r="AB27" s="655"/>
      <c r="AC27" s="655"/>
      <c r="AD27" s="656">
        <v>4939479</v>
      </c>
      <c r="AE27" s="656"/>
      <c r="AF27" s="656"/>
      <c r="AG27" s="656"/>
      <c r="AH27" s="656"/>
      <c r="AI27" s="656"/>
      <c r="AJ27" s="656"/>
      <c r="AK27" s="656"/>
      <c r="AL27" s="631">
        <v>100</v>
      </c>
      <c r="AM27" s="632"/>
      <c r="AN27" s="632"/>
      <c r="AO27" s="657"/>
      <c r="AP27" s="625" t="s">
        <v>307</v>
      </c>
      <c r="AQ27" s="626"/>
      <c r="AR27" s="626"/>
      <c r="AS27" s="626"/>
      <c r="AT27" s="626"/>
      <c r="AU27" s="626"/>
      <c r="AV27" s="626"/>
      <c r="AW27" s="626"/>
      <c r="AX27" s="626"/>
      <c r="AY27" s="626"/>
      <c r="AZ27" s="626"/>
      <c r="BA27" s="626"/>
      <c r="BB27" s="626"/>
      <c r="BC27" s="626"/>
      <c r="BD27" s="626"/>
      <c r="BE27" s="626"/>
      <c r="BF27" s="627"/>
      <c r="BG27" s="628">
        <v>2666184</v>
      </c>
      <c r="BH27" s="629"/>
      <c r="BI27" s="629"/>
      <c r="BJ27" s="629"/>
      <c r="BK27" s="629"/>
      <c r="BL27" s="629"/>
      <c r="BM27" s="629"/>
      <c r="BN27" s="630"/>
      <c r="BO27" s="655">
        <v>100</v>
      </c>
      <c r="BP27" s="655"/>
      <c r="BQ27" s="655"/>
      <c r="BR27" s="655"/>
      <c r="BS27" s="656" t="s">
        <v>235</v>
      </c>
      <c r="BT27" s="656"/>
      <c r="BU27" s="656"/>
      <c r="BV27" s="656"/>
      <c r="BW27" s="656"/>
      <c r="BX27" s="656"/>
      <c r="BY27" s="656"/>
      <c r="BZ27" s="656"/>
      <c r="CA27" s="656"/>
      <c r="CB27" s="714"/>
      <c r="CD27" s="670" t="s">
        <v>308</v>
      </c>
      <c r="CE27" s="667"/>
      <c r="CF27" s="667"/>
      <c r="CG27" s="667"/>
      <c r="CH27" s="667"/>
      <c r="CI27" s="667"/>
      <c r="CJ27" s="667"/>
      <c r="CK27" s="667"/>
      <c r="CL27" s="667"/>
      <c r="CM27" s="667"/>
      <c r="CN27" s="667"/>
      <c r="CO27" s="667"/>
      <c r="CP27" s="667"/>
      <c r="CQ27" s="668"/>
      <c r="CR27" s="628">
        <v>3397538</v>
      </c>
      <c r="CS27" s="639"/>
      <c r="CT27" s="639"/>
      <c r="CU27" s="639"/>
      <c r="CV27" s="639"/>
      <c r="CW27" s="639"/>
      <c r="CX27" s="639"/>
      <c r="CY27" s="640"/>
      <c r="CZ27" s="631">
        <v>33.200000000000003</v>
      </c>
      <c r="DA27" s="641"/>
      <c r="DB27" s="641"/>
      <c r="DC27" s="642"/>
      <c r="DD27" s="634">
        <v>742168</v>
      </c>
      <c r="DE27" s="639"/>
      <c r="DF27" s="639"/>
      <c r="DG27" s="639"/>
      <c r="DH27" s="639"/>
      <c r="DI27" s="639"/>
      <c r="DJ27" s="639"/>
      <c r="DK27" s="640"/>
      <c r="DL27" s="634">
        <v>697779</v>
      </c>
      <c r="DM27" s="639"/>
      <c r="DN27" s="639"/>
      <c r="DO27" s="639"/>
      <c r="DP27" s="639"/>
      <c r="DQ27" s="639"/>
      <c r="DR27" s="639"/>
      <c r="DS27" s="639"/>
      <c r="DT27" s="639"/>
      <c r="DU27" s="639"/>
      <c r="DV27" s="640"/>
      <c r="DW27" s="631">
        <v>13.2</v>
      </c>
      <c r="DX27" s="641"/>
      <c r="DY27" s="641"/>
      <c r="DZ27" s="641"/>
      <c r="EA27" s="641"/>
      <c r="EB27" s="641"/>
      <c r="EC27" s="662"/>
    </row>
    <row r="28" spans="2:133" ht="11.25" customHeight="1" x14ac:dyDescent="0.15">
      <c r="B28" s="625" t="s">
        <v>309</v>
      </c>
      <c r="C28" s="626"/>
      <c r="D28" s="626"/>
      <c r="E28" s="626"/>
      <c r="F28" s="626"/>
      <c r="G28" s="626"/>
      <c r="H28" s="626"/>
      <c r="I28" s="626"/>
      <c r="J28" s="626"/>
      <c r="K28" s="626"/>
      <c r="L28" s="626"/>
      <c r="M28" s="626"/>
      <c r="N28" s="626"/>
      <c r="O28" s="626"/>
      <c r="P28" s="626"/>
      <c r="Q28" s="627"/>
      <c r="R28" s="628">
        <v>1744</v>
      </c>
      <c r="S28" s="629"/>
      <c r="T28" s="629"/>
      <c r="U28" s="629"/>
      <c r="V28" s="629"/>
      <c r="W28" s="629"/>
      <c r="X28" s="629"/>
      <c r="Y28" s="630"/>
      <c r="Z28" s="655">
        <v>0</v>
      </c>
      <c r="AA28" s="655"/>
      <c r="AB28" s="655"/>
      <c r="AC28" s="655"/>
      <c r="AD28" s="656">
        <v>1744</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310</v>
      </c>
      <c r="CE28" s="667"/>
      <c r="CF28" s="667"/>
      <c r="CG28" s="667"/>
      <c r="CH28" s="667"/>
      <c r="CI28" s="667"/>
      <c r="CJ28" s="667"/>
      <c r="CK28" s="667"/>
      <c r="CL28" s="667"/>
      <c r="CM28" s="667"/>
      <c r="CN28" s="667"/>
      <c r="CO28" s="667"/>
      <c r="CP28" s="667"/>
      <c r="CQ28" s="668"/>
      <c r="CR28" s="628">
        <v>505106</v>
      </c>
      <c r="CS28" s="629"/>
      <c r="CT28" s="629"/>
      <c r="CU28" s="629"/>
      <c r="CV28" s="629"/>
      <c r="CW28" s="629"/>
      <c r="CX28" s="629"/>
      <c r="CY28" s="630"/>
      <c r="CZ28" s="631">
        <v>4.9000000000000004</v>
      </c>
      <c r="DA28" s="641"/>
      <c r="DB28" s="641"/>
      <c r="DC28" s="642"/>
      <c r="DD28" s="634">
        <v>505106</v>
      </c>
      <c r="DE28" s="629"/>
      <c r="DF28" s="629"/>
      <c r="DG28" s="629"/>
      <c r="DH28" s="629"/>
      <c r="DI28" s="629"/>
      <c r="DJ28" s="629"/>
      <c r="DK28" s="630"/>
      <c r="DL28" s="634">
        <v>505106</v>
      </c>
      <c r="DM28" s="629"/>
      <c r="DN28" s="629"/>
      <c r="DO28" s="629"/>
      <c r="DP28" s="629"/>
      <c r="DQ28" s="629"/>
      <c r="DR28" s="629"/>
      <c r="DS28" s="629"/>
      <c r="DT28" s="629"/>
      <c r="DU28" s="629"/>
      <c r="DV28" s="630"/>
      <c r="DW28" s="631">
        <v>9.6</v>
      </c>
      <c r="DX28" s="641"/>
      <c r="DY28" s="641"/>
      <c r="DZ28" s="641"/>
      <c r="EA28" s="641"/>
      <c r="EB28" s="641"/>
      <c r="EC28" s="662"/>
    </row>
    <row r="29" spans="2:133" ht="11.25" customHeight="1" x14ac:dyDescent="0.15">
      <c r="B29" s="625" t="s">
        <v>311</v>
      </c>
      <c r="C29" s="626"/>
      <c r="D29" s="626"/>
      <c r="E29" s="626"/>
      <c r="F29" s="626"/>
      <c r="G29" s="626"/>
      <c r="H29" s="626"/>
      <c r="I29" s="626"/>
      <c r="J29" s="626"/>
      <c r="K29" s="626"/>
      <c r="L29" s="626"/>
      <c r="M29" s="626"/>
      <c r="N29" s="626"/>
      <c r="O29" s="626"/>
      <c r="P29" s="626"/>
      <c r="Q29" s="627"/>
      <c r="R29" s="628">
        <v>90187</v>
      </c>
      <c r="S29" s="629"/>
      <c r="T29" s="629"/>
      <c r="U29" s="629"/>
      <c r="V29" s="629"/>
      <c r="W29" s="629"/>
      <c r="X29" s="629"/>
      <c r="Y29" s="630"/>
      <c r="Z29" s="655">
        <v>0.8</v>
      </c>
      <c r="AA29" s="655"/>
      <c r="AB29" s="655"/>
      <c r="AC29" s="655"/>
      <c r="AD29" s="656" t="s">
        <v>244</v>
      </c>
      <c r="AE29" s="656"/>
      <c r="AF29" s="656"/>
      <c r="AG29" s="656"/>
      <c r="AH29" s="656"/>
      <c r="AI29" s="656"/>
      <c r="AJ29" s="656"/>
      <c r="AK29" s="656"/>
      <c r="AL29" s="631" t="s">
        <v>235</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312</v>
      </c>
      <c r="CE29" s="716"/>
      <c r="CF29" s="670" t="s">
        <v>313</v>
      </c>
      <c r="CG29" s="667"/>
      <c r="CH29" s="667"/>
      <c r="CI29" s="667"/>
      <c r="CJ29" s="667"/>
      <c r="CK29" s="667"/>
      <c r="CL29" s="667"/>
      <c r="CM29" s="667"/>
      <c r="CN29" s="667"/>
      <c r="CO29" s="667"/>
      <c r="CP29" s="667"/>
      <c r="CQ29" s="668"/>
      <c r="CR29" s="628">
        <v>505106</v>
      </c>
      <c r="CS29" s="639"/>
      <c r="CT29" s="639"/>
      <c r="CU29" s="639"/>
      <c r="CV29" s="639"/>
      <c r="CW29" s="639"/>
      <c r="CX29" s="639"/>
      <c r="CY29" s="640"/>
      <c r="CZ29" s="631">
        <v>4.9000000000000004</v>
      </c>
      <c r="DA29" s="641"/>
      <c r="DB29" s="641"/>
      <c r="DC29" s="642"/>
      <c r="DD29" s="634">
        <v>505106</v>
      </c>
      <c r="DE29" s="639"/>
      <c r="DF29" s="639"/>
      <c r="DG29" s="639"/>
      <c r="DH29" s="639"/>
      <c r="DI29" s="639"/>
      <c r="DJ29" s="639"/>
      <c r="DK29" s="640"/>
      <c r="DL29" s="634">
        <v>505106</v>
      </c>
      <c r="DM29" s="639"/>
      <c r="DN29" s="639"/>
      <c r="DO29" s="639"/>
      <c r="DP29" s="639"/>
      <c r="DQ29" s="639"/>
      <c r="DR29" s="639"/>
      <c r="DS29" s="639"/>
      <c r="DT29" s="639"/>
      <c r="DU29" s="639"/>
      <c r="DV29" s="640"/>
      <c r="DW29" s="631">
        <v>9.6</v>
      </c>
      <c r="DX29" s="641"/>
      <c r="DY29" s="641"/>
      <c r="DZ29" s="641"/>
      <c r="EA29" s="641"/>
      <c r="EB29" s="641"/>
      <c r="EC29" s="662"/>
    </row>
    <row r="30" spans="2:133" ht="11.25" customHeight="1" x14ac:dyDescent="0.15">
      <c r="B30" s="625" t="s">
        <v>314</v>
      </c>
      <c r="C30" s="626"/>
      <c r="D30" s="626"/>
      <c r="E30" s="626"/>
      <c r="F30" s="626"/>
      <c r="G30" s="626"/>
      <c r="H30" s="626"/>
      <c r="I30" s="626"/>
      <c r="J30" s="626"/>
      <c r="K30" s="626"/>
      <c r="L30" s="626"/>
      <c r="M30" s="626"/>
      <c r="N30" s="626"/>
      <c r="O30" s="626"/>
      <c r="P30" s="626"/>
      <c r="Q30" s="627"/>
      <c r="R30" s="628">
        <v>40334</v>
      </c>
      <c r="S30" s="629"/>
      <c r="T30" s="629"/>
      <c r="U30" s="629"/>
      <c r="V30" s="629"/>
      <c r="W30" s="629"/>
      <c r="X30" s="629"/>
      <c r="Y30" s="630"/>
      <c r="Z30" s="655">
        <v>0.4</v>
      </c>
      <c r="AA30" s="655"/>
      <c r="AB30" s="655"/>
      <c r="AC30" s="655"/>
      <c r="AD30" s="656" t="s">
        <v>244</v>
      </c>
      <c r="AE30" s="656"/>
      <c r="AF30" s="656"/>
      <c r="AG30" s="656"/>
      <c r="AH30" s="656"/>
      <c r="AI30" s="656"/>
      <c r="AJ30" s="656"/>
      <c r="AK30" s="656"/>
      <c r="AL30" s="631" t="s">
        <v>235</v>
      </c>
      <c r="AM30" s="632"/>
      <c r="AN30" s="632"/>
      <c r="AO30" s="657"/>
      <c r="AP30" s="687" t="s">
        <v>229</v>
      </c>
      <c r="AQ30" s="688"/>
      <c r="AR30" s="688"/>
      <c r="AS30" s="688"/>
      <c r="AT30" s="688"/>
      <c r="AU30" s="688"/>
      <c r="AV30" s="688"/>
      <c r="AW30" s="688"/>
      <c r="AX30" s="688"/>
      <c r="AY30" s="688"/>
      <c r="AZ30" s="688"/>
      <c r="BA30" s="688"/>
      <c r="BB30" s="688"/>
      <c r="BC30" s="688"/>
      <c r="BD30" s="688"/>
      <c r="BE30" s="688"/>
      <c r="BF30" s="689"/>
      <c r="BG30" s="687" t="s">
        <v>315</v>
      </c>
      <c r="BH30" s="712"/>
      <c r="BI30" s="712"/>
      <c r="BJ30" s="712"/>
      <c r="BK30" s="712"/>
      <c r="BL30" s="712"/>
      <c r="BM30" s="712"/>
      <c r="BN30" s="712"/>
      <c r="BO30" s="712"/>
      <c r="BP30" s="712"/>
      <c r="BQ30" s="713"/>
      <c r="BR30" s="687" t="s">
        <v>316</v>
      </c>
      <c r="BS30" s="712"/>
      <c r="BT30" s="712"/>
      <c r="BU30" s="712"/>
      <c r="BV30" s="712"/>
      <c r="BW30" s="712"/>
      <c r="BX30" s="712"/>
      <c r="BY30" s="712"/>
      <c r="BZ30" s="712"/>
      <c r="CA30" s="712"/>
      <c r="CB30" s="713"/>
      <c r="CD30" s="717"/>
      <c r="CE30" s="718"/>
      <c r="CF30" s="670" t="s">
        <v>317</v>
      </c>
      <c r="CG30" s="667"/>
      <c r="CH30" s="667"/>
      <c r="CI30" s="667"/>
      <c r="CJ30" s="667"/>
      <c r="CK30" s="667"/>
      <c r="CL30" s="667"/>
      <c r="CM30" s="667"/>
      <c r="CN30" s="667"/>
      <c r="CO30" s="667"/>
      <c r="CP30" s="667"/>
      <c r="CQ30" s="668"/>
      <c r="CR30" s="628">
        <v>473240</v>
      </c>
      <c r="CS30" s="629"/>
      <c r="CT30" s="629"/>
      <c r="CU30" s="629"/>
      <c r="CV30" s="629"/>
      <c r="CW30" s="629"/>
      <c r="CX30" s="629"/>
      <c r="CY30" s="630"/>
      <c r="CZ30" s="631">
        <v>4.5999999999999996</v>
      </c>
      <c r="DA30" s="641"/>
      <c r="DB30" s="641"/>
      <c r="DC30" s="642"/>
      <c r="DD30" s="634">
        <v>473240</v>
      </c>
      <c r="DE30" s="629"/>
      <c r="DF30" s="629"/>
      <c r="DG30" s="629"/>
      <c r="DH30" s="629"/>
      <c r="DI30" s="629"/>
      <c r="DJ30" s="629"/>
      <c r="DK30" s="630"/>
      <c r="DL30" s="634">
        <v>473240</v>
      </c>
      <c r="DM30" s="629"/>
      <c r="DN30" s="629"/>
      <c r="DO30" s="629"/>
      <c r="DP30" s="629"/>
      <c r="DQ30" s="629"/>
      <c r="DR30" s="629"/>
      <c r="DS30" s="629"/>
      <c r="DT30" s="629"/>
      <c r="DU30" s="629"/>
      <c r="DV30" s="630"/>
      <c r="DW30" s="631">
        <v>9</v>
      </c>
      <c r="DX30" s="641"/>
      <c r="DY30" s="641"/>
      <c r="DZ30" s="641"/>
      <c r="EA30" s="641"/>
      <c r="EB30" s="641"/>
      <c r="EC30" s="662"/>
    </row>
    <row r="31" spans="2:133" ht="11.25" customHeight="1" x14ac:dyDescent="0.15">
      <c r="B31" s="625" t="s">
        <v>318</v>
      </c>
      <c r="C31" s="626"/>
      <c r="D31" s="626"/>
      <c r="E31" s="626"/>
      <c r="F31" s="626"/>
      <c r="G31" s="626"/>
      <c r="H31" s="626"/>
      <c r="I31" s="626"/>
      <c r="J31" s="626"/>
      <c r="K31" s="626"/>
      <c r="L31" s="626"/>
      <c r="M31" s="626"/>
      <c r="N31" s="626"/>
      <c r="O31" s="626"/>
      <c r="P31" s="626"/>
      <c r="Q31" s="627"/>
      <c r="R31" s="628">
        <v>36713</v>
      </c>
      <c r="S31" s="629"/>
      <c r="T31" s="629"/>
      <c r="U31" s="629"/>
      <c r="V31" s="629"/>
      <c r="W31" s="629"/>
      <c r="X31" s="629"/>
      <c r="Y31" s="630"/>
      <c r="Z31" s="655">
        <v>0.3</v>
      </c>
      <c r="AA31" s="655"/>
      <c r="AB31" s="655"/>
      <c r="AC31" s="655"/>
      <c r="AD31" s="656" t="s">
        <v>235</v>
      </c>
      <c r="AE31" s="656"/>
      <c r="AF31" s="656"/>
      <c r="AG31" s="656"/>
      <c r="AH31" s="656"/>
      <c r="AI31" s="656"/>
      <c r="AJ31" s="656"/>
      <c r="AK31" s="656"/>
      <c r="AL31" s="631" t="s">
        <v>244</v>
      </c>
      <c r="AM31" s="632"/>
      <c r="AN31" s="632"/>
      <c r="AO31" s="657"/>
      <c r="AP31" s="701" t="s">
        <v>319</v>
      </c>
      <c r="AQ31" s="702"/>
      <c r="AR31" s="702"/>
      <c r="AS31" s="702"/>
      <c r="AT31" s="707" t="s">
        <v>320</v>
      </c>
      <c r="AU31" s="217"/>
      <c r="AV31" s="217"/>
      <c r="AW31" s="217"/>
      <c r="AX31" s="694" t="s">
        <v>194</v>
      </c>
      <c r="AY31" s="695"/>
      <c r="AZ31" s="695"/>
      <c r="BA31" s="695"/>
      <c r="BB31" s="695"/>
      <c r="BC31" s="695"/>
      <c r="BD31" s="695"/>
      <c r="BE31" s="695"/>
      <c r="BF31" s="696"/>
      <c r="BG31" s="697">
        <v>98.7</v>
      </c>
      <c r="BH31" s="698"/>
      <c r="BI31" s="698"/>
      <c r="BJ31" s="698"/>
      <c r="BK31" s="698"/>
      <c r="BL31" s="698"/>
      <c r="BM31" s="699">
        <v>95.7</v>
      </c>
      <c r="BN31" s="698"/>
      <c r="BO31" s="698"/>
      <c r="BP31" s="698"/>
      <c r="BQ31" s="700"/>
      <c r="BR31" s="697">
        <v>99</v>
      </c>
      <c r="BS31" s="698"/>
      <c r="BT31" s="698"/>
      <c r="BU31" s="698"/>
      <c r="BV31" s="698"/>
      <c r="BW31" s="698"/>
      <c r="BX31" s="699">
        <v>96</v>
      </c>
      <c r="BY31" s="698"/>
      <c r="BZ31" s="698"/>
      <c r="CA31" s="698"/>
      <c r="CB31" s="700"/>
      <c r="CD31" s="717"/>
      <c r="CE31" s="718"/>
      <c r="CF31" s="670" t="s">
        <v>321</v>
      </c>
      <c r="CG31" s="667"/>
      <c r="CH31" s="667"/>
      <c r="CI31" s="667"/>
      <c r="CJ31" s="667"/>
      <c r="CK31" s="667"/>
      <c r="CL31" s="667"/>
      <c r="CM31" s="667"/>
      <c r="CN31" s="667"/>
      <c r="CO31" s="667"/>
      <c r="CP31" s="667"/>
      <c r="CQ31" s="668"/>
      <c r="CR31" s="628">
        <v>31866</v>
      </c>
      <c r="CS31" s="639"/>
      <c r="CT31" s="639"/>
      <c r="CU31" s="639"/>
      <c r="CV31" s="639"/>
      <c r="CW31" s="639"/>
      <c r="CX31" s="639"/>
      <c r="CY31" s="640"/>
      <c r="CZ31" s="631">
        <v>0.3</v>
      </c>
      <c r="DA31" s="641"/>
      <c r="DB31" s="641"/>
      <c r="DC31" s="642"/>
      <c r="DD31" s="634">
        <v>31866</v>
      </c>
      <c r="DE31" s="639"/>
      <c r="DF31" s="639"/>
      <c r="DG31" s="639"/>
      <c r="DH31" s="639"/>
      <c r="DI31" s="639"/>
      <c r="DJ31" s="639"/>
      <c r="DK31" s="640"/>
      <c r="DL31" s="634">
        <v>31866</v>
      </c>
      <c r="DM31" s="639"/>
      <c r="DN31" s="639"/>
      <c r="DO31" s="639"/>
      <c r="DP31" s="639"/>
      <c r="DQ31" s="639"/>
      <c r="DR31" s="639"/>
      <c r="DS31" s="639"/>
      <c r="DT31" s="639"/>
      <c r="DU31" s="639"/>
      <c r="DV31" s="640"/>
      <c r="DW31" s="631">
        <v>0.6</v>
      </c>
      <c r="DX31" s="641"/>
      <c r="DY31" s="641"/>
      <c r="DZ31" s="641"/>
      <c r="EA31" s="641"/>
      <c r="EB31" s="641"/>
      <c r="EC31" s="662"/>
    </row>
    <row r="32" spans="2:133" ht="11.25" customHeight="1" x14ac:dyDescent="0.15">
      <c r="B32" s="625" t="s">
        <v>322</v>
      </c>
      <c r="C32" s="626"/>
      <c r="D32" s="626"/>
      <c r="E32" s="626"/>
      <c r="F32" s="626"/>
      <c r="G32" s="626"/>
      <c r="H32" s="626"/>
      <c r="I32" s="626"/>
      <c r="J32" s="626"/>
      <c r="K32" s="626"/>
      <c r="L32" s="626"/>
      <c r="M32" s="626"/>
      <c r="N32" s="626"/>
      <c r="O32" s="626"/>
      <c r="P32" s="626"/>
      <c r="Q32" s="627"/>
      <c r="R32" s="628">
        <v>2624611</v>
      </c>
      <c r="S32" s="629"/>
      <c r="T32" s="629"/>
      <c r="U32" s="629"/>
      <c r="V32" s="629"/>
      <c r="W32" s="629"/>
      <c r="X32" s="629"/>
      <c r="Y32" s="630"/>
      <c r="Z32" s="655">
        <v>24.7</v>
      </c>
      <c r="AA32" s="655"/>
      <c r="AB32" s="655"/>
      <c r="AC32" s="655"/>
      <c r="AD32" s="656" t="s">
        <v>235</v>
      </c>
      <c r="AE32" s="656"/>
      <c r="AF32" s="656"/>
      <c r="AG32" s="656"/>
      <c r="AH32" s="656"/>
      <c r="AI32" s="656"/>
      <c r="AJ32" s="656"/>
      <c r="AK32" s="656"/>
      <c r="AL32" s="631" t="s">
        <v>235</v>
      </c>
      <c r="AM32" s="632"/>
      <c r="AN32" s="632"/>
      <c r="AO32" s="657"/>
      <c r="AP32" s="703"/>
      <c r="AQ32" s="704"/>
      <c r="AR32" s="704"/>
      <c r="AS32" s="704"/>
      <c r="AT32" s="708"/>
      <c r="AU32" s="216" t="s">
        <v>323</v>
      </c>
      <c r="AV32" s="216"/>
      <c r="AW32" s="216"/>
      <c r="AX32" s="625" t="s">
        <v>324</v>
      </c>
      <c r="AY32" s="626"/>
      <c r="AZ32" s="626"/>
      <c r="BA32" s="626"/>
      <c r="BB32" s="626"/>
      <c r="BC32" s="626"/>
      <c r="BD32" s="626"/>
      <c r="BE32" s="626"/>
      <c r="BF32" s="627"/>
      <c r="BG32" s="710">
        <v>99.2</v>
      </c>
      <c r="BH32" s="639"/>
      <c r="BI32" s="639"/>
      <c r="BJ32" s="639"/>
      <c r="BK32" s="639"/>
      <c r="BL32" s="639"/>
      <c r="BM32" s="632">
        <v>97.3</v>
      </c>
      <c r="BN32" s="711"/>
      <c r="BO32" s="711"/>
      <c r="BP32" s="711"/>
      <c r="BQ32" s="666"/>
      <c r="BR32" s="710">
        <v>99.2</v>
      </c>
      <c r="BS32" s="639"/>
      <c r="BT32" s="639"/>
      <c r="BU32" s="639"/>
      <c r="BV32" s="639"/>
      <c r="BW32" s="639"/>
      <c r="BX32" s="632">
        <v>97.6</v>
      </c>
      <c r="BY32" s="711"/>
      <c r="BZ32" s="711"/>
      <c r="CA32" s="711"/>
      <c r="CB32" s="666"/>
      <c r="CD32" s="719"/>
      <c r="CE32" s="720"/>
      <c r="CF32" s="670" t="s">
        <v>325</v>
      </c>
      <c r="CG32" s="667"/>
      <c r="CH32" s="667"/>
      <c r="CI32" s="667"/>
      <c r="CJ32" s="667"/>
      <c r="CK32" s="667"/>
      <c r="CL32" s="667"/>
      <c r="CM32" s="667"/>
      <c r="CN32" s="667"/>
      <c r="CO32" s="667"/>
      <c r="CP32" s="667"/>
      <c r="CQ32" s="668"/>
      <c r="CR32" s="628" t="s">
        <v>235</v>
      </c>
      <c r="CS32" s="629"/>
      <c r="CT32" s="629"/>
      <c r="CU32" s="629"/>
      <c r="CV32" s="629"/>
      <c r="CW32" s="629"/>
      <c r="CX32" s="629"/>
      <c r="CY32" s="630"/>
      <c r="CZ32" s="631" t="s">
        <v>244</v>
      </c>
      <c r="DA32" s="641"/>
      <c r="DB32" s="641"/>
      <c r="DC32" s="642"/>
      <c r="DD32" s="634" t="s">
        <v>235</v>
      </c>
      <c r="DE32" s="629"/>
      <c r="DF32" s="629"/>
      <c r="DG32" s="629"/>
      <c r="DH32" s="629"/>
      <c r="DI32" s="629"/>
      <c r="DJ32" s="629"/>
      <c r="DK32" s="630"/>
      <c r="DL32" s="634" t="s">
        <v>244</v>
      </c>
      <c r="DM32" s="629"/>
      <c r="DN32" s="629"/>
      <c r="DO32" s="629"/>
      <c r="DP32" s="629"/>
      <c r="DQ32" s="629"/>
      <c r="DR32" s="629"/>
      <c r="DS32" s="629"/>
      <c r="DT32" s="629"/>
      <c r="DU32" s="629"/>
      <c r="DV32" s="630"/>
      <c r="DW32" s="631" t="s">
        <v>244</v>
      </c>
      <c r="DX32" s="641"/>
      <c r="DY32" s="641"/>
      <c r="DZ32" s="641"/>
      <c r="EA32" s="641"/>
      <c r="EB32" s="641"/>
      <c r="EC32" s="662"/>
    </row>
    <row r="33" spans="2:133" ht="11.25" customHeight="1" x14ac:dyDescent="0.15">
      <c r="B33" s="691" t="s">
        <v>326</v>
      </c>
      <c r="C33" s="692"/>
      <c r="D33" s="692"/>
      <c r="E33" s="692"/>
      <c r="F33" s="692"/>
      <c r="G33" s="692"/>
      <c r="H33" s="692"/>
      <c r="I33" s="692"/>
      <c r="J33" s="692"/>
      <c r="K33" s="692"/>
      <c r="L33" s="692"/>
      <c r="M33" s="692"/>
      <c r="N33" s="692"/>
      <c r="O33" s="692"/>
      <c r="P33" s="692"/>
      <c r="Q33" s="693"/>
      <c r="R33" s="628" t="s">
        <v>244</v>
      </c>
      <c r="S33" s="629"/>
      <c r="T33" s="629"/>
      <c r="U33" s="629"/>
      <c r="V33" s="629"/>
      <c r="W33" s="629"/>
      <c r="X33" s="629"/>
      <c r="Y33" s="630"/>
      <c r="Z33" s="655" t="s">
        <v>235</v>
      </c>
      <c r="AA33" s="655"/>
      <c r="AB33" s="655"/>
      <c r="AC33" s="655"/>
      <c r="AD33" s="656" t="s">
        <v>244</v>
      </c>
      <c r="AE33" s="656"/>
      <c r="AF33" s="656"/>
      <c r="AG33" s="656"/>
      <c r="AH33" s="656"/>
      <c r="AI33" s="656"/>
      <c r="AJ33" s="656"/>
      <c r="AK33" s="656"/>
      <c r="AL33" s="631" t="s">
        <v>235</v>
      </c>
      <c r="AM33" s="632"/>
      <c r="AN33" s="632"/>
      <c r="AO33" s="657"/>
      <c r="AP33" s="705"/>
      <c r="AQ33" s="706"/>
      <c r="AR33" s="706"/>
      <c r="AS33" s="706"/>
      <c r="AT33" s="709"/>
      <c r="AU33" s="218"/>
      <c r="AV33" s="218"/>
      <c r="AW33" s="218"/>
      <c r="AX33" s="605" t="s">
        <v>327</v>
      </c>
      <c r="AY33" s="606"/>
      <c r="AZ33" s="606"/>
      <c r="BA33" s="606"/>
      <c r="BB33" s="606"/>
      <c r="BC33" s="606"/>
      <c r="BD33" s="606"/>
      <c r="BE33" s="606"/>
      <c r="BF33" s="607"/>
      <c r="BG33" s="690">
        <v>98.4</v>
      </c>
      <c r="BH33" s="609"/>
      <c r="BI33" s="609"/>
      <c r="BJ33" s="609"/>
      <c r="BK33" s="609"/>
      <c r="BL33" s="609"/>
      <c r="BM33" s="647">
        <v>94.4</v>
      </c>
      <c r="BN33" s="609"/>
      <c r="BO33" s="609"/>
      <c r="BP33" s="609"/>
      <c r="BQ33" s="658"/>
      <c r="BR33" s="690">
        <v>98.8</v>
      </c>
      <c r="BS33" s="609"/>
      <c r="BT33" s="609"/>
      <c r="BU33" s="609"/>
      <c r="BV33" s="609"/>
      <c r="BW33" s="609"/>
      <c r="BX33" s="647">
        <v>94.9</v>
      </c>
      <c r="BY33" s="609"/>
      <c r="BZ33" s="609"/>
      <c r="CA33" s="609"/>
      <c r="CB33" s="658"/>
      <c r="CD33" s="670" t="s">
        <v>328</v>
      </c>
      <c r="CE33" s="667"/>
      <c r="CF33" s="667"/>
      <c r="CG33" s="667"/>
      <c r="CH33" s="667"/>
      <c r="CI33" s="667"/>
      <c r="CJ33" s="667"/>
      <c r="CK33" s="667"/>
      <c r="CL33" s="667"/>
      <c r="CM33" s="667"/>
      <c r="CN33" s="667"/>
      <c r="CO33" s="667"/>
      <c r="CP33" s="667"/>
      <c r="CQ33" s="668"/>
      <c r="CR33" s="628">
        <v>4258810</v>
      </c>
      <c r="CS33" s="639"/>
      <c r="CT33" s="639"/>
      <c r="CU33" s="639"/>
      <c r="CV33" s="639"/>
      <c r="CW33" s="639"/>
      <c r="CX33" s="639"/>
      <c r="CY33" s="640"/>
      <c r="CZ33" s="631">
        <v>41.7</v>
      </c>
      <c r="DA33" s="641"/>
      <c r="DB33" s="641"/>
      <c r="DC33" s="642"/>
      <c r="DD33" s="634">
        <v>3176068</v>
      </c>
      <c r="DE33" s="639"/>
      <c r="DF33" s="639"/>
      <c r="DG33" s="639"/>
      <c r="DH33" s="639"/>
      <c r="DI33" s="639"/>
      <c r="DJ33" s="639"/>
      <c r="DK33" s="640"/>
      <c r="DL33" s="634">
        <v>1686489</v>
      </c>
      <c r="DM33" s="639"/>
      <c r="DN33" s="639"/>
      <c r="DO33" s="639"/>
      <c r="DP33" s="639"/>
      <c r="DQ33" s="639"/>
      <c r="DR33" s="639"/>
      <c r="DS33" s="639"/>
      <c r="DT33" s="639"/>
      <c r="DU33" s="639"/>
      <c r="DV33" s="640"/>
      <c r="DW33" s="631">
        <v>32</v>
      </c>
      <c r="DX33" s="641"/>
      <c r="DY33" s="641"/>
      <c r="DZ33" s="641"/>
      <c r="EA33" s="641"/>
      <c r="EB33" s="641"/>
      <c r="EC33" s="662"/>
    </row>
    <row r="34" spans="2:133" ht="11.25" customHeight="1" x14ac:dyDescent="0.15">
      <c r="B34" s="625" t="s">
        <v>329</v>
      </c>
      <c r="C34" s="626"/>
      <c r="D34" s="626"/>
      <c r="E34" s="626"/>
      <c r="F34" s="626"/>
      <c r="G34" s="626"/>
      <c r="H34" s="626"/>
      <c r="I34" s="626"/>
      <c r="J34" s="626"/>
      <c r="K34" s="626"/>
      <c r="L34" s="626"/>
      <c r="M34" s="626"/>
      <c r="N34" s="626"/>
      <c r="O34" s="626"/>
      <c r="P34" s="626"/>
      <c r="Q34" s="627"/>
      <c r="R34" s="628">
        <v>1325560</v>
      </c>
      <c r="S34" s="629"/>
      <c r="T34" s="629"/>
      <c r="U34" s="629"/>
      <c r="V34" s="629"/>
      <c r="W34" s="629"/>
      <c r="X34" s="629"/>
      <c r="Y34" s="630"/>
      <c r="Z34" s="655">
        <v>12.5</v>
      </c>
      <c r="AA34" s="655"/>
      <c r="AB34" s="655"/>
      <c r="AC34" s="655"/>
      <c r="AD34" s="656" t="s">
        <v>244</v>
      </c>
      <c r="AE34" s="656"/>
      <c r="AF34" s="656"/>
      <c r="AG34" s="656"/>
      <c r="AH34" s="656"/>
      <c r="AI34" s="656"/>
      <c r="AJ34" s="656"/>
      <c r="AK34" s="656"/>
      <c r="AL34" s="631" t="s">
        <v>235</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330</v>
      </c>
      <c r="CE34" s="667"/>
      <c r="CF34" s="667"/>
      <c r="CG34" s="667"/>
      <c r="CH34" s="667"/>
      <c r="CI34" s="667"/>
      <c r="CJ34" s="667"/>
      <c r="CK34" s="667"/>
      <c r="CL34" s="667"/>
      <c r="CM34" s="667"/>
      <c r="CN34" s="667"/>
      <c r="CO34" s="667"/>
      <c r="CP34" s="667"/>
      <c r="CQ34" s="668"/>
      <c r="CR34" s="628">
        <v>1409027</v>
      </c>
      <c r="CS34" s="629"/>
      <c r="CT34" s="629"/>
      <c r="CU34" s="629"/>
      <c r="CV34" s="629"/>
      <c r="CW34" s="629"/>
      <c r="CX34" s="629"/>
      <c r="CY34" s="630"/>
      <c r="CZ34" s="631">
        <v>13.8</v>
      </c>
      <c r="DA34" s="641"/>
      <c r="DB34" s="641"/>
      <c r="DC34" s="642"/>
      <c r="DD34" s="634">
        <v>763454</v>
      </c>
      <c r="DE34" s="629"/>
      <c r="DF34" s="629"/>
      <c r="DG34" s="629"/>
      <c r="DH34" s="629"/>
      <c r="DI34" s="629"/>
      <c r="DJ34" s="629"/>
      <c r="DK34" s="630"/>
      <c r="DL34" s="634">
        <v>583088</v>
      </c>
      <c r="DM34" s="629"/>
      <c r="DN34" s="629"/>
      <c r="DO34" s="629"/>
      <c r="DP34" s="629"/>
      <c r="DQ34" s="629"/>
      <c r="DR34" s="629"/>
      <c r="DS34" s="629"/>
      <c r="DT34" s="629"/>
      <c r="DU34" s="629"/>
      <c r="DV34" s="630"/>
      <c r="DW34" s="631">
        <v>11</v>
      </c>
      <c r="DX34" s="641"/>
      <c r="DY34" s="641"/>
      <c r="DZ34" s="641"/>
      <c r="EA34" s="641"/>
      <c r="EB34" s="641"/>
      <c r="EC34" s="662"/>
    </row>
    <row r="35" spans="2:133" ht="11.25" customHeight="1" x14ac:dyDescent="0.15">
      <c r="B35" s="625" t="s">
        <v>331</v>
      </c>
      <c r="C35" s="626"/>
      <c r="D35" s="626"/>
      <c r="E35" s="626"/>
      <c r="F35" s="626"/>
      <c r="G35" s="626"/>
      <c r="H35" s="626"/>
      <c r="I35" s="626"/>
      <c r="J35" s="626"/>
      <c r="K35" s="626"/>
      <c r="L35" s="626"/>
      <c r="M35" s="626"/>
      <c r="N35" s="626"/>
      <c r="O35" s="626"/>
      <c r="P35" s="626"/>
      <c r="Q35" s="627"/>
      <c r="R35" s="628">
        <v>15464</v>
      </c>
      <c r="S35" s="629"/>
      <c r="T35" s="629"/>
      <c r="U35" s="629"/>
      <c r="V35" s="629"/>
      <c r="W35" s="629"/>
      <c r="X35" s="629"/>
      <c r="Y35" s="630"/>
      <c r="Z35" s="655">
        <v>0.1</v>
      </c>
      <c r="AA35" s="655"/>
      <c r="AB35" s="655"/>
      <c r="AC35" s="655"/>
      <c r="AD35" s="656" t="s">
        <v>244</v>
      </c>
      <c r="AE35" s="656"/>
      <c r="AF35" s="656"/>
      <c r="AG35" s="656"/>
      <c r="AH35" s="656"/>
      <c r="AI35" s="656"/>
      <c r="AJ35" s="656"/>
      <c r="AK35" s="656"/>
      <c r="AL35" s="631" t="s">
        <v>244</v>
      </c>
      <c r="AM35" s="632"/>
      <c r="AN35" s="632"/>
      <c r="AO35" s="657"/>
      <c r="AP35" s="221"/>
      <c r="AQ35" s="687" t="s">
        <v>332</v>
      </c>
      <c r="AR35" s="688"/>
      <c r="AS35" s="688"/>
      <c r="AT35" s="688"/>
      <c r="AU35" s="688"/>
      <c r="AV35" s="688"/>
      <c r="AW35" s="688"/>
      <c r="AX35" s="688"/>
      <c r="AY35" s="688"/>
      <c r="AZ35" s="688"/>
      <c r="BA35" s="688"/>
      <c r="BB35" s="688"/>
      <c r="BC35" s="688"/>
      <c r="BD35" s="688"/>
      <c r="BE35" s="688"/>
      <c r="BF35" s="689"/>
      <c r="BG35" s="687" t="s">
        <v>333</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334</v>
      </c>
      <c r="CE35" s="667"/>
      <c r="CF35" s="667"/>
      <c r="CG35" s="667"/>
      <c r="CH35" s="667"/>
      <c r="CI35" s="667"/>
      <c r="CJ35" s="667"/>
      <c r="CK35" s="667"/>
      <c r="CL35" s="667"/>
      <c r="CM35" s="667"/>
      <c r="CN35" s="667"/>
      <c r="CO35" s="667"/>
      <c r="CP35" s="667"/>
      <c r="CQ35" s="668"/>
      <c r="CR35" s="628">
        <v>39811</v>
      </c>
      <c r="CS35" s="639"/>
      <c r="CT35" s="639"/>
      <c r="CU35" s="639"/>
      <c r="CV35" s="639"/>
      <c r="CW35" s="639"/>
      <c r="CX35" s="639"/>
      <c r="CY35" s="640"/>
      <c r="CZ35" s="631">
        <v>0.4</v>
      </c>
      <c r="DA35" s="641"/>
      <c r="DB35" s="641"/>
      <c r="DC35" s="642"/>
      <c r="DD35" s="634">
        <v>34973</v>
      </c>
      <c r="DE35" s="639"/>
      <c r="DF35" s="639"/>
      <c r="DG35" s="639"/>
      <c r="DH35" s="639"/>
      <c r="DI35" s="639"/>
      <c r="DJ35" s="639"/>
      <c r="DK35" s="640"/>
      <c r="DL35" s="634">
        <v>2328</v>
      </c>
      <c r="DM35" s="639"/>
      <c r="DN35" s="639"/>
      <c r="DO35" s="639"/>
      <c r="DP35" s="639"/>
      <c r="DQ35" s="639"/>
      <c r="DR35" s="639"/>
      <c r="DS35" s="639"/>
      <c r="DT35" s="639"/>
      <c r="DU35" s="639"/>
      <c r="DV35" s="640"/>
      <c r="DW35" s="631">
        <v>0</v>
      </c>
      <c r="DX35" s="641"/>
      <c r="DY35" s="641"/>
      <c r="DZ35" s="641"/>
      <c r="EA35" s="641"/>
      <c r="EB35" s="641"/>
      <c r="EC35" s="662"/>
    </row>
    <row r="36" spans="2:133" ht="11.25" customHeight="1" x14ac:dyDescent="0.15">
      <c r="B36" s="625" t="s">
        <v>335</v>
      </c>
      <c r="C36" s="626"/>
      <c r="D36" s="626"/>
      <c r="E36" s="626"/>
      <c r="F36" s="626"/>
      <c r="G36" s="626"/>
      <c r="H36" s="626"/>
      <c r="I36" s="626"/>
      <c r="J36" s="626"/>
      <c r="K36" s="626"/>
      <c r="L36" s="626"/>
      <c r="M36" s="626"/>
      <c r="N36" s="626"/>
      <c r="O36" s="626"/>
      <c r="P36" s="626"/>
      <c r="Q36" s="627"/>
      <c r="R36" s="628">
        <v>296160</v>
      </c>
      <c r="S36" s="629"/>
      <c r="T36" s="629"/>
      <c r="U36" s="629"/>
      <c r="V36" s="629"/>
      <c r="W36" s="629"/>
      <c r="X36" s="629"/>
      <c r="Y36" s="630"/>
      <c r="Z36" s="655">
        <v>2.8</v>
      </c>
      <c r="AA36" s="655"/>
      <c r="AB36" s="655"/>
      <c r="AC36" s="655"/>
      <c r="AD36" s="656" t="s">
        <v>244</v>
      </c>
      <c r="AE36" s="656"/>
      <c r="AF36" s="656"/>
      <c r="AG36" s="656"/>
      <c r="AH36" s="656"/>
      <c r="AI36" s="656"/>
      <c r="AJ36" s="656"/>
      <c r="AK36" s="656"/>
      <c r="AL36" s="631" t="s">
        <v>235</v>
      </c>
      <c r="AM36" s="632"/>
      <c r="AN36" s="632"/>
      <c r="AO36" s="657"/>
      <c r="AP36" s="221"/>
      <c r="AQ36" s="678" t="s">
        <v>336</v>
      </c>
      <c r="AR36" s="679"/>
      <c r="AS36" s="679"/>
      <c r="AT36" s="679"/>
      <c r="AU36" s="679"/>
      <c r="AV36" s="679"/>
      <c r="AW36" s="679"/>
      <c r="AX36" s="679"/>
      <c r="AY36" s="680"/>
      <c r="AZ36" s="681">
        <v>851373</v>
      </c>
      <c r="BA36" s="682"/>
      <c r="BB36" s="682"/>
      <c r="BC36" s="682"/>
      <c r="BD36" s="682"/>
      <c r="BE36" s="682"/>
      <c r="BF36" s="683"/>
      <c r="BG36" s="684" t="s">
        <v>337</v>
      </c>
      <c r="BH36" s="685"/>
      <c r="BI36" s="685"/>
      <c r="BJ36" s="685"/>
      <c r="BK36" s="685"/>
      <c r="BL36" s="685"/>
      <c r="BM36" s="685"/>
      <c r="BN36" s="685"/>
      <c r="BO36" s="685"/>
      <c r="BP36" s="685"/>
      <c r="BQ36" s="685"/>
      <c r="BR36" s="685"/>
      <c r="BS36" s="685"/>
      <c r="BT36" s="685"/>
      <c r="BU36" s="686"/>
      <c r="BV36" s="681">
        <v>20896</v>
      </c>
      <c r="BW36" s="682"/>
      <c r="BX36" s="682"/>
      <c r="BY36" s="682"/>
      <c r="BZ36" s="682"/>
      <c r="CA36" s="682"/>
      <c r="CB36" s="683"/>
      <c r="CD36" s="670" t="s">
        <v>338</v>
      </c>
      <c r="CE36" s="667"/>
      <c r="CF36" s="667"/>
      <c r="CG36" s="667"/>
      <c r="CH36" s="667"/>
      <c r="CI36" s="667"/>
      <c r="CJ36" s="667"/>
      <c r="CK36" s="667"/>
      <c r="CL36" s="667"/>
      <c r="CM36" s="667"/>
      <c r="CN36" s="667"/>
      <c r="CO36" s="667"/>
      <c r="CP36" s="667"/>
      <c r="CQ36" s="668"/>
      <c r="CR36" s="628">
        <v>945217</v>
      </c>
      <c r="CS36" s="629"/>
      <c r="CT36" s="629"/>
      <c r="CU36" s="629"/>
      <c r="CV36" s="629"/>
      <c r="CW36" s="629"/>
      <c r="CX36" s="629"/>
      <c r="CY36" s="630"/>
      <c r="CZ36" s="631">
        <v>9.1999999999999993</v>
      </c>
      <c r="DA36" s="641"/>
      <c r="DB36" s="641"/>
      <c r="DC36" s="642"/>
      <c r="DD36" s="634">
        <v>771336</v>
      </c>
      <c r="DE36" s="629"/>
      <c r="DF36" s="629"/>
      <c r="DG36" s="629"/>
      <c r="DH36" s="629"/>
      <c r="DI36" s="629"/>
      <c r="DJ36" s="629"/>
      <c r="DK36" s="630"/>
      <c r="DL36" s="634">
        <v>675522</v>
      </c>
      <c r="DM36" s="629"/>
      <c r="DN36" s="629"/>
      <c r="DO36" s="629"/>
      <c r="DP36" s="629"/>
      <c r="DQ36" s="629"/>
      <c r="DR36" s="629"/>
      <c r="DS36" s="629"/>
      <c r="DT36" s="629"/>
      <c r="DU36" s="629"/>
      <c r="DV36" s="630"/>
      <c r="DW36" s="631">
        <v>12.8</v>
      </c>
      <c r="DX36" s="641"/>
      <c r="DY36" s="641"/>
      <c r="DZ36" s="641"/>
      <c r="EA36" s="641"/>
      <c r="EB36" s="641"/>
      <c r="EC36" s="662"/>
    </row>
    <row r="37" spans="2:133" ht="11.25" customHeight="1" x14ac:dyDescent="0.15">
      <c r="B37" s="625" t="s">
        <v>339</v>
      </c>
      <c r="C37" s="626"/>
      <c r="D37" s="626"/>
      <c r="E37" s="626"/>
      <c r="F37" s="626"/>
      <c r="G37" s="626"/>
      <c r="H37" s="626"/>
      <c r="I37" s="626"/>
      <c r="J37" s="626"/>
      <c r="K37" s="626"/>
      <c r="L37" s="626"/>
      <c r="M37" s="626"/>
      <c r="N37" s="626"/>
      <c r="O37" s="626"/>
      <c r="P37" s="626"/>
      <c r="Q37" s="627"/>
      <c r="R37" s="628">
        <v>219867</v>
      </c>
      <c r="S37" s="629"/>
      <c r="T37" s="629"/>
      <c r="U37" s="629"/>
      <c r="V37" s="629"/>
      <c r="W37" s="629"/>
      <c r="X37" s="629"/>
      <c r="Y37" s="630"/>
      <c r="Z37" s="655">
        <v>2.1</v>
      </c>
      <c r="AA37" s="655"/>
      <c r="AB37" s="655"/>
      <c r="AC37" s="655"/>
      <c r="AD37" s="656" t="s">
        <v>235</v>
      </c>
      <c r="AE37" s="656"/>
      <c r="AF37" s="656"/>
      <c r="AG37" s="656"/>
      <c r="AH37" s="656"/>
      <c r="AI37" s="656"/>
      <c r="AJ37" s="656"/>
      <c r="AK37" s="656"/>
      <c r="AL37" s="631" t="s">
        <v>235</v>
      </c>
      <c r="AM37" s="632"/>
      <c r="AN37" s="632"/>
      <c r="AO37" s="657"/>
      <c r="AQ37" s="663" t="s">
        <v>340</v>
      </c>
      <c r="AR37" s="664"/>
      <c r="AS37" s="664"/>
      <c r="AT37" s="664"/>
      <c r="AU37" s="664"/>
      <c r="AV37" s="664"/>
      <c r="AW37" s="664"/>
      <c r="AX37" s="664"/>
      <c r="AY37" s="665"/>
      <c r="AZ37" s="628">
        <v>158000</v>
      </c>
      <c r="BA37" s="629"/>
      <c r="BB37" s="629"/>
      <c r="BC37" s="629"/>
      <c r="BD37" s="639"/>
      <c r="BE37" s="639"/>
      <c r="BF37" s="666"/>
      <c r="BG37" s="670" t="s">
        <v>341</v>
      </c>
      <c r="BH37" s="667"/>
      <c r="BI37" s="667"/>
      <c r="BJ37" s="667"/>
      <c r="BK37" s="667"/>
      <c r="BL37" s="667"/>
      <c r="BM37" s="667"/>
      <c r="BN37" s="667"/>
      <c r="BO37" s="667"/>
      <c r="BP37" s="667"/>
      <c r="BQ37" s="667"/>
      <c r="BR37" s="667"/>
      <c r="BS37" s="667"/>
      <c r="BT37" s="667"/>
      <c r="BU37" s="668"/>
      <c r="BV37" s="628">
        <v>-32858</v>
      </c>
      <c r="BW37" s="629"/>
      <c r="BX37" s="629"/>
      <c r="BY37" s="629"/>
      <c r="BZ37" s="629"/>
      <c r="CA37" s="629"/>
      <c r="CB37" s="669"/>
      <c r="CD37" s="670" t="s">
        <v>342</v>
      </c>
      <c r="CE37" s="667"/>
      <c r="CF37" s="667"/>
      <c r="CG37" s="667"/>
      <c r="CH37" s="667"/>
      <c r="CI37" s="667"/>
      <c r="CJ37" s="667"/>
      <c r="CK37" s="667"/>
      <c r="CL37" s="667"/>
      <c r="CM37" s="667"/>
      <c r="CN37" s="667"/>
      <c r="CO37" s="667"/>
      <c r="CP37" s="667"/>
      <c r="CQ37" s="668"/>
      <c r="CR37" s="628">
        <v>586267</v>
      </c>
      <c r="CS37" s="639"/>
      <c r="CT37" s="639"/>
      <c r="CU37" s="639"/>
      <c r="CV37" s="639"/>
      <c r="CW37" s="639"/>
      <c r="CX37" s="639"/>
      <c r="CY37" s="640"/>
      <c r="CZ37" s="631">
        <v>5.7</v>
      </c>
      <c r="DA37" s="641"/>
      <c r="DB37" s="641"/>
      <c r="DC37" s="642"/>
      <c r="DD37" s="634">
        <v>580817</v>
      </c>
      <c r="DE37" s="639"/>
      <c r="DF37" s="639"/>
      <c r="DG37" s="639"/>
      <c r="DH37" s="639"/>
      <c r="DI37" s="639"/>
      <c r="DJ37" s="639"/>
      <c r="DK37" s="640"/>
      <c r="DL37" s="634">
        <v>575266</v>
      </c>
      <c r="DM37" s="639"/>
      <c r="DN37" s="639"/>
      <c r="DO37" s="639"/>
      <c r="DP37" s="639"/>
      <c r="DQ37" s="639"/>
      <c r="DR37" s="639"/>
      <c r="DS37" s="639"/>
      <c r="DT37" s="639"/>
      <c r="DU37" s="639"/>
      <c r="DV37" s="640"/>
      <c r="DW37" s="631">
        <v>10.9</v>
      </c>
      <c r="DX37" s="641"/>
      <c r="DY37" s="641"/>
      <c r="DZ37" s="641"/>
      <c r="EA37" s="641"/>
      <c r="EB37" s="641"/>
      <c r="EC37" s="662"/>
    </row>
    <row r="38" spans="2:133" ht="11.25" customHeight="1" x14ac:dyDescent="0.15">
      <c r="B38" s="625" t="s">
        <v>343</v>
      </c>
      <c r="C38" s="626"/>
      <c r="D38" s="626"/>
      <c r="E38" s="626"/>
      <c r="F38" s="626"/>
      <c r="G38" s="626"/>
      <c r="H38" s="626"/>
      <c r="I38" s="626"/>
      <c r="J38" s="626"/>
      <c r="K38" s="626"/>
      <c r="L38" s="626"/>
      <c r="M38" s="626"/>
      <c r="N38" s="626"/>
      <c r="O38" s="626"/>
      <c r="P38" s="626"/>
      <c r="Q38" s="627"/>
      <c r="R38" s="628">
        <v>381907</v>
      </c>
      <c r="S38" s="629"/>
      <c r="T38" s="629"/>
      <c r="U38" s="629"/>
      <c r="V38" s="629"/>
      <c r="W38" s="629"/>
      <c r="X38" s="629"/>
      <c r="Y38" s="630"/>
      <c r="Z38" s="655">
        <v>3.6</v>
      </c>
      <c r="AA38" s="655"/>
      <c r="AB38" s="655"/>
      <c r="AC38" s="655"/>
      <c r="AD38" s="656" t="s">
        <v>235</v>
      </c>
      <c r="AE38" s="656"/>
      <c r="AF38" s="656"/>
      <c r="AG38" s="656"/>
      <c r="AH38" s="656"/>
      <c r="AI38" s="656"/>
      <c r="AJ38" s="656"/>
      <c r="AK38" s="656"/>
      <c r="AL38" s="631" t="s">
        <v>235</v>
      </c>
      <c r="AM38" s="632"/>
      <c r="AN38" s="632"/>
      <c r="AO38" s="657"/>
      <c r="AQ38" s="663" t="s">
        <v>344</v>
      </c>
      <c r="AR38" s="664"/>
      <c r="AS38" s="664"/>
      <c r="AT38" s="664"/>
      <c r="AU38" s="664"/>
      <c r="AV38" s="664"/>
      <c r="AW38" s="664"/>
      <c r="AX38" s="664"/>
      <c r="AY38" s="665"/>
      <c r="AZ38" s="628" t="s">
        <v>235</v>
      </c>
      <c r="BA38" s="629"/>
      <c r="BB38" s="629"/>
      <c r="BC38" s="629"/>
      <c r="BD38" s="639"/>
      <c r="BE38" s="639"/>
      <c r="BF38" s="666"/>
      <c r="BG38" s="670" t="s">
        <v>345</v>
      </c>
      <c r="BH38" s="667"/>
      <c r="BI38" s="667"/>
      <c r="BJ38" s="667"/>
      <c r="BK38" s="667"/>
      <c r="BL38" s="667"/>
      <c r="BM38" s="667"/>
      <c r="BN38" s="667"/>
      <c r="BO38" s="667"/>
      <c r="BP38" s="667"/>
      <c r="BQ38" s="667"/>
      <c r="BR38" s="667"/>
      <c r="BS38" s="667"/>
      <c r="BT38" s="667"/>
      <c r="BU38" s="668"/>
      <c r="BV38" s="628">
        <v>3036</v>
      </c>
      <c r="BW38" s="629"/>
      <c r="BX38" s="629"/>
      <c r="BY38" s="629"/>
      <c r="BZ38" s="629"/>
      <c r="CA38" s="629"/>
      <c r="CB38" s="669"/>
      <c r="CD38" s="670" t="s">
        <v>346</v>
      </c>
      <c r="CE38" s="667"/>
      <c r="CF38" s="667"/>
      <c r="CG38" s="667"/>
      <c r="CH38" s="667"/>
      <c r="CI38" s="667"/>
      <c r="CJ38" s="667"/>
      <c r="CK38" s="667"/>
      <c r="CL38" s="667"/>
      <c r="CM38" s="667"/>
      <c r="CN38" s="667"/>
      <c r="CO38" s="667"/>
      <c r="CP38" s="667"/>
      <c r="CQ38" s="668"/>
      <c r="CR38" s="628">
        <v>851373</v>
      </c>
      <c r="CS38" s="629"/>
      <c r="CT38" s="629"/>
      <c r="CU38" s="629"/>
      <c r="CV38" s="629"/>
      <c r="CW38" s="629"/>
      <c r="CX38" s="629"/>
      <c r="CY38" s="630"/>
      <c r="CZ38" s="631">
        <v>8.3000000000000007</v>
      </c>
      <c r="DA38" s="641"/>
      <c r="DB38" s="641"/>
      <c r="DC38" s="642"/>
      <c r="DD38" s="634">
        <v>667554</v>
      </c>
      <c r="DE38" s="629"/>
      <c r="DF38" s="629"/>
      <c r="DG38" s="629"/>
      <c r="DH38" s="629"/>
      <c r="DI38" s="629"/>
      <c r="DJ38" s="629"/>
      <c r="DK38" s="630"/>
      <c r="DL38" s="634">
        <v>425551</v>
      </c>
      <c r="DM38" s="629"/>
      <c r="DN38" s="629"/>
      <c r="DO38" s="629"/>
      <c r="DP38" s="629"/>
      <c r="DQ38" s="629"/>
      <c r="DR38" s="629"/>
      <c r="DS38" s="629"/>
      <c r="DT38" s="629"/>
      <c r="DU38" s="629"/>
      <c r="DV38" s="630"/>
      <c r="DW38" s="631">
        <v>8.1</v>
      </c>
      <c r="DX38" s="641"/>
      <c r="DY38" s="641"/>
      <c r="DZ38" s="641"/>
      <c r="EA38" s="641"/>
      <c r="EB38" s="641"/>
      <c r="EC38" s="662"/>
    </row>
    <row r="39" spans="2:133" ht="11.25" customHeight="1" x14ac:dyDescent="0.15">
      <c r="B39" s="625" t="s">
        <v>347</v>
      </c>
      <c r="C39" s="626"/>
      <c r="D39" s="626"/>
      <c r="E39" s="626"/>
      <c r="F39" s="626"/>
      <c r="G39" s="626"/>
      <c r="H39" s="626"/>
      <c r="I39" s="626"/>
      <c r="J39" s="626"/>
      <c r="K39" s="626"/>
      <c r="L39" s="626"/>
      <c r="M39" s="626"/>
      <c r="N39" s="626"/>
      <c r="O39" s="626"/>
      <c r="P39" s="626"/>
      <c r="Q39" s="627"/>
      <c r="R39" s="628">
        <v>168203</v>
      </c>
      <c r="S39" s="629"/>
      <c r="T39" s="629"/>
      <c r="U39" s="629"/>
      <c r="V39" s="629"/>
      <c r="W39" s="629"/>
      <c r="X39" s="629"/>
      <c r="Y39" s="630"/>
      <c r="Z39" s="655">
        <v>1.6</v>
      </c>
      <c r="AA39" s="655"/>
      <c r="AB39" s="655"/>
      <c r="AC39" s="655"/>
      <c r="AD39" s="656" t="s">
        <v>235</v>
      </c>
      <c r="AE39" s="656"/>
      <c r="AF39" s="656"/>
      <c r="AG39" s="656"/>
      <c r="AH39" s="656"/>
      <c r="AI39" s="656"/>
      <c r="AJ39" s="656"/>
      <c r="AK39" s="656"/>
      <c r="AL39" s="631" t="s">
        <v>244</v>
      </c>
      <c r="AM39" s="632"/>
      <c r="AN39" s="632"/>
      <c r="AO39" s="657"/>
      <c r="AQ39" s="663" t="s">
        <v>348</v>
      </c>
      <c r="AR39" s="664"/>
      <c r="AS39" s="664"/>
      <c r="AT39" s="664"/>
      <c r="AU39" s="664"/>
      <c r="AV39" s="664"/>
      <c r="AW39" s="664"/>
      <c r="AX39" s="664"/>
      <c r="AY39" s="665"/>
      <c r="AZ39" s="628" t="s">
        <v>235</v>
      </c>
      <c r="BA39" s="629"/>
      <c r="BB39" s="629"/>
      <c r="BC39" s="629"/>
      <c r="BD39" s="639"/>
      <c r="BE39" s="639"/>
      <c r="BF39" s="666"/>
      <c r="BG39" s="670" t="s">
        <v>349</v>
      </c>
      <c r="BH39" s="667"/>
      <c r="BI39" s="667"/>
      <c r="BJ39" s="667"/>
      <c r="BK39" s="667"/>
      <c r="BL39" s="667"/>
      <c r="BM39" s="667"/>
      <c r="BN39" s="667"/>
      <c r="BO39" s="667"/>
      <c r="BP39" s="667"/>
      <c r="BQ39" s="667"/>
      <c r="BR39" s="667"/>
      <c r="BS39" s="667"/>
      <c r="BT39" s="667"/>
      <c r="BU39" s="668"/>
      <c r="BV39" s="628">
        <v>5157</v>
      </c>
      <c r="BW39" s="629"/>
      <c r="BX39" s="629"/>
      <c r="BY39" s="629"/>
      <c r="BZ39" s="629"/>
      <c r="CA39" s="629"/>
      <c r="CB39" s="669"/>
      <c r="CD39" s="670" t="s">
        <v>350</v>
      </c>
      <c r="CE39" s="667"/>
      <c r="CF39" s="667"/>
      <c r="CG39" s="667"/>
      <c r="CH39" s="667"/>
      <c r="CI39" s="667"/>
      <c r="CJ39" s="667"/>
      <c r="CK39" s="667"/>
      <c r="CL39" s="667"/>
      <c r="CM39" s="667"/>
      <c r="CN39" s="667"/>
      <c r="CO39" s="667"/>
      <c r="CP39" s="667"/>
      <c r="CQ39" s="668"/>
      <c r="CR39" s="628">
        <v>1013382</v>
      </c>
      <c r="CS39" s="639"/>
      <c r="CT39" s="639"/>
      <c r="CU39" s="639"/>
      <c r="CV39" s="639"/>
      <c r="CW39" s="639"/>
      <c r="CX39" s="639"/>
      <c r="CY39" s="640"/>
      <c r="CZ39" s="631">
        <v>9.9</v>
      </c>
      <c r="DA39" s="641"/>
      <c r="DB39" s="641"/>
      <c r="DC39" s="642"/>
      <c r="DD39" s="634">
        <v>938751</v>
      </c>
      <c r="DE39" s="639"/>
      <c r="DF39" s="639"/>
      <c r="DG39" s="639"/>
      <c r="DH39" s="639"/>
      <c r="DI39" s="639"/>
      <c r="DJ39" s="639"/>
      <c r="DK39" s="640"/>
      <c r="DL39" s="634" t="s">
        <v>235</v>
      </c>
      <c r="DM39" s="639"/>
      <c r="DN39" s="639"/>
      <c r="DO39" s="639"/>
      <c r="DP39" s="639"/>
      <c r="DQ39" s="639"/>
      <c r="DR39" s="639"/>
      <c r="DS39" s="639"/>
      <c r="DT39" s="639"/>
      <c r="DU39" s="639"/>
      <c r="DV39" s="640"/>
      <c r="DW39" s="631" t="s">
        <v>244</v>
      </c>
      <c r="DX39" s="641"/>
      <c r="DY39" s="641"/>
      <c r="DZ39" s="641"/>
      <c r="EA39" s="641"/>
      <c r="EB39" s="641"/>
      <c r="EC39" s="662"/>
    </row>
    <row r="40" spans="2:133" ht="11.25" customHeight="1" x14ac:dyDescent="0.15">
      <c r="B40" s="625" t="s">
        <v>351</v>
      </c>
      <c r="C40" s="626"/>
      <c r="D40" s="626"/>
      <c r="E40" s="626"/>
      <c r="F40" s="626"/>
      <c r="G40" s="626"/>
      <c r="H40" s="626"/>
      <c r="I40" s="626"/>
      <c r="J40" s="626"/>
      <c r="K40" s="626"/>
      <c r="L40" s="626"/>
      <c r="M40" s="626"/>
      <c r="N40" s="626"/>
      <c r="O40" s="626"/>
      <c r="P40" s="626"/>
      <c r="Q40" s="627"/>
      <c r="R40" s="628">
        <v>377728</v>
      </c>
      <c r="S40" s="629"/>
      <c r="T40" s="629"/>
      <c r="U40" s="629"/>
      <c r="V40" s="629"/>
      <c r="W40" s="629"/>
      <c r="X40" s="629"/>
      <c r="Y40" s="630"/>
      <c r="Z40" s="655">
        <v>3.5</v>
      </c>
      <c r="AA40" s="655"/>
      <c r="AB40" s="655"/>
      <c r="AC40" s="655"/>
      <c r="AD40" s="656" t="s">
        <v>235</v>
      </c>
      <c r="AE40" s="656"/>
      <c r="AF40" s="656"/>
      <c r="AG40" s="656"/>
      <c r="AH40" s="656"/>
      <c r="AI40" s="656"/>
      <c r="AJ40" s="656"/>
      <c r="AK40" s="656"/>
      <c r="AL40" s="631" t="s">
        <v>235</v>
      </c>
      <c r="AM40" s="632"/>
      <c r="AN40" s="632"/>
      <c r="AO40" s="657"/>
      <c r="AQ40" s="663" t="s">
        <v>352</v>
      </c>
      <c r="AR40" s="664"/>
      <c r="AS40" s="664"/>
      <c r="AT40" s="664"/>
      <c r="AU40" s="664"/>
      <c r="AV40" s="664"/>
      <c r="AW40" s="664"/>
      <c r="AX40" s="664"/>
      <c r="AY40" s="665"/>
      <c r="AZ40" s="628" t="s">
        <v>244</v>
      </c>
      <c r="BA40" s="629"/>
      <c r="BB40" s="629"/>
      <c r="BC40" s="629"/>
      <c r="BD40" s="639"/>
      <c r="BE40" s="639"/>
      <c r="BF40" s="666"/>
      <c r="BG40" s="671" t="s">
        <v>353</v>
      </c>
      <c r="BH40" s="672"/>
      <c r="BI40" s="672"/>
      <c r="BJ40" s="672"/>
      <c r="BK40" s="672"/>
      <c r="BL40" s="222"/>
      <c r="BM40" s="667" t="s">
        <v>354</v>
      </c>
      <c r="BN40" s="667"/>
      <c r="BO40" s="667"/>
      <c r="BP40" s="667"/>
      <c r="BQ40" s="667"/>
      <c r="BR40" s="667"/>
      <c r="BS40" s="667"/>
      <c r="BT40" s="667"/>
      <c r="BU40" s="668"/>
      <c r="BV40" s="628">
        <v>74</v>
      </c>
      <c r="BW40" s="629"/>
      <c r="BX40" s="629"/>
      <c r="BY40" s="629"/>
      <c r="BZ40" s="629"/>
      <c r="CA40" s="629"/>
      <c r="CB40" s="669"/>
      <c r="CD40" s="670" t="s">
        <v>355</v>
      </c>
      <c r="CE40" s="667"/>
      <c r="CF40" s="667"/>
      <c r="CG40" s="667"/>
      <c r="CH40" s="667"/>
      <c r="CI40" s="667"/>
      <c r="CJ40" s="667"/>
      <c r="CK40" s="667"/>
      <c r="CL40" s="667"/>
      <c r="CM40" s="667"/>
      <c r="CN40" s="667"/>
      <c r="CO40" s="667"/>
      <c r="CP40" s="667"/>
      <c r="CQ40" s="668"/>
      <c r="CR40" s="628" t="s">
        <v>244</v>
      </c>
      <c r="CS40" s="629"/>
      <c r="CT40" s="629"/>
      <c r="CU40" s="629"/>
      <c r="CV40" s="629"/>
      <c r="CW40" s="629"/>
      <c r="CX40" s="629"/>
      <c r="CY40" s="630"/>
      <c r="CZ40" s="631" t="s">
        <v>235</v>
      </c>
      <c r="DA40" s="641"/>
      <c r="DB40" s="641"/>
      <c r="DC40" s="642"/>
      <c r="DD40" s="634" t="s">
        <v>235</v>
      </c>
      <c r="DE40" s="629"/>
      <c r="DF40" s="629"/>
      <c r="DG40" s="629"/>
      <c r="DH40" s="629"/>
      <c r="DI40" s="629"/>
      <c r="DJ40" s="629"/>
      <c r="DK40" s="630"/>
      <c r="DL40" s="634" t="s">
        <v>235</v>
      </c>
      <c r="DM40" s="629"/>
      <c r="DN40" s="629"/>
      <c r="DO40" s="629"/>
      <c r="DP40" s="629"/>
      <c r="DQ40" s="629"/>
      <c r="DR40" s="629"/>
      <c r="DS40" s="629"/>
      <c r="DT40" s="629"/>
      <c r="DU40" s="629"/>
      <c r="DV40" s="630"/>
      <c r="DW40" s="631" t="s">
        <v>235</v>
      </c>
      <c r="DX40" s="641"/>
      <c r="DY40" s="641"/>
      <c r="DZ40" s="641"/>
      <c r="EA40" s="641"/>
      <c r="EB40" s="641"/>
      <c r="EC40" s="662"/>
    </row>
    <row r="41" spans="2:133" ht="11.25" customHeight="1" x14ac:dyDescent="0.15">
      <c r="B41" s="625" t="s">
        <v>356</v>
      </c>
      <c r="C41" s="626"/>
      <c r="D41" s="626"/>
      <c r="E41" s="626"/>
      <c r="F41" s="626"/>
      <c r="G41" s="626"/>
      <c r="H41" s="626"/>
      <c r="I41" s="626"/>
      <c r="J41" s="626"/>
      <c r="K41" s="626"/>
      <c r="L41" s="626"/>
      <c r="M41" s="626"/>
      <c r="N41" s="626"/>
      <c r="O41" s="626"/>
      <c r="P41" s="626"/>
      <c r="Q41" s="627"/>
      <c r="R41" s="628" t="s">
        <v>235</v>
      </c>
      <c r="S41" s="629"/>
      <c r="T41" s="629"/>
      <c r="U41" s="629"/>
      <c r="V41" s="629"/>
      <c r="W41" s="629"/>
      <c r="X41" s="629"/>
      <c r="Y41" s="630"/>
      <c r="Z41" s="655" t="s">
        <v>244</v>
      </c>
      <c r="AA41" s="655"/>
      <c r="AB41" s="655"/>
      <c r="AC41" s="655"/>
      <c r="AD41" s="656" t="s">
        <v>244</v>
      </c>
      <c r="AE41" s="656"/>
      <c r="AF41" s="656"/>
      <c r="AG41" s="656"/>
      <c r="AH41" s="656"/>
      <c r="AI41" s="656"/>
      <c r="AJ41" s="656"/>
      <c r="AK41" s="656"/>
      <c r="AL41" s="631" t="s">
        <v>244</v>
      </c>
      <c r="AM41" s="632"/>
      <c r="AN41" s="632"/>
      <c r="AO41" s="657"/>
      <c r="AQ41" s="663" t="s">
        <v>357</v>
      </c>
      <c r="AR41" s="664"/>
      <c r="AS41" s="664"/>
      <c r="AT41" s="664"/>
      <c r="AU41" s="664"/>
      <c r="AV41" s="664"/>
      <c r="AW41" s="664"/>
      <c r="AX41" s="664"/>
      <c r="AY41" s="665"/>
      <c r="AZ41" s="628">
        <v>269679</v>
      </c>
      <c r="BA41" s="629"/>
      <c r="BB41" s="629"/>
      <c r="BC41" s="629"/>
      <c r="BD41" s="639"/>
      <c r="BE41" s="639"/>
      <c r="BF41" s="666"/>
      <c r="BG41" s="671"/>
      <c r="BH41" s="672"/>
      <c r="BI41" s="672"/>
      <c r="BJ41" s="672"/>
      <c r="BK41" s="672"/>
      <c r="BL41" s="222"/>
      <c r="BM41" s="667" t="s">
        <v>358</v>
      </c>
      <c r="BN41" s="667"/>
      <c r="BO41" s="667"/>
      <c r="BP41" s="667"/>
      <c r="BQ41" s="667"/>
      <c r="BR41" s="667"/>
      <c r="BS41" s="667"/>
      <c r="BT41" s="667"/>
      <c r="BU41" s="668"/>
      <c r="BV41" s="628">
        <v>1</v>
      </c>
      <c r="BW41" s="629"/>
      <c r="BX41" s="629"/>
      <c r="BY41" s="629"/>
      <c r="BZ41" s="629"/>
      <c r="CA41" s="629"/>
      <c r="CB41" s="669"/>
      <c r="CD41" s="670" t="s">
        <v>359</v>
      </c>
      <c r="CE41" s="667"/>
      <c r="CF41" s="667"/>
      <c r="CG41" s="667"/>
      <c r="CH41" s="667"/>
      <c r="CI41" s="667"/>
      <c r="CJ41" s="667"/>
      <c r="CK41" s="667"/>
      <c r="CL41" s="667"/>
      <c r="CM41" s="667"/>
      <c r="CN41" s="667"/>
      <c r="CO41" s="667"/>
      <c r="CP41" s="667"/>
      <c r="CQ41" s="668"/>
      <c r="CR41" s="628" t="s">
        <v>235</v>
      </c>
      <c r="CS41" s="639"/>
      <c r="CT41" s="639"/>
      <c r="CU41" s="639"/>
      <c r="CV41" s="639"/>
      <c r="CW41" s="639"/>
      <c r="CX41" s="639"/>
      <c r="CY41" s="640"/>
      <c r="CZ41" s="631" t="s">
        <v>235</v>
      </c>
      <c r="DA41" s="641"/>
      <c r="DB41" s="641"/>
      <c r="DC41" s="642"/>
      <c r="DD41" s="634" t="s">
        <v>244</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360</v>
      </c>
      <c r="C42" s="626"/>
      <c r="D42" s="626"/>
      <c r="E42" s="626"/>
      <c r="F42" s="626"/>
      <c r="G42" s="626"/>
      <c r="H42" s="626"/>
      <c r="I42" s="626"/>
      <c r="J42" s="626"/>
      <c r="K42" s="626"/>
      <c r="L42" s="626"/>
      <c r="M42" s="626"/>
      <c r="N42" s="626"/>
      <c r="O42" s="626"/>
      <c r="P42" s="626"/>
      <c r="Q42" s="627"/>
      <c r="R42" s="628" t="s">
        <v>244</v>
      </c>
      <c r="S42" s="629"/>
      <c r="T42" s="629"/>
      <c r="U42" s="629"/>
      <c r="V42" s="629"/>
      <c r="W42" s="629"/>
      <c r="X42" s="629"/>
      <c r="Y42" s="630"/>
      <c r="Z42" s="655" t="s">
        <v>244</v>
      </c>
      <c r="AA42" s="655"/>
      <c r="AB42" s="655"/>
      <c r="AC42" s="655"/>
      <c r="AD42" s="656" t="s">
        <v>235</v>
      </c>
      <c r="AE42" s="656"/>
      <c r="AF42" s="656"/>
      <c r="AG42" s="656"/>
      <c r="AH42" s="656"/>
      <c r="AI42" s="656"/>
      <c r="AJ42" s="656"/>
      <c r="AK42" s="656"/>
      <c r="AL42" s="631" t="s">
        <v>235</v>
      </c>
      <c r="AM42" s="632"/>
      <c r="AN42" s="632"/>
      <c r="AO42" s="657"/>
      <c r="AQ42" s="675" t="s">
        <v>361</v>
      </c>
      <c r="AR42" s="676"/>
      <c r="AS42" s="676"/>
      <c r="AT42" s="676"/>
      <c r="AU42" s="676"/>
      <c r="AV42" s="676"/>
      <c r="AW42" s="676"/>
      <c r="AX42" s="676"/>
      <c r="AY42" s="677"/>
      <c r="AZ42" s="608">
        <v>423694</v>
      </c>
      <c r="BA42" s="643"/>
      <c r="BB42" s="643"/>
      <c r="BC42" s="643"/>
      <c r="BD42" s="609"/>
      <c r="BE42" s="609"/>
      <c r="BF42" s="658"/>
      <c r="BG42" s="673"/>
      <c r="BH42" s="674"/>
      <c r="BI42" s="674"/>
      <c r="BJ42" s="674"/>
      <c r="BK42" s="674"/>
      <c r="BL42" s="223"/>
      <c r="BM42" s="659" t="s">
        <v>362</v>
      </c>
      <c r="BN42" s="659"/>
      <c r="BO42" s="659"/>
      <c r="BP42" s="659"/>
      <c r="BQ42" s="659"/>
      <c r="BR42" s="659"/>
      <c r="BS42" s="659"/>
      <c r="BT42" s="659"/>
      <c r="BU42" s="660"/>
      <c r="BV42" s="608">
        <v>311</v>
      </c>
      <c r="BW42" s="643"/>
      <c r="BX42" s="643"/>
      <c r="BY42" s="643"/>
      <c r="BZ42" s="643"/>
      <c r="CA42" s="643"/>
      <c r="CB42" s="661"/>
      <c r="CD42" s="625" t="s">
        <v>363</v>
      </c>
      <c r="CE42" s="626"/>
      <c r="CF42" s="626"/>
      <c r="CG42" s="626"/>
      <c r="CH42" s="626"/>
      <c r="CI42" s="626"/>
      <c r="CJ42" s="626"/>
      <c r="CK42" s="626"/>
      <c r="CL42" s="626"/>
      <c r="CM42" s="626"/>
      <c r="CN42" s="626"/>
      <c r="CO42" s="626"/>
      <c r="CP42" s="626"/>
      <c r="CQ42" s="627"/>
      <c r="CR42" s="628">
        <v>683087</v>
      </c>
      <c r="CS42" s="639"/>
      <c r="CT42" s="639"/>
      <c r="CU42" s="639"/>
      <c r="CV42" s="639"/>
      <c r="CW42" s="639"/>
      <c r="CX42" s="639"/>
      <c r="CY42" s="640"/>
      <c r="CZ42" s="631">
        <v>6.7</v>
      </c>
      <c r="DA42" s="641"/>
      <c r="DB42" s="641"/>
      <c r="DC42" s="642"/>
      <c r="DD42" s="634">
        <v>60522</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364</v>
      </c>
      <c r="C43" s="626"/>
      <c r="D43" s="626"/>
      <c r="E43" s="626"/>
      <c r="F43" s="626"/>
      <c r="G43" s="626"/>
      <c r="H43" s="626"/>
      <c r="I43" s="626"/>
      <c r="J43" s="626"/>
      <c r="K43" s="626"/>
      <c r="L43" s="626"/>
      <c r="M43" s="626"/>
      <c r="N43" s="626"/>
      <c r="O43" s="626"/>
      <c r="P43" s="626"/>
      <c r="Q43" s="627"/>
      <c r="R43" s="628">
        <v>335828</v>
      </c>
      <c r="S43" s="629"/>
      <c r="T43" s="629"/>
      <c r="U43" s="629"/>
      <c r="V43" s="629"/>
      <c r="W43" s="629"/>
      <c r="X43" s="629"/>
      <c r="Y43" s="630"/>
      <c r="Z43" s="655">
        <v>3.2</v>
      </c>
      <c r="AA43" s="655"/>
      <c r="AB43" s="655"/>
      <c r="AC43" s="655"/>
      <c r="AD43" s="656" t="s">
        <v>235</v>
      </c>
      <c r="AE43" s="656"/>
      <c r="AF43" s="656"/>
      <c r="AG43" s="656"/>
      <c r="AH43" s="656"/>
      <c r="AI43" s="656"/>
      <c r="AJ43" s="656"/>
      <c r="AK43" s="656"/>
      <c r="AL43" s="631" t="s">
        <v>244</v>
      </c>
      <c r="AM43" s="632"/>
      <c r="AN43" s="632"/>
      <c r="AO43" s="657"/>
      <c r="BV43" s="224"/>
      <c r="BW43" s="224"/>
      <c r="BX43" s="224"/>
      <c r="BY43" s="224"/>
      <c r="BZ43" s="224"/>
      <c r="CA43" s="224"/>
      <c r="CB43" s="224"/>
      <c r="CD43" s="625" t="s">
        <v>365</v>
      </c>
      <c r="CE43" s="626"/>
      <c r="CF43" s="626"/>
      <c r="CG43" s="626"/>
      <c r="CH43" s="626"/>
      <c r="CI43" s="626"/>
      <c r="CJ43" s="626"/>
      <c r="CK43" s="626"/>
      <c r="CL43" s="626"/>
      <c r="CM43" s="626"/>
      <c r="CN43" s="626"/>
      <c r="CO43" s="626"/>
      <c r="CP43" s="626"/>
      <c r="CQ43" s="627"/>
      <c r="CR43" s="628">
        <v>3636</v>
      </c>
      <c r="CS43" s="639"/>
      <c r="CT43" s="639"/>
      <c r="CU43" s="639"/>
      <c r="CV43" s="639"/>
      <c r="CW43" s="639"/>
      <c r="CX43" s="639"/>
      <c r="CY43" s="640"/>
      <c r="CZ43" s="631">
        <v>0</v>
      </c>
      <c r="DA43" s="641"/>
      <c r="DB43" s="641"/>
      <c r="DC43" s="642"/>
      <c r="DD43" s="634">
        <v>364</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366</v>
      </c>
      <c r="C44" s="606"/>
      <c r="D44" s="606"/>
      <c r="E44" s="606"/>
      <c r="F44" s="606"/>
      <c r="G44" s="606"/>
      <c r="H44" s="606"/>
      <c r="I44" s="606"/>
      <c r="J44" s="606"/>
      <c r="K44" s="606"/>
      <c r="L44" s="606"/>
      <c r="M44" s="606"/>
      <c r="N44" s="606"/>
      <c r="O44" s="606"/>
      <c r="P44" s="606"/>
      <c r="Q44" s="607"/>
      <c r="R44" s="608">
        <v>10640317</v>
      </c>
      <c r="S44" s="643"/>
      <c r="T44" s="643"/>
      <c r="U44" s="643"/>
      <c r="V44" s="643"/>
      <c r="W44" s="643"/>
      <c r="X44" s="643"/>
      <c r="Y44" s="644"/>
      <c r="Z44" s="645">
        <v>100</v>
      </c>
      <c r="AA44" s="645"/>
      <c r="AB44" s="645"/>
      <c r="AC44" s="645"/>
      <c r="AD44" s="646">
        <v>4941223</v>
      </c>
      <c r="AE44" s="646"/>
      <c r="AF44" s="646"/>
      <c r="AG44" s="646"/>
      <c r="AH44" s="646"/>
      <c r="AI44" s="646"/>
      <c r="AJ44" s="646"/>
      <c r="AK44" s="646"/>
      <c r="AL44" s="611">
        <v>100</v>
      </c>
      <c r="AM44" s="647"/>
      <c r="AN44" s="647"/>
      <c r="AO44" s="648"/>
      <c r="CD44" s="649" t="s">
        <v>312</v>
      </c>
      <c r="CE44" s="650"/>
      <c r="CF44" s="625" t="s">
        <v>367</v>
      </c>
      <c r="CG44" s="626"/>
      <c r="CH44" s="626"/>
      <c r="CI44" s="626"/>
      <c r="CJ44" s="626"/>
      <c r="CK44" s="626"/>
      <c r="CL44" s="626"/>
      <c r="CM44" s="626"/>
      <c r="CN44" s="626"/>
      <c r="CO44" s="626"/>
      <c r="CP44" s="626"/>
      <c r="CQ44" s="627"/>
      <c r="CR44" s="628">
        <v>683087</v>
      </c>
      <c r="CS44" s="629"/>
      <c r="CT44" s="629"/>
      <c r="CU44" s="629"/>
      <c r="CV44" s="629"/>
      <c r="CW44" s="629"/>
      <c r="CX44" s="629"/>
      <c r="CY44" s="630"/>
      <c r="CZ44" s="631">
        <v>6.7</v>
      </c>
      <c r="DA44" s="632"/>
      <c r="DB44" s="632"/>
      <c r="DC44" s="633"/>
      <c r="DD44" s="634">
        <v>60522</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368</v>
      </c>
      <c r="CG45" s="626"/>
      <c r="CH45" s="626"/>
      <c r="CI45" s="626"/>
      <c r="CJ45" s="626"/>
      <c r="CK45" s="626"/>
      <c r="CL45" s="626"/>
      <c r="CM45" s="626"/>
      <c r="CN45" s="626"/>
      <c r="CO45" s="626"/>
      <c r="CP45" s="626"/>
      <c r="CQ45" s="627"/>
      <c r="CR45" s="628">
        <v>651740</v>
      </c>
      <c r="CS45" s="639"/>
      <c r="CT45" s="639"/>
      <c r="CU45" s="639"/>
      <c r="CV45" s="639"/>
      <c r="CW45" s="639"/>
      <c r="CX45" s="639"/>
      <c r="CY45" s="640"/>
      <c r="CZ45" s="631">
        <v>6.4</v>
      </c>
      <c r="DA45" s="641"/>
      <c r="DB45" s="641"/>
      <c r="DC45" s="642"/>
      <c r="DD45" s="634">
        <v>42396</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370</v>
      </c>
      <c r="CG46" s="626"/>
      <c r="CH46" s="626"/>
      <c r="CI46" s="626"/>
      <c r="CJ46" s="626"/>
      <c r="CK46" s="626"/>
      <c r="CL46" s="626"/>
      <c r="CM46" s="626"/>
      <c r="CN46" s="626"/>
      <c r="CO46" s="626"/>
      <c r="CP46" s="626"/>
      <c r="CQ46" s="627"/>
      <c r="CR46" s="628">
        <v>31347</v>
      </c>
      <c r="CS46" s="629"/>
      <c r="CT46" s="629"/>
      <c r="CU46" s="629"/>
      <c r="CV46" s="629"/>
      <c r="CW46" s="629"/>
      <c r="CX46" s="629"/>
      <c r="CY46" s="630"/>
      <c r="CZ46" s="631">
        <v>0.3</v>
      </c>
      <c r="DA46" s="632"/>
      <c r="DB46" s="632"/>
      <c r="DC46" s="633"/>
      <c r="DD46" s="634">
        <v>18126</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371</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372</v>
      </c>
      <c r="CG47" s="626"/>
      <c r="CH47" s="626"/>
      <c r="CI47" s="626"/>
      <c r="CJ47" s="626"/>
      <c r="CK47" s="626"/>
      <c r="CL47" s="626"/>
      <c r="CM47" s="626"/>
      <c r="CN47" s="626"/>
      <c r="CO47" s="626"/>
      <c r="CP47" s="626"/>
      <c r="CQ47" s="627"/>
      <c r="CR47" s="628" t="s">
        <v>235</v>
      </c>
      <c r="CS47" s="639"/>
      <c r="CT47" s="639"/>
      <c r="CU47" s="639"/>
      <c r="CV47" s="639"/>
      <c r="CW47" s="639"/>
      <c r="CX47" s="639"/>
      <c r="CY47" s="640"/>
      <c r="CZ47" s="631" t="s">
        <v>244</v>
      </c>
      <c r="DA47" s="641"/>
      <c r="DB47" s="641"/>
      <c r="DC47" s="642"/>
      <c r="DD47" s="634" t="s">
        <v>235</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373</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374</v>
      </c>
      <c r="CG48" s="626"/>
      <c r="CH48" s="626"/>
      <c r="CI48" s="626"/>
      <c r="CJ48" s="626"/>
      <c r="CK48" s="626"/>
      <c r="CL48" s="626"/>
      <c r="CM48" s="626"/>
      <c r="CN48" s="626"/>
      <c r="CO48" s="626"/>
      <c r="CP48" s="626"/>
      <c r="CQ48" s="627"/>
      <c r="CR48" s="628" t="s">
        <v>235</v>
      </c>
      <c r="CS48" s="629"/>
      <c r="CT48" s="629"/>
      <c r="CU48" s="629"/>
      <c r="CV48" s="629"/>
      <c r="CW48" s="629"/>
      <c r="CX48" s="629"/>
      <c r="CY48" s="630"/>
      <c r="CZ48" s="631" t="s">
        <v>244</v>
      </c>
      <c r="DA48" s="632"/>
      <c r="DB48" s="632"/>
      <c r="DC48" s="633"/>
      <c r="DD48" s="634" t="s">
        <v>244</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375</v>
      </c>
      <c r="CE49" s="606"/>
      <c r="CF49" s="606"/>
      <c r="CG49" s="606"/>
      <c r="CH49" s="606"/>
      <c r="CI49" s="606"/>
      <c r="CJ49" s="606"/>
      <c r="CK49" s="606"/>
      <c r="CL49" s="606"/>
      <c r="CM49" s="606"/>
      <c r="CN49" s="606"/>
      <c r="CO49" s="606"/>
      <c r="CP49" s="606"/>
      <c r="CQ49" s="607"/>
      <c r="CR49" s="608">
        <v>10221079</v>
      </c>
      <c r="CS49" s="609"/>
      <c r="CT49" s="609"/>
      <c r="CU49" s="609"/>
      <c r="CV49" s="609"/>
      <c r="CW49" s="609"/>
      <c r="CX49" s="609"/>
      <c r="CY49" s="610"/>
      <c r="CZ49" s="611">
        <v>100</v>
      </c>
      <c r="DA49" s="612"/>
      <c r="DB49" s="612"/>
      <c r="DC49" s="613"/>
      <c r="DD49" s="614">
        <v>5590736</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N2It3IzSibjWRr0ZtjKzIfYVIQ9hN+DTZ2sccgRyRt2u5D6zE1/xB9zIzikyjK/MGA0KwGAEAIDK6zLEfnSEog==" saltValue="W5QSWnWIBcCo3yhzZo5kv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85" zoomScale="55" zoomScaleNormal="55" zoomScaleSheetLayoutView="70" workbookViewId="0">
      <selection activeCell="AU81" sqref="AU81:AY81"/>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376</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377</v>
      </c>
      <c r="DK2" s="1120"/>
      <c r="DL2" s="1120"/>
      <c r="DM2" s="1120"/>
      <c r="DN2" s="1120"/>
      <c r="DO2" s="1121"/>
      <c r="DP2" s="231"/>
      <c r="DQ2" s="1119" t="s">
        <v>378</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379</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380</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381</v>
      </c>
      <c r="B5" s="1024"/>
      <c r="C5" s="1024"/>
      <c r="D5" s="1024"/>
      <c r="E5" s="1024"/>
      <c r="F5" s="1024"/>
      <c r="G5" s="1024"/>
      <c r="H5" s="1024"/>
      <c r="I5" s="1024"/>
      <c r="J5" s="1024"/>
      <c r="K5" s="1024"/>
      <c r="L5" s="1024"/>
      <c r="M5" s="1024"/>
      <c r="N5" s="1024"/>
      <c r="O5" s="1024"/>
      <c r="P5" s="1025"/>
      <c r="Q5" s="1029" t="s">
        <v>382</v>
      </c>
      <c r="R5" s="1030"/>
      <c r="S5" s="1030"/>
      <c r="T5" s="1030"/>
      <c r="U5" s="1031"/>
      <c r="V5" s="1029" t="s">
        <v>383</v>
      </c>
      <c r="W5" s="1030"/>
      <c r="X5" s="1030"/>
      <c r="Y5" s="1030"/>
      <c r="Z5" s="1031"/>
      <c r="AA5" s="1029" t="s">
        <v>384</v>
      </c>
      <c r="AB5" s="1030"/>
      <c r="AC5" s="1030"/>
      <c r="AD5" s="1030"/>
      <c r="AE5" s="1030"/>
      <c r="AF5" s="1122" t="s">
        <v>385</v>
      </c>
      <c r="AG5" s="1030"/>
      <c r="AH5" s="1030"/>
      <c r="AI5" s="1030"/>
      <c r="AJ5" s="1043"/>
      <c r="AK5" s="1030" t="s">
        <v>386</v>
      </c>
      <c r="AL5" s="1030"/>
      <c r="AM5" s="1030"/>
      <c r="AN5" s="1030"/>
      <c r="AO5" s="1031"/>
      <c r="AP5" s="1029" t="s">
        <v>387</v>
      </c>
      <c r="AQ5" s="1030"/>
      <c r="AR5" s="1030"/>
      <c r="AS5" s="1030"/>
      <c r="AT5" s="1031"/>
      <c r="AU5" s="1029" t="s">
        <v>388</v>
      </c>
      <c r="AV5" s="1030"/>
      <c r="AW5" s="1030"/>
      <c r="AX5" s="1030"/>
      <c r="AY5" s="1043"/>
      <c r="AZ5" s="235"/>
      <c r="BA5" s="235"/>
      <c r="BB5" s="235"/>
      <c r="BC5" s="235"/>
      <c r="BD5" s="235"/>
      <c r="BE5" s="236"/>
      <c r="BF5" s="236"/>
      <c r="BG5" s="236"/>
      <c r="BH5" s="236"/>
      <c r="BI5" s="236"/>
      <c r="BJ5" s="236"/>
      <c r="BK5" s="236"/>
      <c r="BL5" s="236"/>
      <c r="BM5" s="236"/>
      <c r="BN5" s="236"/>
      <c r="BO5" s="236"/>
      <c r="BP5" s="236"/>
      <c r="BQ5" s="1023" t="s">
        <v>389</v>
      </c>
      <c r="BR5" s="1024"/>
      <c r="BS5" s="1024"/>
      <c r="BT5" s="1024"/>
      <c r="BU5" s="1024"/>
      <c r="BV5" s="1024"/>
      <c r="BW5" s="1024"/>
      <c r="BX5" s="1024"/>
      <c r="BY5" s="1024"/>
      <c r="BZ5" s="1024"/>
      <c r="CA5" s="1024"/>
      <c r="CB5" s="1024"/>
      <c r="CC5" s="1024"/>
      <c r="CD5" s="1024"/>
      <c r="CE5" s="1024"/>
      <c r="CF5" s="1024"/>
      <c r="CG5" s="1025"/>
      <c r="CH5" s="1029" t="s">
        <v>390</v>
      </c>
      <c r="CI5" s="1030"/>
      <c r="CJ5" s="1030"/>
      <c r="CK5" s="1030"/>
      <c r="CL5" s="1031"/>
      <c r="CM5" s="1029" t="s">
        <v>391</v>
      </c>
      <c r="CN5" s="1030"/>
      <c r="CO5" s="1030"/>
      <c r="CP5" s="1030"/>
      <c r="CQ5" s="1031"/>
      <c r="CR5" s="1029" t="s">
        <v>392</v>
      </c>
      <c r="CS5" s="1030"/>
      <c r="CT5" s="1030"/>
      <c r="CU5" s="1030"/>
      <c r="CV5" s="1031"/>
      <c r="CW5" s="1029" t="s">
        <v>393</v>
      </c>
      <c r="CX5" s="1030"/>
      <c r="CY5" s="1030"/>
      <c r="CZ5" s="1030"/>
      <c r="DA5" s="1031"/>
      <c r="DB5" s="1029" t="s">
        <v>394</v>
      </c>
      <c r="DC5" s="1030"/>
      <c r="DD5" s="1030"/>
      <c r="DE5" s="1030"/>
      <c r="DF5" s="1031"/>
      <c r="DG5" s="1112" t="s">
        <v>395</v>
      </c>
      <c r="DH5" s="1113"/>
      <c r="DI5" s="1113"/>
      <c r="DJ5" s="1113"/>
      <c r="DK5" s="1114"/>
      <c r="DL5" s="1112" t="s">
        <v>396</v>
      </c>
      <c r="DM5" s="1113"/>
      <c r="DN5" s="1113"/>
      <c r="DO5" s="1113"/>
      <c r="DP5" s="1114"/>
      <c r="DQ5" s="1029" t="s">
        <v>397</v>
      </c>
      <c r="DR5" s="1030"/>
      <c r="DS5" s="1030"/>
      <c r="DT5" s="1030"/>
      <c r="DU5" s="1031"/>
      <c r="DV5" s="1029" t="s">
        <v>388</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398</v>
      </c>
      <c r="C7" s="1076"/>
      <c r="D7" s="1076"/>
      <c r="E7" s="1076"/>
      <c r="F7" s="1076"/>
      <c r="G7" s="1076"/>
      <c r="H7" s="1076"/>
      <c r="I7" s="1076"/>
      <c r="J7" s="1076"/>
      <c r="K7" s="1076"/>
      <c r="L7" s="1076"/>
      <c r="M7" s="1076"/>
      <c r="N7" s="1076"/>
      <c r="O7" s="1076"/>
      <c r="P7" s="1077"/>
      <c r="Q7" s="1130">
        <v>10640</v>
      </c>
      <c r="R7" s="1131"/>
      <c r="S7" s="1131"/>
      <c r="T7" s="1131"/>
      <c r="U7" s="1131"/>
      <c r="V7" s="1131">
        <v>10221</v>
      </c>
      <c r="W7" s="1131"/>
      <c r="X7" s="1131"/>
      <c r="Y7" s="1131"/>
      <c r="Z7" s="1131"/>
      <c r="AA7" s="1131">
        <v>419</v>
      </c>
      <c r="AB7" s="1131"/>
      <c r="AC7" s="1131"/>
      <c r="AD7" s="1131"/>
      <c r="AE7" s="1132"/>
      <c r="AF7" s="1133">
        <v>334</v>
      </c>
      <c r="AG7" s="1134"/>
      <c r="AH7" s="1134"/>
      <c r="AI7" s="1134"/>
      <c r="AJ7" s="1135"/>
      <c r="AK7" s="1136">
        <v>43</v>
      </c>
      <c r="AL7" s="1137"/>
      <c r="AM7" s="1137"/>
      <c r="AN7" s="1137"/>
      <c r="AO7" s="1137"/>
      <c r="AP7" s="1137">
        <v>5731</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399</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400</v>
      </c>
      <c r="B23" s="965" t="s">
        <v>401</v>
      </c>
      <c r="C23" s="966"/>
      <c r="D23" s="966"/>
      <c r="E23" s="966"/>
      <c r="F23" s="966"/>
      <c r="G23" s="966"/>
      <c r="H23" s="966"/>
      <c r="I23" s="966"/>
      <c r="J23" s="966"/>
      <c r="K23" s="966"/>
      <c r="L23" s="966"/>
      <c r="M23" s="966"/>
      <c r="N23" s="966"/>
      <c r="O23" s="966"/>
      <c r="P23" s="976"/>
      <c r="Q23" s="1095">
        <v>10640</v>
      </c>
      <c r="R23" s="1089"/>
      <c r="S23" s="1089"/>
      <c r="T23" s="1089"/>
      <c r="U23" s="1089"/>
      <c r="V23" s="1089">
        <v>10221</v>
      </c>
      <c r="W23" s="1089"/>
      <c r="X23" s="1089"/>
      <c r="Y23" s="1089"/>
      <c r="Z23" s="1089"/>
      <c r="AA23" s="1089">
        <v>419</v>
      </c>
      <c r="AB23" s="1089"/>
      <c r="AC23" s="1089"/>
      <c r="AD23" s="1089"/>
      <c r="AE23" s="1096"/>
      <c r="AF23" s="1097">
        <v>334</v>
      </c>
      <c r="AG23" s="1089"/>
      <c r="AH23" s="1089"/>
      <c r="AI23" s="1089"/>
      <c r="AJ23" s="1098"/>
      <c r="AK23" s="1099"/>
      <c r="AL23" s="1100"/>
      <c r="AM23" s="1100"/>
      <c r="AN23" s="1100"/>
      <c r="AO23" s="1100"/>
      <c r="AP23" s="1089">
        <v>5731</v>
      </c>
      <c r="AQ23" s="1089"/>
      <c r="AR23" s="1089"/>
      <c r="AS23" s="1089"/>
      <c r="AT23" s="1089"/>
      <c r="AU23" s="1090"/>
      <c r="AV23" s="1090"/>
      <c r="AW23" s="1090"/>
      <c r="AX23" s="1090"/>
      <c r="AY23" s="1091"/>
      <c r="AZ23" s="1092" t="s">
        <v>402</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403</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404</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381</v>
      </c>
      <c r="B26" s="1024"/>
      <c r="C26" s="1024"/>
      <c r="D26" s="1024"/>
      <c r="E26" s="1024"/>
      <c r="F26" s="1024"/>
      <c r="G26" s="1024"/>
      <c r="H26" s="1024"/>
      <c r="I26" s="1024"/>
      <c r="J26" s="1024"/>
      <c r="K26" s="1024"/>
      <c r="L26" s="1024"/>
      <c r="M26" s="1024"/>
      <c r="N26" s="1024"/>
      <c r="O26" s="1024"/>
      <c r="P26" s="1025"/>
      <c r="Q26" s="1029" t="s">
        <v>405</v>
      </c>
      <c r="R26" s="1030"/>
      <c r="S26" s="1030"/>
      <c r="T26" s="1030"/>
      <c r="U26" s="1031"/>
      <c r="V26" s="1029" t="s">
        <v>406</v>
      </c>
      <c r="W26" s="1030"/>
      <c r="X26" s="1030"/>
      <c r="Y26" s="1030"/>
      <c r="Z26" s="1031"/>
      <c r="AA26" s="1029" t="s">
        <v>407</v>
      </c>
      <c r="AB26" s="1030"/>
      <c r="AC26" s="1030"/>
      <c r="AD26" s="1030"/>
      <c r="AE26" s="1030"/>
      <c r="AF26" s="1083" t="s">
        <v>408</v>
      </c>
      <c r="AG26" s="1036"/>
      <c r="AH26" s="1036"/>
      <c r="AI26" s="1036"/>
      <c r="AJ26" s="1084"/>
      <c r="AK26" s="1030" t="s">
        <v>409</v>
      </c>
      <c r="AL26" s="1030"/>
      <c r="AM26" s="1030"/>
      <c r="AN26" s="1030"/>
      <c r="AO26" s="1031"/>
      <c r="AP26" s="1029" t="s">
        <v>410</v>
      </c>
      <c r="AQ26" s="1030"/>
      <c r="AR26" s="1030"/>
      <c r="AS26" s="1030"/>
      <c r="AT26" s="1031"/>
      <c r="AU26" s="1029" t="s">
        <v>411</v>
      </c>
      <c r="AV26" s="1030"/>
      <c r="AW26" s="1030"/>
      <c r="AX26" s="1030"/>
      <c r="AY26" s="1031"/>
      <c r="AZ26" s="1029" t="s">
        <v>412</v>
      </c>
      <c r="BA26" s="1030"/>
      <c r="BB26" s="1030"/>
      <c r="BC26" s="1030"/>
      <c r="BD26" s="1031"/>
      <c r="BE26" s="1029" t="s">
        <v>388</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413</v>
      </c>
      <c r="C28" s="1076"/>
      <c r="D28" s="1076"/>
      <c r="E28" s="1076"/>
      <c r="F28" s="1076"/>
      <c r="G28" s="1076"/>
      <c r="H28" s="1076"/>
      <c r="I28" s="1076"/>
      <c r="J28" s="1076"/>
      <c r="K28" s="1076"/>
      <c r="L28" s="1076"/>
      <c r="M28" s="1076"/>
      <c r="N28" s="1076"/>
      <c r="O28" s="1076"/>
      <c r="P28" s="1077"/>
      <c r="Q28" s="1078">
        <v>2445</v>
      </c>
      <c r="R28" s="1079"/>
      <c r="S28" s="1079"/>
      <c r="T28" s="1079"/>
      <c r="U28" s="1079"/>
      <c r="V28" s="1079">
        <v>2424</v>
      </c>
      <c r="W28" s="1079"/>
      <c r="X28" s="1079"/>
      <c r="Y28" s="1079"/>
      <c r="Z28" s="1079"/>
      <c r="AA28" s="1079">
        <v>21</v>
      </c>
      <c r="AB28" s="1079"/>
      <c r="AC28" s="1079"/>
      <c r="AD28" s="1079"/>
      <c r="AE28" s="1080"/>
      <c r="AF28" s="1081">
        <v>21</v>
      </c>
      <c r="AG28" s="1079"/>
      <c r="AH28" s="1079"/>
      <c r="AI28" s="1079"/>
      <c r="AJ28" s="1082"/>
      <c r="AK28" s="1070">
        <v>270</v>
      </c>
      <c r="AL28" s="1071"/>
      <c r="AM28" s="1071"/>
      <c r="AN28" s="1071"/>
      <c r="AO28" s="1071"/>
      <c r="AP28" s="1071">
        <v>0</v>
      </c>
      <c r="AQ28" s="1071"/>
      <c r="AR28" s="1071"/>
      <c r="AS28" s="1071"/>
      <c r="AT28" s="1071"/>
      <c r="AU28" s="1071">
        <v>0</v>
      </c>
      <c r="AV28" s="1071"/>
      <c r="AW28" s="1071"/>
      <c r="AX28" s="1071"/>
      <c r="AY28" s="1071"/>
      <c r="AZ28" s="1072">
        <v>0</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414</v>
      </c>
      <c r="C29" s="1059"/>
      <c r="D29" s="1059"/>
      <c r="E29" s="1059"/>
      <c r="F29" s="1059"/>
      <c r="G29" s="1059"/>
      <c r="H29" s="1059"/>
      <c r="I29" s="1059"/>
      <c r="J29" s="1059"/>
      <c r="K29" s="1059"/>
      <c r="L29" s="1059"/>
      <c r="M29" s="1059"/>
      <c r="N29" s="1059"/>
      <c r="O29" s="1059"/>
      <c r="P29" s="1060"/>
      <c r="Q29" s="1066">
        <v>164</v>
      </c>
      <c r="R29" s="1067"/>
      <c r="S29" s="1067"/>
      <c r="T29" s="1067"/>
      <c r="U29" s="1067"/>
      <c r="V29" s="1067">
        <v>163</v>
      </c>
      <c r="W29" s="1067"/>
      <c r="X29" s="1067"/>
      <c r="Y29" s="1067"/>
      <c r="Z29" s="1067"/>
      <c r="AA29" s="1067">
        <v>1</v>
      </c>
      <c r="AB29" s="1067"/>
      <c r="AC29" s="1067"/>
      <c r="AD29" s="1067"/>
      <c r="AE29" s="1068"/>
      <c r="AF29" s="1063">
        <v>1</v>
      </c>
      <c r="AG29" s="1064"/>
      <c r="AH29" s="1064"/>
      <c r="AI29" s="1064"/>
      <c r="AJ29" s="1065"/>
      <c r="AK29" s="1008">
        <v>45</v>
      </c>
      <c r="AL29" s="999"/>
      <c r="AM29" s="999"/>
      <c r="AN29" s="999"/>
      <c r="AO29" s="999"/>
      <c r="AP29" s="999">
        <v>0</v>
      </c>
      <c r="AQ29" s="999"/>
      <c r="AR29" s="999"/>
      <c r="AS29" s="999"/>
      <c r="AT29" s="999"/>
      <c r="AU29" s="999">
        <v>0</v>
      </c>
      <c r="AV29" s="999"/>
      <c r="AW29" s="999"/>
      <c r="AX29" s="999"/>
      <c r="AY29" s="999"/>
      <c r="AZ29" s="1069">
        <v>0</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415</v>
      </c>
      <c r="C30" s="1059"/>
      <c r="D30" s="1059"/>
      <c r="E30" s="1059"/>
      <c r="F30" s="1059"/>
      <c r="G30" s="1059"/>
      <c r="H30" s="1059"/>
      <c r="I30" s="1059"/>
      <c r="J30" s="1059"/>
      <c r="K30" s="1059"/>
      <c r="L30" s="1059"/>
      <c r="M30" s="1059"/>
      <c r="N30" s="1059"/>
      <c r="O30" s="1059"/>
      <c r="P30" s="1060"/>
      <c r="Q30" s="1066">
        <v>510</v>
      </c>
      <c r="R30" s="1067"/>
      <c r="S30" s="1067"/>
      <c r="T30" s="1067"/>
      <c r="U30" s="1067"/>
      <c r="V30" s="1067">
        <v>443</v>
      </c>
      <c r="W30" s="1067"/>
      <c r="X30" s="1067"/>
      <c r="Y30" s="1067"/>
      <c r="Z30" s="1067"/>
      <c r="AA30" s="1067">
        <v>67</v>
      </c>
      <c r="AB30" s="1067"/>
      <c r="AC30" s="1067"/>
      <c r="AD30" s="1067"/>
      <c r="AE30" s="1068"/>
      <c r="AF30" s="1063">
        <v>823</v>
      </c>
      <c r="AG30" s="1064"/>
      <c r="AH30" s="1064"/>
      <c r="AI30" s="1064"/>
      <c r="AJ30" s="1065"/>
      <c r="AK30" s="1008">
        <v>0</v>
      </c>
      <c r="AL30" s="999"/>
      <c r="AM30" s="999"/>
      <c r="AN30" s="999"/>
      <c r="AO30" s="999"/>
      <c r="AP30" s="999">
        <v>92</v>
      </c>
      <c r="AQ30" s="999"/>
      <c r="AR30" s="999"/>
      <c r="AS30" s="999"/>
      <c r="AT30" s="999"/>
      <c r="AU30" s="999">
        <v>0</v>
      </c>
      <c r="AV30" s="999"/>
      <c r="AW30" s="999"/>
      <c r="AX30" s="999"/>
      <c r="AY30" s="999"/>
      <c r="AZ30" s="1069">
        <v>0</v>
      </c>
      <c r="BA30" s="1069"/>
      <c r="BB30" s="1069"/>
      <c r="BC30" s="1069"/>
      <c r="BD30" s="1069"/>
      <c r="BE30" s="1000" t="s">
        <v>416</v>
      </c>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417</v>
      </c>
      <c r="C31" s="1059"/>
      <c r="D31" s="1059"/>
      <c r="E31" s="1059"/>
      <c r="F31" s="1059"/>
      <c r="G31" s="1059"/>
      <c r="H31" s="1059"/>
      <c r="I31" s="1059"/>
      <c r="J31" s="1059"/>
      <c r="K31" s="1059"/>
      <c r="L31" s="1059"/>
      <c r="M31" s="1059"/>
      <c r="N31" s="1059"/>
      <c r="O31" s="1059"/>
      <c r="P31" s="1060"/>
      <c r="Q31" s="1066">
        <v>290</v>
      </c>
      <c r="R31" s="1067"/>
      <c r="S31" s="1067"/>
      <c r="T31" s="1067"/>
      <c r="U31" s="1067"/>
      <c r="V31" s="1067">
        <v>288</v>
      </c>
      <c r="W31" s="1067"/>
      <c r="X31" s="1067"/>
      <c r="Y31" s="1067"/>
      <c r="Z31" s="1067"/>
      <c r="AA31" s="1067">
        <v>2</v>
      </c>
      <c r="AB31" s="1067"/>
      <c r="AC31" s="1067"/>
      <c r="AD31" s="1067"/>
      <c r="AE31" s="1068"/>
      <c r="AF31" s="1063">
        <v>2</v>
      </c>
      <c r="AG31" s="1064"/>
      <c r="AH31" s="1064"/>
      <c r="AI31" s="1064"/>
      <c r="AJ31" s="1065"/>
      <c r="AK31" s="1008">
        <v>158</v>
      </c>
      <c r="AL31" s="999"/>
      <c r="AM31" s="999"/>
      <c r="AN31" s="999"/>
      <c r="AO31" s="999"/>
      <c r="AP31" s="999">
        <v>1877</v>
      </c>
      <c r="AQ31" s="999"/>
      <c r="AR31" s="999"/>
      <c r="AS31" s="999"/>
      <c r="AT31" s="999"/>
      <c r="AU31" s="999">
        <v>1877</v>
      </c>
      <c r="AV31" s="999"/>
      <c r="AW31" s="999"/>
      <c r="AX31" s="999"/>
      <c r="AY31" s="999"/>
      <c r="AZ31" s="1069">
        <v>0</v>
      </c>
      <c r="BA31" s="1069"/>
      <c r="BB31" s="1069"/>
      <c r="BC31" s="1069"/>
      <c r="BD31" s="1069"/>
      <c r="BE31" s="1000" t="s">
        <v>418</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419</v>
      </c>
      <c r="C32" s="1059"/>
      <c r="D32" s="1059"/>
      <c r="E32" s="1059"/>
      <c r="F32" s="1059"/>
      <c r="G32" s="1059"/>
      <c r="H32" s="1059"/>
      <c r="I32" s="1059"/>
      <c r="J32" s="1059"/>
      <c r="K32" s="1059"/>
      <c r="L32" s="1059"/>
      <c r="M32" s="1059"/>
      <c r="N32" s="1059"/>
      <c r="O32" s="1059"/>
      <c r="P32" s="1060"/>
      <c r="Q32" s="1066">
        <v>127</v>
      </c>
      <c r="R32" s="1067"/>
      <c r="S32" s="1067"/>
      <c r="T32" s="1067"/>
      <c r="U32" s="1067"/>
      <c r="V32" s="1067">
        <v>76</v>
      </c>
      <c r="W32" s="1067"/>
      <c r="X32" s="1067"/>
      <c r="Y32" s="1067"/>
      <c r="Z32" s="1067"/>
      <c r="AA32" s="1067">
        <v>51</v>
      </c>
      <c r="AB32" s="1067"/>
      <c r="AC32" s="1067"/>
      <c r="AD32" s="1067"/>
      <c r="AE32" s="1068"/>
      <c r="AF32" s="1063">
        <v>1</v>
      </c>
      <c r="AG32" s="1064"/>
      <c r="AH32" s="1064"/>
      <c r="AI32" s="1064"/>
      <c r="AJ32" s="1065"/>
      <c r="AK32" s="1008">
        <v>0</v>
      </c>
      <c r="AL32" s="999"/>
      <c r="AM32" s="999"/>
      <c r="AN32" s="999"/>
      <c r="AO32" s="999"/>
      <c r="AP32" s="999">
        <v>0</v>
      </c>
      <c r="AQ32" s="999"/>
      <c r="AR32" s="999"/>
      <c r="AS32" s="999"/>
      <c r="AT32" s="999"/>
      <c r="AU32" s="999">
        <v>0</v>
      </c>
      <c r="AV32" s="999"/>
      <c r="AW32" s="999"/>
      <c r="AX32" s="999"/>
      <c r="AY32" s="999"/>
      <c r="AZ32" s="1069">
        <v>0</v>
      </c>
      <c r="BA32" s="1069"/>
      <c r="BB32" s="1069"/>
      <c r="BC32" s="1069"/>
      <c r="BD32" s="1069"/>
      <c r="BE32" s="1000" t="s">
        <v>420</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421</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400</v>
      </c>
      <c r="B63" s="965" t="s">
        <v>422</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848</v>
      </c>
      <c r="AG63" s="987"/>
      <c r="AH63" s="987"/>
      <c r="AI63" s="987"/>
      <c r="AJ63" s="1050"/>
      <c r="AK63" s="1051"/>
      <c r="AL63" s="991"/>
      <c r="AM63" s="991"/>
      <c r="AN63" s="991"/>
      <c r="AO63" s="991"/>
      <c r="AP63" s="987">
        <v>1969</v>
      </c>
      <c r="AQ63" s="987"/>
      <c r="AR63" s="987"/>
      <c r="AS63" s="987"/>
      <c r="AT63" s="987"/>
      <c r="AU63" s="987">
        <v>1877</v>
      </c>
      <c r="AV63" s="987"/>
      <c r="AW63" s="987"/>
      <c r="AX63" s="987"/>
      <c r="AY63" s="987"/>
      <c r="AZ63" s="1045"/>
      <c r="BA63" s="1045"/>
      <c r="BB63" s="1045"/>
      <c r="BC63" s="1045"/>
      <c r="BD63" s="1045"/>
      <c r="BE63" s="988"/>
      <c r="BF63" s="988"/>
      <c r="BG63" s="988"/>
      <c r="BH63" s="988"/>
      <c r="BI63" s="989"/>
      <c r="BJ63" s="1046" t="s">
        <v>402</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423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424</v>
      </c>
      <c r="B66" s="1024"/>
      <c r="C66" s="1024"/>
      <c r="D66" s="1024"/>
      <c r="E66" s="1024"/>
      <c r="F66" s="1024"/>
      <c r="G66" s="1024"/>
      <c r="H66" s="1024"/>
      <c r="I66" s="1024"/>
      <c r="J66" s="1024"/>
      <c r="K66" s="1024"/>
      <c r="L66" s="1024"/>
      <c r="M66" s="1024"/>
      <c r="N66" s="1024"/>
      <c r="O66" s="1024"/>
      <c r="P66" s="1025"/>
      <c r="Q66" s="1029" t="s">
        <v>405</v>
      </c>
      <c r="R66" s="1030"/>
      <c r="S66" s="1030"/>
      <c r="T66" s="1030"/>
      <c r="U66" s="1031"/>
      <c r="V66" s="1029" t="s">
        <v>425</v>
      </c>
      <c r="W66" s="1030"/>
      <c r="X66" s="1030"/>
      <c r="Y66" s="1030"/>
      <c r="Z66" s="1031"/>
      <c r="AA66" s="1029" t="s">
        <v>407</v>
      </c>
      <c r="AB66" s="1030"/>
      <c r="AC66" s="1030"/>
      <c r="AD66" s="1030"/>
      <c r="AE66" s="1031"/>
      <c r="AF66" s="1035" t="s">
        <v>408</v>
      </c>
      <c r="AG66" s="1036"/>
      <c r="AH66" s="1036"/>
      <c r="AI66" s="1036"/>
      <c r="AJ66" s="1037"/>
      <c r="AK66" s="1029" t="s">
        <v>426</v>
      </c>
      <c r="AL66" s="1024"/>
      <c r="AM66" s="1024"/>
      <c r="AN66" s="1024"/>
      <c r="AO66" s="1025"/>
      <c r="AP66" s="1029" t="s">
        <v>427</v>
      </c>
      <c r="AQ66" s="1030"/>
      <c r="AR66" s="1030"/>
      <c r="AS66" s="1030"/>
      <c r="AT66" s="1031"/>
      <c r="AU66" s="1029" t="s">
        <v>428</v>
      </c>
      <c r="AV66" s="1030"/>
      <c r="AW66" s="1030"/>
      <c r="AX66" s="1030"/>
      <c r="AY66" s="1031"/>
      <c r="AZ66" s="1029" t="s">
        <v>388</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594</v>
      </c>
      <c r="C68" s="1014"/>
      <c r="D68" s="1014"/>
      <c r="E68" s="1014"/>
      <c r="F68" s="1014"/>
      <c r="G68" s="1014"/>
      <c r="H68" s="1014"/>
      <c r="I68" s="1014"/>
      <c r="J68" s="1014"/>
      <c r="K68" s="1014"/>
      <c r="L68" s="1014"/>
      <c r="M68" s="1014"/>
      <c r="N68" s="1014"/>
      <c r="O68" s="1014"/>
      <c r="P68" s="1015"/>
      <c r="Q68" s="1016">
        <v>3107</v>
      </c>
      <c r="R68" s="1010"/>
      <c r="S68" s="1010"/>
      <c r="T68" s="1010"/>
      <c r="U68" s="1010"/>
      <c r="V68" s="1010">
        <v>2896</v>
      </c>
      <c r="W68" s="1010"/>
      <c r="X68" s="1010"/>
      <c r="Y68" s="1010"/>
      <c r="Z68" s="1010"/>
      <c r="AA68" s="1010">
        <v>211</v>
      </c>
      <c r="AB68" s="1010"/>
      <c r="AC68" s="1010"/>
      <c r="AD68" s="1010"/>
      <c r="AE68" s="1010"/>
      <c r="AF68" s="1010">
        <v>211</v>
      </c>
      <c r="AG68" s="1010"/>
      <c r="AH68" s="1010"/>
      <c r="AI68" s="1010"/>
      <c r="AJ68" s="1010"/>
      <c r="AK68" s="1010">
        <v>158</v>
      </c>
      <c r="AL68" s="1010"/>
      <c r="AM68" s="1010"/>
      <c r="AN68" s="1010"/>
      <c r="AO68" s="1010"/>
      <c r="AP68" s="1010">
        <v>438</v>
      </c>
      <c r="AQ68" s="1010"/>
      <c r="AR68" s="1010"/>
      <c r="AS68" s="1010"/>
      <c r="AT68" s="1010"/>
      <c r="AU68" s="1010">
        <v>40</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595</v>
      </c>
      <c r="C69" s="1003"/>
      <c r="D69" s="1003"/>
      <c r="E69" s="1003"/>
      <c r="F69" s="1003"/>
      <c r="G69" s="1003"/>
      <c r="H69" s="1003"/>
      <c r="I69" s="1003"/>
      <c r="J69" s="1003"/>
      <c r="K69" s="1003"/>
      <c r="L69" s="1003"/>
      <c r="M69" s="1003"/>
      <c r="N69" s="1003"/>
      <c r="O69" s="1003"/>
      <c r="P69" s="1004"/>
      <c r="Q69" s="1005">
        <v>7569</v>
      </c>
      <c r="R69" s="999"/>
      <c r="S69" s="999"/>
      <c r="T69" s="999"/>
      <c r="U69" s="999"/>
      <c r="V69" s="999">
        <v>7060</v>
      </c>
      <c r="W69" s="999"/>
      <c r="X69" s="999"/>
      <c r="Y69" s="999"/>
      <c r="Z69" s="999"/>
      <c r="AA69" s="999">
        <v>509</v>
      </c>
      <c r="AB69" s="999"/>
      <c r="AC69" s="999"/>
      <c r="AD69" s="999"/>
      <c r="AE69" s="999"/>
      <c r="AF69" s="999">
        <v>509</v>
      </c>
      <c r="AG69" s="999"/>
      <c r="AH69" s="999"/>
      <c r="AI69" s="999"/>
      <c r="AJ69" s="999"/>
      <c r="AK69" s="999">
        <v>3</v>
      </c>
      <c r="AL69" s="999"/>
      <c r="AM69" s="999"/>
      <c r="AN69" s="999"/>
      <c r="AO69" s="999"/>
      <c r="AP69" s="999">
        <v>0</v>
      </c>
      <c r="AQ69" s="999"/>
      <c r="AR69" s="999"/>
      <c r="AS69" s="999"/>
      <c r="AT69" s="999"/>
      <c r="AU69" s="999">
        <v>0</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596</v>
      </c>
      <c r="C70" s="1003"/>
      <c r="D70" s="1003"/>
      <c r="E70" s="1003"/>
      <c r="F70" s="1003"/>
      <c r="G70" s="1003"/>
      <c r="H70" s="1003"/>
      <c r="I70" s="1003"/>
      <c r="J70" s="1003"/>
      <c r="K70" s="1003"/>
      <c r="L70" s="1003"/>
      <c r="M70" s="1003"/>
      <c r="N70" s="1003"/>
      <c r="O70" s="1003"/>
      <c r="P70" s="1004"/>
      <c r="Q70" s="1005">
        <v>492</v>
      </c>
      <c r="R70" s="999"/>
      <c r="S70" s="999"/>
      <c r="T70" s="999"/>
      <c r="U70" s="999"/>
      <c r="V70" s="999">
        <v>482</v>
      </c>
      <c r="W70" s="999"/>
      <c r="X70" s="999"/>
      <c r="Y70" s="999"/>
      <c r="Z70" s="999"/>
      <c r="AA70" s="999">
        <v>10</v>
      </c>
      <c r="AB70" s="999"/>
      <c r="AC70" s="999"/>
      <c r="AD70" s="999"/>
      <c r="AE70" s="999"/>
      <c r="AF70" s="999">
        <v>10</v>
      </c>
      <c r="AG70" s="999"/>
      <c r="AH70" s="999"/>
      <c r="AI70" s="999"/>
      <c r="AJ70" s="999"/>
      <c r="AK70" s="999">
        <v>0</v>
      </c>
      <c r="AL70" s="999"/>
      <c r="AM70" s="999"/>
      <c r="AN70" s="999"/>
      <c r="AO70" s="999"/>
      <c r="AP70" s="999">
        <v>0</v>
      </c>
      <c r="AQ70" s="999"/>
      <c r="AR70" s="999"/>
      <c r="AS70" s="999"/>
      <c r="AT70" s="999"/>
      <c r="AU70" s="999">
        <v>0</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597</v>
      </c>
      <c r="C71" s="1003"/>
      <c r="D71" s="1003"/>
      <c r="E71" s="1003"/>
      <c r="F71" s="1003"/>
      <c r="G71" s="1003"/>
      <c r="H71" s="1003"/>
      <c r="I71" s="1003"/>
      <c r="J71" s="1003"/>
      <c r="K71" s="1003"/>
      <c r="L71" s="1003"/>
      <c r="M71" s="1003"/>
      <c r="N71" s="1003"/>
      <c r="O71" s="1003"/>
      <c r="P71" s="1004"/>
      <c r="Q71" s="1005">
        <v>808</v>
      </c>
      <c r="R71" s="999"/>
      <c r="S71" s="999"/>
      <c r="T71" s="999"/>
      <c r="U71" s="999"/>
      <c r="V71" s="999">
        <v>786</v>
      </c>
      <c r="W71" s="999"/>
      <c r="X71" s="999"/>
      <c r="Y71" s="999"/>
      <c r="Z71" s="999"/>
      <c r="AA71" s="999">
        <v>23</v>
      </c>
      <c r="AB71" s="999"/>
      <c r="AC71" s="999"/>
      <c r="AD71" s="999"/>
      <c r="AE71" s="999"/>
      <c r="AF71" s="999">
        <v>23</v>
      </c>
      <c r="AG71" s="999"/>
      <c r="AH71" s="999"/>
      <c r="AI71" s="999"/>
      <c r="AJ71" s="999"/>
      <c r="AK71" s="999">
        <v>36</v>
      </c>
      <c r="AL71" s="999"/>
      <c r="AM71" s="999"/>
      <c r="AN71" s="999"/>
      <c r="AO71" s="999"/>
      <c r="AP71" s="999">
        <v>284</v>
      </c>
      <c r="AQ71" s="999"/>
      <c r="AR71" s="999"/>
      <c r="AS71" s="999"/>
      <c r="AT71" s="999"/>
      <c r="AU71" s="999">
        <v>0</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598</v>
      </c>
      <c r="C72" s="1003"/>
      <c r="D72" s="1003"/>
      <c r="E72" s="1003"/>
      <c r="F72" s="1003"/>
      <c r="G72" s="1003"/>
      <c r="H72" s="1003"/>
      <c r="I72" s="1003"/>
      <c r="J72" s="1003"/>
      <c r="K72" s="1003"/>
      <c r="L72" s="1003"/>
      <c r="M72" s="1003"/>
      <c r="N72" s="1003"/>
      <c r="O72" s="1003"/>
      <c r="P72" s="1004"/>
      <c r="Q72" s="1005">
        <v>245</v>
      </c>
      <c r="R72" s="999"/>
      <c r="S72" s="999"/>
      <c r="T72" s="999"/>
      <c r="U72" s="999"/>
      <c r="V72" s="999">
        <v>204</v>
      </c>
      <c r="W72" s="999"/>
      <c r="X72" s="999"/>
      <c r="Y72" s="999"/>
      <c r="Z72" s="999"/>
      <c r="AA72" s="999">
        <v>41</v>
      </c>
      <c r="AB72" s="999"/>
      <c r="AC72" s="999"/>
      <c r="AD72" s="999"/>
      <c r="AE72" s="999"/>
      <c r="AF72" s="999">
        <v>41</v>
      </c>
      <c r="AG72" s="999"/>
      <c r="AH72" s="999"/>
      <c r="AI72" s="999"/>
      <c r="AJ72" s="999"/>
      <c r="AK72" s="999">
        <v>13</v>
      </c>
      <c r="AL72" s="999"/>
      <c r="AM72" s="999"/>
      <c r="AN72" s="999"/>
      <c r="AO72" s="999"/>
      <c r="AP72" s="999">
        <v>0</v>
      </c>
      <c r="AQ72" s="999"/>
      <c r="AR72" s="999"/>
      <c r="AS72" s="999"/>
      <c r="AT72" s="999"/>
      <c r="AU72" s="999">
        <v>0</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599</v>
      </c>
      <c r="C73" s="1003"/>
      <c r="D73" s="1003"/>
      <c r="E73" s="1003"/>
      <c r="F73" s="1003"/>
      <c r="G73" s="1003"/>
      <c r="H73" s="1003"/>
      <c r="I73" s="1003"/>
      <c r="J73" s="1003"/>
      <c r="K73" s="1003"/>
      <c r="L73" s="1003"/>
      <c r="M73" s="1003"/>
      <c r="N73" s="1003"/>
      <c r="O73" s="1003"/>
      <c r="P73" s="1004"/>
      <c r="Q73" s="1005">
        <v>1607</v>
      </c>
      <c r="R73" s="999"/>
      <c r="S73" s="999"/>
      <c r="T73" s="999"/>
      <c r="U73" s="999"/>
      <c r="V73" s="999">
        <v>1564</v>
      </c>
      <c r="W73" s="999"/>
      <c r="X73" s="999"/>
      <c r="Y73" s="999"/>
      <c r="Z73" s="999"/>
      <c r="AA73" s="999">
        <v>43</v>
      </c>
      <c r="AB73" s="999"/>
      <c r="AC73" s="999"/>
      <c r="AD73" s="999"/>
      <c r="AE73" s="999"/>
      <c r="AF73" s="999">
        <v>43</v>
      </c>
      <c r="AG73" s="999"/>
      <c r="AH73" s="999"/>
      <c r="AI73" s="999"/>
      <c r="AJ73" s="999"/>
      <c r="AK73" s="999">
        <v>0</v>
      </c>
      <c r="AL73" s="999"/>
      <c r="AM73" s="999"/>
      <c r="AN73" s="999"/>
      <c r="AO73" s="999"/>
      <c r="AP73" s="999">
        <v>0</v>
      </c>
      <c r="AQ73" s="999"/>
      <c r="AR73" s="999"/>
      <c r="AS73" s="999"/>
      <c r="AT73" s="999"/>
      <c r="AU73" s="999">
        <v>0</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600</v>
      </c>
      <c r="C74" s="1003"/>
      <c r="D74" s="1003"/>
      <c r="E74" s="1003"/>
      <c r="F74" s="1003"/>
      <c r="G74" s="1003"/>
      <c r="H74" s="1003"/>
      <c r="I74" s="1003"/>
      <c r="J74" s="1003"/>
      <c r="K74" s="1003"/>
      <c r="L74" s="1003"/>
      <c r="M74" s="1003"/>
      <c r="N74" s="1003"/>
      <c r="O74" s="1003"/>
      <c r="P74" s="1004"/>
      <c r="Q74" s="1005">
        <v>36417</v>
      </c>
      <c r="R74" s="999"/>
      <c r="S74" s="999"/>
      <c r="T74" s="999"/>
      <c r="U74" s="999"/>
      <c r="V74" s="999">
        <v>35257</v>
      </c>
      <c r="W74" s="999"/>
      <c r="X74" s="999"/>
      <c r="Y74" s="999"/>
      <c r="Z74" s="999"/>
      <c r="AA74" s="999">
        <v>1160</v>
      </c>
      <c r="AB74" s="999"/>
      <c r="AC74" s="999"/>
      <c r="AD74" s="999"/>
      <c r="AE74" s="999"/>
      <c r="AF74" s="999">
        <v>1160</v>
      </c>
      <c r="AG74" s="999"/>
      <c r="AH74" s="999"/>
      <c r="AI74" s="999"/>
      <c r="AJ74" s="999"/>
      <c r="AK74" s="999">
        <v>771</v>
      </c>
      <c r="AL74" s="999"/>
      <c r="AM74" s="999"/>
      <c r="AN74" s="999"/>
      <c r="AO74" s="999"/>
      <c r="AP74" s="999">
        <v>0</v>
      </c>
      <c r="AQ74" s="999"/>
      <c r="AR74" s="999"/>
      <c r="AS74" s="999"/>
      <c r="AT74" s="999"/>
      <c r="AU74" s="999">
        <v>0</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601</v>
      </c>
      <c r="C75" s="1003"/>
      <c r="D75" s="1003"/>
      <c r="E75" s="1003"/>
      <c r="F75" s="1003"/>
      <c r="G75" s="1003"/>
      <c r="H75" s="1003"/>
      <c r="I75" s="1003"/>
      <c r="J75" s="1003"/>
      <c r="K75" s="1003"/>
      <c r="L75" s="1003"/>
      <c r="M75" s="1003"/>
      <c r="N75" s="1003"/>
      <c r="O75" s="1003"/>
      <c r="P75" s="1004"/>
      <c r="Q75" s="1006">
        <v>313</v>
      </c>
      <c r="R75" s="1007"/>
      <c r="S75" s="1007"/>
      <c r="T75" s="1007"/>
      <c r="U75" s="1008"/>
      <c r="V75" s="1009">
        <v>278</v>
      </c>
      <c r="W75" s="1007"/>
      <c r="X75" s="1007"/>
      <c r="Y75" s="1007"/>
      <c r="Z75" s="1008"/>
      <c r="AA75" s="1009">
        <v>35</v>
      </c>
      <c r="AB75" s="1007"/>
      <c r="AC75" s="1007"/>
      <c r="AD75" s="1007"/>
      <c r="AE75" s="1008"/>
      <c r="AF75" s="1009">
        <v>35</v>
      </c>
      <c r="AG75" s="1007"/>
      <c r="AH75" s="1007"/>
      <c r="AI75" s="1007"/>
      <c r="AJ75" s="1008"/>
      <c r="AK75" s="1009">
        <v>0</v>
      </c>
      <c r="AL75" s="1007"/>
      <c r="AM75" s="1007"/>
      <c r="AN75" s="1007"/>
      <c r="AO75" s="1008"/>
      <c r="AP75" s="1009">
        <v>0</v>
      </c>
      <c r="AQ75" s="1007"/>
      <c r="AR75" s="1007"/>
      <c r="AS75" s="1007"/>
      <c r="AT75" s="1008"/>
      <c r="AU75" s="1009">
        <v>0</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602</v>
      </c>
      <c r="C76" s="1003"/>
      <c r="D76" s="1003"/>
      <c r="E76" s="1003"/>
      <c r="F76" s="1003"/>
      <c r="G76" s="1003"/>
      <c r="H76" s="1003"/>
      <c r="I76" s="1003"/>
      <c r="J76" s="1003"/>
      <c r="K76" s="1003"/>
      <c r="L76" s="1003"/>
      <c r="M76" s="1003"/>
      <c r="N76" s="1003"/>
      <c r="O76" s="1003"/>
      <c r="P76" s="1004"/>
      <c r="Q76" s="1006">
        <v>147699</v>
      </c>
      <c r="R76" s="1007"/>
      <c r="S76" s="1007"/>
      <c r="T76" s="1007"/>
      <c r="U76" s="1008"/>
      <c r="V76" s="1009">
        <v>142954</v>
      </c>
      <c r="W76" s="1007"/>
      <c r="X76" s="1007"/>
      <c r="Y76" s="1007"/>
      <c r="Z76" s="1008"/>
      <c r="AA76" s="1009">
        <v>4745</v>
      </c>
      <c r="AB76" s="1007"/>
      <c r="AC76" s="1007"/>
      <c r="AD76" s="1007"/>
      <c r="AE76" s="1008"/>
      <c r="AF76" s="1009">
        <v>4745</v>
      </c>
      <c r="AG76" s="1007"/>
      <c r="AH76" s="1007"/>
      <c r="AI76" s="1007"/>
      <c r="AJ76" s="1008"/>
      <c r="AK76" s="1009">
        <v>700</v>
      </c>
      <c r="AL76" s="1007"/>
      <c r="AM76" s="1007"/>
      <c r="AN76" s="1007"/>
      <c r="AO76" s="1008"/>
      <c r="AP76" s="1009">
        <v>0</v>
      </c>
      <c r="AQ76" s="1007"/>
      <c r="AR76" s="1007"/>
      <c r="AS76" s="1007"/>
      <c r="AT76" s="1008"/>
      <c r="AU76" s="1009">
        <v>0</v>
      </c>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400</v>
      </c>
      <c r="B88" s="965" t="s">
        <v>429</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6777</v>
      </c>
      <c r="AG88" s="987"/>
      <c r="AH88" s="987"/>
      <c r="AI88" s="987"/>
      <c r="AJ88" s="987"/>
      <c r="AK88" s="991"/>
      <c r="AL88" s="991"/>
      <c r="AM88" s="991"/>
      <c r="AN88" s="991"/>
      <c r="AO88" s="991"/>
      <c r="AP88" s="987">
        <v>722</v>
      </c>
      <c r="AQ88" s="987"/>
      <c r="AR88" s="987"/>
      <c r="AS88" s="987"/>
      <c r="AT88" s="987"/>
      <c r="AU88" s="987">
        <v>40</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400</v>
      </c>
      <c r="BR102" s="965" t="s">
        <v>430</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431</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432</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435</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436</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437</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438</v>
      </c>
      <c r="AB109" s="924"/>
      <c r="AC109" s="924"/>
      <c r="AD109" s="924"/>
      <c r="AE109" s="925"/>
      <c r="AF109" s="926" t="s">
        <v>439</v>
      </c>
      <c r="AG109" s="924"/>
      <c r="AH109" s="924"/>
      <c r="AI109" s="924"/>
      <c r="AJ109" s="925"/>
      <c r="AK109" s="926" t="s">
        <v>315</v>
      </c>
      <c r="AL109" s="924"/>
      <c r="AM109" s="924"/>
      <c r="AN109" s="924"/>
      <c r="AO109" s="925"/>
      <c r="AP109" s="926" t="s">
        <v>440</v>
      </c>
      <c r="AQ109" s="924"/>
      <c r="AR109" s="924"/>
      <c r="AS109" s="924"/>
      <c r="AT109" s="957"/>
      <c r="AU109" s="923" t="s">
        <v>437</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438</v>
      </c>
      <c r="BR109" s="924"/>
      <c r="BS109" s="924"/>
      <c r="BT109" s="924"/>
      <c r="BU109" s="925"/>
      <c r="BV109" s="926" t="s">
        <v>439</v>
      </c>
      <c r="BW109" s="924"/>
      <c r="BX109" s="924"/>
      <c r="BY109" s="924"/>
      <c r="BZ109" s="925"/>
      <c r="CA109" s="926" t="s">
        <v>315</v>
      </c>
      <c r="CB109" s="924"/>
      <c r="CC109" s="924"/>
      <c r="CD109" s="924"/>
      <c r="CE109" s="925"/>
      <c r="CF109" s="964" t="s">
        <v>440</v>
      </c>
      <c r="CG109" s="964"/>
      <c r="CH109" s="964"/>
      <c r="CI109" s="964"/>
      <c r="CJ109" s="964"/>
      <c r="CK109" s="926" t="s">
        <v>441</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438</v>
      </c>
      <c r="DH109" s="924"/>
      <c r="DI109" s="924"/>
      <c r="DJ109" s="924"/>
      <c r="DK109" s="925"/>
      <c r="DL109" s="926" t="s">
        <v>439</v>
      </c>
      <c r="DM109" s="924"/>
      <c r="DN109" s="924"/>
      <c r="DO109" s="924"/>
      <c r="DP109" s="925"/>
      <c r="DQ109" s="926" t="s">
        <v>315</v>
      </c>
      <c r="DR109" s="924"/>
      <c r="DS109" s="924"/>
      <c r="DT109" s="924"/>
      <c r="DU109" s="925"/>
      <c r="DV109" s="926" t="s">
        <v>440</v>
      </c>
      <c r="DW109" s="924"/>
      <c r="DX109" s="924"/>
      <c r="DY109" s="924"/>
      <c r="DZ109" s="957"/>
    </row>
    <row r="110" spans="1:131" s="233" customFormat="1" ht="26.25" customHeight="1" x14ac:dyDescent="0.15">
      <c r="A110" s="835" t="s">
        <v>442</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543527</v>
      </c>
      <c r="AB110" s="917"/>
      <c r="AC110" s="917"/>
      <c r="AD110" s="917"/>
      <c r="AE110" s="918"/>
      <c r="AF110" s="919">
        <v>519269</v>
      </c>
      <c r="AG110" s="917"/>
      <c r="AH110" s="917"/>
      <c r="AI110" s="917"/>
      <c r="AJ110" s="918"/>
      <c r="AK110" s="919">
        <v>505106</v>
      </c>
      <c r="AL110" s="917"/>
      <c r="AM110" s="917"/>
      <c r="AN110" s="917"/>
      <c r="AO110" s="918"/>
      <c r="AP110" s="920">
        <v>10.6</v>
      </c>
      <c r="AQ110" s="921"/>
      <c r="AR110" s="921"/>
      <c r="AS110" s="921"/>
      <c r="AT110" s="922"/>
      <c r="AU110" s="958" t="s">
        <v>77</v>
      </c>
      <c r="AV110" s="959"/>
      <c r="AW110" s="959"/>
      <c r="AX110" s="959"/>
      <c r="AY110" s="959"/>
      <c r="AZ110" s="888" t="s">
        <v>443</v>
      </c>
      <c r="BA110" s="836"/>
      <c r="BB110" s="836"/>
      <c r="BC110" s="836"/>
      <c r="BD110" s="836"/>
      <c r="BE110" s="836"/>
      <c r="BF110" s="836"/>
      <c r="BG110" s="836"/>
      <c r="BH110" s="836"/>
      <c r="BI110" s="836"/>
      <c r="BJ110" s="836"/>
      <c r="BK110" s="836"/>
      <c r="BL110" s="836"/>
      <c r="BM110" s="836"/>
      <c r="BN110" s="836"/>
      <c r="BO110" s="836"/>
      <c r="BP110" s="837"/>
      <c r="BQ110" s="889">
        <v>5537136</v>
      </c>
      <c r="BR110" s="870"/>
      <c r="BS110" s="870"/>
      <c r="BT110" s="870"/>
      <c r="BU110" s="870"/>
      <c r="BV110" s="870">
        <v>5826594</v>
      </c>
      <c r="BW110" s="870"/>
      <c r="BX110" s="870"/>
      <c r="BY110" s="870"/>
      <c r="BZ110" s="870"/>
      <c r="CA110" s="870">
        <v>5731082</v>
      </c>
      <c r="CB110" s="870"/>
      <c r="CC110" s="870"/>
      <c r="CD110" s="870"/>
      <c r="CE110" s="870"/>
      <c r="CF110" s="894">
        <v>120.2</v>
      </c>
      <c r="CG110" s="895"/>
      <c r="CH110" s="895"/>
      <c r="CI110" s="895"/>
      <c r="CJ110" s="895"/>
      <c r="CK110" s="954" t="s">
        <v>444</v>
      </c>
      <c r="CL110" s="847"/>
      <c r="CM110" s="888" t="s">
        <v>445</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235</v>
      </c>
      <c r="DH110" s="870"/>
      <c r="DI110" s="870"/>
      <c r="DJ110" s="870"/>
      <c r="DK110" s="870"/>
      <c r="DL110" s="870" t="s">
        <v>446</v>
      </c>
      <c r="DM110" s="870"/>
      <c r="DN110" s="870"/>
      <c r="DO110" s="870"/>
      <c r="DP110" s="870"/>
      <c r="DQ110" s="870" t="s">
        <v>235</v>
      </c>
      <c r="DR110" s="870"/>
      <c r="DS110" s="870"/>
      <c r="DT110" s="870"/>
      <c r="DU110" s="870"/>
      <c r="DV110" s="871" t="s">
        <v>235</v>
      </c>
      <c r="DW110" s="871"/>
      <c r="DX110" s="871"/>
      <c r="DY110" s="871"/>
      <c r="DZ110" s="872"/>
    </row>
    <row r="111" spans="1:131" s="233" customFormat="1" ht="26.25" customHeight="1" x14ac:dyDescent="0.15">
      <c r="A111" s="802" t="s">
        <v>447</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448</v>
      </c>
      <c r="AB111" s="947"/>
      <c r="AC111" s="947"/>
      <c r="AD111" s="947"/>
      <c r="AE111" s="948"/>
      <c r="AF111" s="949" t="s">
        <v>449</v>
      </c>
      <c r="AG111" s="947"/>
      <c r="AH111" s="947"/>
      <c r="AI111" s="947"/>
      <c r="AJ111" s="948"/>
      <c r="AK111" s="949" t="s">
        <v>450</v>
      </c>
      <c r="AL111" s="947"/>
      <c r="AM111" s="947"/>
      <c r="AN111" s="947"/>
      <c r="AO111" s="948"/>
      <c r="AP111" s="950" t="s">
        <v>451</v>
      </c>
      <c r="AQ111" s="951"/>
      <c r="AR111" s="951"/>
      <c r="AS111" s="951"/>
      <c r="AT111" s="952"/>
      <c r="AU111" s="960"/>
      <c r="AV111" s="961"/>
      <c r="AW111" s="961"/>
      <c r="AX111" s="961"/>
      <c r="AY111" s="961"/>
      <c r="AZ111" s="843" t="s">
        <v>452</v>
      </c>
      <c r="BA111" s="780"/>
      <c r="BB111" s="780"/>
      <c r="BC111" s="780"/>
      <c r="BD111" s="780"/>
      <c r="BE111" s="780"/>
      <c r="BF111" s="780"/>
      <c r="BG111" s="780"/>
      <c r="BH111" s="780"/>
      <c r="BI111" s="780"/>
      <c r="BJ111" s="780"/>
      <c r="BK111" s="780"/>
      <c r="BL111" s="780"/>
      <c r="BM111" s="780"/>
      <c r="BN111" s="780"/>
      <c r="BO111" s="780"/>
      <c r="BP111" s="781"/>
      <c r="BQ111" s="844" t="s">
        <v>449</v>
      </c>
      <c r="BR111" s="845"/>
      <c r="BS111" s="845"/>
      <c r="BT111" s="845"/>
      <c r="BU111" s="845"/>
      <c r="BV111" s="845" t="s">
        <v>446</v>
      </c>
      <c r="BW111" s="845"/>
      <c r="BX111" s="845"/>
      <c r="BY111" s="845"/>
      <c r="BZ111" s="845"/>
      <c r="CA111" s="845" t="s">
        <v>450</v>
      </c>
      <c r="CB111" s="845"/>
      <c r="CC111" s="845"/>
      <c r="CD111" s="845"/>
      <c r="CE111" s="845"/>
      <c r="CF111" s="903" t="s">
        <v>453</v>
      </c>
      <c r="CG111" s="904"/>
      <c r="CH111" s="904"/>
      <c r="CI111" s="904"/>
      <c r="CJ111" s="904"/>
      <c r="CK111" s="955"/>
      <c r="CL111" s="849"/>
      <c r="CM111" s="843" t="s">
        <v>454</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451</v>
      </c>
      <c r="DH111" s="845"/>
      <c r="DI111" s="845"/>
      <c r="DJ111" s="845"/>
      <c r="DK111" s="845"/>
      <c r="DL111" s="845" t="s">
        <v>455</v>
      </c>
      <c r="DM111" s="845"/>
      <c r="DN111" s="845"/>
      <c r="DO111" s="845"/>
      <c r="DP111" s="845"/>
      <c r="DQ111" s="845" t="s">
        <v>456</v>
      </c>
      <c r="DR111" s="845"/>
      <c r="DS111" s="845"/>
      <c r="DT111" s="845"/>
      <c r="DU111" s="845"/>
      <c r="DV111" s="822" t="s">
        <v>449</v>
      </c>
      <c r="DW111" s="822"/>
      <c r="DX111" s="822"/>
      <c r="DY111" s="822"/>
      <c r="DZ111" s="823"/>
    </row>
    <row r="112" spans="1:131" s="233" customFormat="1" ht="26.25" customHeight="1" x14ac:dyDescent="0.15">
      <c r="A112" s="940" t="s">
        <v>457</v>
      </c>
      <c r="B112" s="941"/>
      <c r="C112" s="780" t="s">
        <v>458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402</v>
      </c>
      <c r="AB112" s="808"/>
      <c r="AC112" s="808"/>
      <c r="AD112" s="808"/>
      <c r="AE112" s="809"/>
      <c r="AF112" s="810" t="s">
        <v>451</v>
      </c>
      <c r="AG112" s="808"/>
      <c r="AH112" s="808"/>
      <c r="AI112" s="808"/>
      <c r="AJ112" s="809"/>
      <c r="AK112" s="810" t="s">
        <v>453</v>
      </c>
      <c r="AL112" s="808"/>
      <c r="AM112" s="808"/>
      <c r="AN112" s="808"/>
      <c r="AO112" s="809"/>
      <c r="AP112" s="852" t="s">
        <v>235</v>
      </c>
      <c r="AQ112" s="853"/>
      <c r="AR112" s="853"/>
      <c r="AS112" s="853"/>
      <c r="AT112" s="854"/>
      <c r="AU112" s="960"/>
      <c r="AV112" s="961"/>
      <c r="AW112" s="961"/>
      <c r="AX112" s="961"/>
      <c r="AY112" s="961"/>
      <c r="AZ112" s="843" t="s">
        <v>459</v>
      </c>
      <c r="BA112" s="780"/>
      <c r="BB112" s="780"/>
      <c r="BC112" s="780"/>
      <c r="BD112" s="780"/>
      <c r="BE112" s="780"/>
      <c r="BF112" s="780"/>
      <c r="BG112" s="780"/>
      <c r="BH112" s="780"/>
      <c r="BI112" s="780"/>
      <c r="BJ112" s="780"/>
      <c r="BK112" s="780"/>
      <c r="BL112" s="780"/>
      <c r="BM112" s="780"/>
      <c r="BN112" s="780"/>
      <c r="BO112" s="780"/>
      <c r="BP112" s="781"/>
      <c r="BQ112" s="844">
        <v>1965383</v>
      </c>
      <c r="BR112" s="845"/>
      <c r="BS112" s="845"/>
      <c r="BT112" s="845"/>
      <c r="BU112" s="845"/>
      <c r="BV112" s="845">
        <v>1904341</v>
      </c>
      <c r="BW112" s="845"/>
      <c r="BX112" s="845"/>
      <c r="BY112" s="845"/>
      <c r="BZ112" s="845"/>
      <c r="CA112" s="845">
        <v>1627214</v>
      </c>
      <c r="CB112" s="845"/>
      <c r="CC112" s="845"/>
      <c r="CD112" s="845"/>
      <c r="CE112" s="845"/>
      <c r="CF112" s="903">
        <v>34.1</v>
      </c>
      <c r="CG112" s="904"/>
      <c r="CH112" s="904"/>
      <c r="CI112" s="904"/>
      <c r="CJ112" s="904"/>
      <c r="CK112" s="955"/>
      <c r="CL112" s="849"/>
      <c r="CM112" s="843" t="s">
        <v>460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235</v>
      </c>
      <c r="DH112" s="845"/>
      <c r="DI112" s="845"/>
      <c r="DJ112" s="845"/>
      <c r="DK112" s="845"/>
      <c r="DL112" s="845" t="s">
        <v>448</v>
      </c>
      <c r="DM112" s="845"/>
      <c r="DN112" s="845"/>
      <c r="DO112" s="845"/>
      <c r="DP112" s="845"/>
      <c r="DQ112" s="845" t="s">
        <v>402</v>
      </c>
      <c r="DR112" s="845"/>
      <c r="DS112" s="845"/>
      <c r="DT112" s="845"/>
      <c r="DU112" s="845"/>
      <c r="DV112" s="822" t="s">
        <v>235</v>
      </c>
      <c r="DW112" s="822"/>
      <c r="DX112" s="822"/>
      <c r="DY112" s="822"/>
      <c r="DZ112" s="823"/>
    </row>
    <row r="113" spans="1:130" s="233" customFormat="1" ht="26.25" customHeight="1" x14ac:dyDescent="0.15">
      <c r="A113" s="942"/>
      <c r="B113" s="943"/>
      <c r="C113" s="780" t="s">
        <v>461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107712</v>
      </c>
      <c r="AB113" s="947"/>
      <c r="AC113" s="947"/>
      <c r="AD113" s="947"/>
      <c r="AE113" s="948"/>
      <c r="AF113" s="949">
        <v>113046</v>
      </c>
      <c r="AG113" s="947"/>
      <c r="AH113" s="947"/>
      <c r="AI113" s="947"/>
      <c r="AJ113" s="948"/>
      <c r="AK113" s="949">
        <v>119473</v>
      </c>
      <c r="AL113" s="947"/>
      <c r="AM113" s="947"/>
      <c r="AN113" s="947"/>
      <c r="AO113" s="948"/>
      <c r="AP113" s="950">
        <v>2.5</v>
      </c>
      <c r="AQ113" s="951"/>
      <c r="AR113" s="951"/>
      <c r="AS113" s="951"/>
      <c r="AT113" s="952"/>
      <c r="AU113" s="960"/>
      <c r="AV113" s="961"/>
      <c r="AW113" s="961"/>
      <c r="AX113" s="961"/>
      <c r="AY113" s="961"/>
      <c r="AZ113" s="843" t="s">
        <v>462</v>
      </c>
      <c r="BA113" s="780"/>
      <c r="BB113" s="780"/>
      <c r="BC113" s="780"/>
      <c r="BD113" s="780"/>
      <c r="BE113" s="780"/>
      <c r="BF113" s="780"/>
      <c r="BG113" s="780"/>
      <c r="BH113" s="780"/>
      <c r="BI113" s="780"/>
      <c r="BJ113" s="780"/>
      <c r="BK113" s="780"/>
      <c r="BL113" s="780"/>
      <c r="BM113" s="780"/>
      <c r="BN113" s="780"/>
      <c r="BO113" s="780"/>
      <c r="BP113" s="781"/>
      <c r="BQ113" s="844">
        <v>105300</v>
      </c>
      <c r="BR113" s="845"/>
      <c r="BS113" s="845"/>
      <c r="BT113" s="845"/>
      <c r="BU113" s="845"/>
      <c r="BV113" s="845">
        <v>136870</v>
      </c>
      <c r="BW113" s="845"/>
      <c r="BX113" s="845"/>
      <c r="BY113" s="845"/>
      <c r="BZ113" s="845"/>
      <c r="CA113" s="845">
        <v>192279</v>
      </c>
      <c r="CB113" s="845"/>
      <c r="CC113" s="845"/>
      <c r="CD113" s="845"/>
      <c r="CE113" s="845"/>
      <c r="CF113" s="903">
        <v>4</v>
      </c>
      <c r="CG113" s="904"/>
      <c r="CH113" s="904"/>
      <c r="CI113" s="904"/>
      <c r="CJ113" s="904"/>
      <c r="CK113" s="955"/>
      <c r="CL113" s="849"/>
      <c r="CM113" s="843" t="s">
        <v>463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448</v>
      </c>
      <c r="DH113" s="808"/>
      <c r="DI113" s="808"/>
      <c r="DJ113" s="808"/>
      <c r="DK113" s="809"/>
      <c r="DL113" s="810" t="s">
        <v>464</v>
      </c>
      <c r="DM113" s="808"/>
      <c r="DN113" s="808"/>
      <c r="DO113" s="808"/>
      <c r="DP113" s="809"/>
      <c r="DQ113" s="810" t="s">
        <v>450</v>
      </c>
      <c r="DR113" s="808"/>
      <c r="DS113" s="808"/>
      <c r="DT113" s="808"/>
      <c r="DU113" s="809"/>
      <c r="DV113" s="852" t="s">
        <v>235</v>
      </c>
      <c r="DW113" s="853"/>
      <c r="DX113" s="853"/>
      <c r="DY113" s="853"/>
      <c r="DZ113" s="854"/>
    </row>
    <row r="114" spans="1:130" s="233" customFormat="1" ht="26.25" customHeight="1" x14ac:dyDescent="0.15">
      <c r="A114" s="942"/>
      <c r="B114" s="943"/>
      <c r="C114" s="780" t="s">
        <v>465</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23645</v>
      </c>
      <c r="AB114" s="808"/>
      <c r="AC114" s="808"/>
      <c r="AD114" s="808"/>
      <c r="AE114" s="809"/>
      <c r="AF114" s="810">
        <v>23610</v>
      </c>
      <c r="AG114" s="808"/>
      <c r="AH114" s="808"/>
      <c r="AI114" s="808"/>
      <c r="AJ114" s="809"/>
      <c r="AK114" s="810">
        <v>26144</v>
      </c>
      <c r="AL114" s="808"/>
      <c r="AM114" s="808"/>
      <c r="AN114" s="808"/>
      <c r="AO114" s="809"/>
      <c r="AP114" s="852">
        <v>0.5</v>
      </c>
      <c r="AQ114" s="853"/>
      <c r="AR114" s="853"/>
      <c r="AS114" s="853"/>
      <c r="AT114" s="854"/>
      <c r="AU114" s="960"/>
      <c r="AV114" s="961"/>
      <c r="AW114" s="961"/>
      <c r="AX114" s="961"/>
      <c r="AY114" s="961"/>
      <c r="AZ114" s="843" t="s">
        <v>466</v>
      </c>
      <c r="BA114" s="780"/>
      <c r="BB114" s="780"/>
      <c r="BC114" s="780"/>
      <c r="BD114" s="780"/>
      <c r="BE114" s="780"/>
      <c r="BF114" s="780"/>
      <c r="BG114" s="780"/>
      <c r="BH114" s="780"/>
      <c r="BI114" s="780"/>
      <c r="BJ114" s="780"/>
      <c r="BK114" s="780"/>
      <c r="BL114" s="780"/>
      <c r="BM114" s="780"/>
      <c r="BN114" s="780"/>
      <c r="BO114" s="780"/>
      <c r="BP114" s="781"/>
      <c r="BQ114" s="844">
        <v>75329</v>
      </c>
      <c r="BR114" s="845"/>
      <c r="BS114" s="845"/>
      <c r="BT114" s="845"/>
      <c r="BU114" s="845"/>
      <c r="BV114" s="845">
        <v>17738</v>
      </c>
      <c r="BW114" s="845"/>
      <c r="BX114" s="845"/>
      <c r="BY114" s="845"/>
      <c r="BZ114" s="845"/>
      <c r="CA114" s="845" t="s">
        <v>451</v>
      </c>
      <c r="CB114" s="845"/>
      <c r="CC114" s="845"/>
      <c r="CD114" s="845"/>
      <c r="CE114" s="845"/>
      <c r="CF114" s="903" t="s">
        <v>235</v>
      </c>
      <c r="CG114" s="904"/>
      <c r="CH114" s="904"/>
      <c r="CI114" s="904"/>
      <c r="CJ114" s="904"/>
      <c r="CK114" s="955"/>
      <c r="CL114" s="849"/>
      <c r="CM114" s="843" t="s">
        <v>467</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402</v>
      </c>
      <c r="DH114" s="808"/>
      <c r="DI114" s="808"/>
      <c r="DJ114" s="808"/>
      <c r="DK114" s="809"/>
      <c r="DL114" s="810" t="s">
        <v>456</v>
      </c>
      <c r="DM114" s="808"/>
      <c r="DN114" s="808"/>
      <c r="DO114" s="808"/>
      <c r="DP114" s="809"/>
      <c r="DQ114" s="810" t="s">
        <v>402</v>
      </c>
      <c r="DR114" s="808"/>
      <c r="DS114" s="808"/>
      <c r="DT114" s="808"/>
      <c r="DU114" s="809"/>
      <c r="DV114" s="852" t="s">
        <v>235</v>
      </c>
      <c r="DW114" s="853"/>
      <c r="DX114" s="853"/>
      <c r="DY114" s="853"/>
      <c r="DZ114" s="854"/>
    </row>
    <row r="115" spans="1:130" s="233" customFormat="1" ht="26.25" customHeight="1" x14ac:dyDescent="0.15">
      <c r="A115" s="942"/>
      <c r="B115" s="943"/>
      <c r="C115" s="780" t="s">
        <v>468</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451</v>
      </c>
      <c r="AB115" s="947"/>
      <c r="AC115" s="947"/>
      <c r="AD115" s="947"/>
      <c r="AE115" s="948"/>
      <c r="AF115" s="949" t="s">
        <v>448</v>
      </c>
      <c r="AG115" s="947"/>
      <c r="AH115" s="947"/>
      <c r="AI115" s="947"/>
      <c r="AJ115" s="948"/>
      <c r="AK115" s="949" t="s">
        <v>402</v>
      </c>
      <c r="AL115" s="947"/>
      <c r="AM115" s="947"/>
      <c r="AN115" s="947"/>
      <c r="AO115" s="948"/>
      <c r="AP115" s="950" t="s">
        <v>402</v>
      </c>
      <c r="AQ115" s="951"/>
      <c r="AR115" s="951"/>
      <c r="AS115" s="951"/>
      <c r="AT115" s="952"/>
      <c r="AU115" s="960"/>
      <c r="AV115" s="961"/>
      <c r="AW115" s="961"/>
      <c r="AX115" s="961"/>
      <c r="AY115" s="961"/>
      <c r="AZ115" s="843" t="s">
        <v>469</v>
      </c>
      <c r="BA115" s="780"/>
      <c r="BB115" s="780"/>
      <c r="BC115" s="780"/>
      <c r="BD115" s="780"/>
      <c r="BE115" s="780"/>
      <c r="BF115" s="780"/>
      <c r="BG115" s="780"/>
      <c r="BH115" s="780"/>
      <c r="BI115" s="780"/>
      <c r="BJ115" s="780"/>
      <c r="BK115" s="780"/>
      <c r="BL115" s="780"/>
      <c r="BM115" s="780"/>
      <c r="BN115" s="780"/>
      <c r="BO115" s="780"/>
      <c r="BP115" s="781"/>
      <c r="BQ115" s="844" t="s">
        <v>402</v>
      </c>
      <c r="BR115" s="845"/>
      <c r="BS115" s="845"/>
      <c r="BT115" s="845"/>
      <c r="BU115" s="845"/>
      <c r="BV115" s="845" t="s">
        <v>448</v>
      </c>
      <c r="BW115" s="845"/>
      <c r="BX115" s="845"/>
      <c r="BY115" s="845"/>
      <c r="BZ115" s="845"/>
      <c r="CA115" s="845" t="s">
        <v>235</v>
      </c>
      <c r="CB115" s="845"/>
      <c r="CC115" s="845"/>
      <c r="CD115" s="845"/>
      <c r="CE115" s="845"/>
      <c r="CF115" s="903" t="s">
        <v>235</v>
      </c>
      <c r="CG115" s="904"/>
      <c r="CH115" s="904"/>
      <c r="CI115" s="904"/>
      <c r="CJ115" s="904"/>
      <c r="CK115" s="955"/>
      <c r="CL115" s="849"/>
      <c r="CM115" s="843" t="s">
        <v>470</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451</v>
      </c>
      <c r="DH115" s="808"/>
      <c r="DI115" s="808"/>
      <c r="DJ115" s="808"/>
      <c r="DK115" s="809"/>
      <c r="DL115" s="810" t="s">
        <v>448</v>
      </c>
      <c r="DM115" s="808"/>
      <c r="DN115" s="808"/>
      <c r="DO115" s="808"/>
      <c r="DP115" s="809"/>
      <c r="DQ115" s="810" t="s">
        <v>449</v>
      </c>
      <c r="DR115" s="808"/>
      <c r="DS115" s="808"/>
      <c r="DT115" s="808"/>
      <c r="DU115" s="809"/>
      <c r="DV115" s="852" t="s">
        <v>451</v>
      </c>
      <c r="DW115" s="853"/>
      <c r="DX115" s="853"/>
      <c r="DY115" s="853"/>
      <c r="DZ115" s="854"/>
    </row>
    <row r="116" spans="1:130" s="233" customFormat="1" ht="26.25" customHeight="1" x14ac:dyDescent="0.15">
      <c r="A116" s="944"/>
      <c r="B116" s="945"/>
      <c r="C116" s="867" t="s">
        <v>471</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451</v>
      </c>
      <c r="AB116" s="808"/>
      <c r="AC116" s="808"/>
      <c r="AD116" s="808"/>
      <c r="AE116" s="809"/>
      <c r="AF116" s="810" t="s">
        <v>402</v>
      </c>
      <c r="AG116" s="808"/>
      <c r="AH116" s="808"/>
      <c r="AI116" s="808"/>
      <c r="AJ116" s="809"/>
      <c r="AK116" s="810" t="s">
        <v>448</v>
      </c>
      <c r="AL116" s="808"/>
      <c r="AM116" s="808"/>
      <c r="AN116" s="808"/>
      <c r="AO116" s="809"/>
      <c r="AP116" s="852" t="s">
        <v>235</v>
      </c>
      <c r="AQ116" s="853"/>
      <c r="AR116" s="853"/>
      <c r="AS116" s="853"/>
      <c r="AT116" s="854"/>
      <c r="AU116" s="960"/>
      <c r="AV116" s="961"/>
      <c r="AW116" s="961"/>
      <c r="AX116" s="961"/>
      <c r="AY116" s="961"/>
      <c r="AZ116" s="937" t="s">
        <v>472</v>
      </c>
      <c r="BA116" s="938"/>
      <c r="BB116" s="938"/>
      <c r="BC116" s="938"/>
      <c r="BD116" s="938"/>
      <c r="BE116" s="938"/>
      <c r="BF116" s="938"/>
      <c r="BG116" s="938"/>
      <c r="BH116" s="938"/>
      <c r="BI116" s="938"/>
      <c r="BJ116" s="938"/>
      <c r="BK116" s="938"/>
      <c r="BL116" s="938"/>
      <c r="BM116" s="938"/>
      <c r="BN116" s="938"/>
      <c r="BO116" s="938"/>
      <c r="BP116" s="939"/>
      <c r="BQ116" s="844" t="s">
        <v>473</v>
      </c>
      <c r="BR116" s="845"/>
      <c r="BS116" s="845"/>
      <c r="BT116" s="845"/>
      <c r="BU116" s="845"/>
      <c r="BV116" s="845" t="s">
        <v>473</v>
      </c>
      <c r="BW116" s="845"/>
      <c r="BX116" s="845"/>
      <c r="BY116" s="845"/>
      <c r="BZ116" s="845"/>
      <c r="CA116" s="845" t="s">
        <v>450</v>
      </c>
      <c r="CB116" s="845"/>
      <c r="CC116" s="845"/>
      <c r="CD116" s="845"/>
      <c r="CE116" s="845"/>
      <c r="CF116" s="903" t="s">
        <v>453</v>
      </c>
      <c r="CG116" s="904"/>
      <c r="CH116" s="904"/>
      <c r="CI116" s="904"/>
      <c r="CJ116" s="904"/>
      <c r="CK116" s="955"/>
      <c r="CL116" s="849"/>
      <c r="CM116" s="843" t="s">
        <v>474</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451</v>
      </c>
      <c r="DH116" s="808"/>
      <c r="DI116" s="808"/>
      <c r="DJ116" s="808"/>
      <c r="DK116" s="809"/>
      <c r="DL116" s="810" t="s">
        <v>235</v>
      </c>
      <c r="DM116" s="808"/>
      <c r="DN116" s="808"/>
      <c r="DO116" s="808"/>
      <c r="DP116" s="809"/>
      <c r="DQ116" s="810" t="s">
        <v>451</v>
      </c>
      <c r="DR116" s="808"/>
      <c r="DS116" s="808"/>
      <c r="DT116" s="808"/>
      <c r="DU116" s="809"/>
      <c r="DV116" s="852" t="s">
        <v>450</v>
      </c>
      <c r="DW116" s="853"/>
      <c r="DX116" s="853"/>
      <c r="DY116" s="853"/>
      <c r="DZ116" s="854"/>
    </row>
    <row r="117" spans="1:130" s="233" customFormat="1" ht="26.25" customHeight="1" x14ac:dyDescent="0.15">
      <c r="A117" s="923" t="s">
        <v>194</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475</v>
      </c>
      <c r="Z117" s="925"/>
      <c r="AA117" s="930">
        <v>674884</v>
      </c>
      <c r="AB117" s="931"/>
      <c r="AC117" s="931"/>
      <c r="AD117" s="931"/>
      <c r="AE117" s="932"/>
      <c r="AF117" s="933">
        <v>655925</v>
      </c>
      <c r="AG117" s="931"/>
      <c r="AH117" s="931"/>
      <c r="AI117" s="931"/>
      <c r="AJ117" s="932"/>
      <c r="AK117" s="933">
        <v>650723</v>
      </c>
      <c r="AL117" s="931"/>
      <c r="AM117" s="931"/>
      <c r="AN117" s="931"/>
      <c r="AO117" s="932"/>
      <c r="AP117" s="934"/>
      <c r="AQ117" s="935"/>
      <c r="AR117" s="935"/>
      <c r="AS117" s="935"/>
      <c r="AT117" s="936"/>
      <c r="AU117" s="960"/>
      <c r="AV117" s="961"/>
      <c r="AW117" s="961"/>
      <c r="AX117" s="961"/>
      <c r="AY117" s="961"/>
      <c r="AZ117" s="891" t="s">
        <v>476</v>
      </c>
      <c r="BA117" s="892"/>
      <c r="BB117" s="892"/>
      <c r="BC117" s="892"/>
      <c r="BD117" s="892"/>
      <c r="BE117" s="892"/>
      <c r="BF117" s="892"/>
      <c r="BG117" s="892"/>
      <c r="BH117" s="892"/>
      <c r="BI117" s="892"/>
      <c r="BJ117" s="892"/>
      <c r="BK117" s="892"/>
      <c r="BL117" s="892"/>
      <c r="BM117" s="892"/>
      <c r="BN117" s="892"/>
      <c r="BO117" s="892"/>
      <c r="BP117" s="893"/>
      <c r="BQ117" s="844" t="s">
        <v>453</v>
      </c>
      <c r="BR117" s="845"/>
      <c r="BS117" s="845"/>
      <c r="BT117" s="845"/>
      <c r="BU117" s="845"/>
      <c r="BV117" s="845" t="s">
        <v>235</v>
      </c>
      <c r="BW117" s="845"/>
      <c r="BX117" s="845"/>
      <c r="BY117" s="845"/>
      <c r="BZ117" s="845"/>
      <c r="CA117" s="845" t="s">
        <v>449</v>
      </c>
      <c r="CB117" s="845"/>
      <c r="CC117" s="845"/>
      <c r="CD117" s="845"/>
      <c r="CE117" s="845"/>
      <c r="CF117" s="903" t="s">
        <v>453</v>
      </c>
      <c r="CG117" s="904"/>
      <c r="CH117" s="904"/>
      <c r="CI117" s="904"/>
      <c r="CJ117" s="904"/>
      <c r="CK117" s="955"/>
      <c r="CL117" s="849"/>
      <c r="CM117" s="843" t="s">
        <v>477</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235</v>
      </c>
      <c r="DH117" s="808"/>
      <c r="DI117" s="808"/>
      <c r="DJ117" s="808"/>
      <c r="DK117" s="809"/>
      <c r="DL117" s="810" t="s">
        <v>478</v>
      </c>
      <c r="DM117" s="808"/>
      <c r="DN117" s="808"/>
      <c r="DO117" s="808"/>
      <c r="DP117" s="809"/>
      <c r="DQ117" s="810" t="s">
        <v>453</v>
      </c>
      <c r="DR117" s="808"/>
      <c r="DS117" s="808"/>
      <c r="DT117" s="808"/>
      <c r="DU117" s="809"/>
      <c r="DV117" s="852" t="s">
        <v>451</v>
      </c>
      <c r="DW117" s="853"/>
      <c r="DX117" s="853"/>
      <c r="DY117" s="853"/>
      <c r="DZ117" s="854"/>
    </row>
    <row r="118" spans="1:130" s="233" customFormat="1" ht="26.25" customHeight="1" x14ac:dyDescent="0.15">
      <c r="A118" s="923" t="s">
        <v>441</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438</v>
      </c>
      <c r="AB118" s="924"/>
      <c r="AC118" s="924"/>
      <c r="AD118" s="924"/>
      <c r="AE118" s="925"/>
      <c r="AF118" s="926" t="s">
        <v>439</v>
      </c>
      <c r="AG118" s="924"/>
      <c r="AH118" s="924"/>
      <c r="AI118" s="924"/>
      <c r="AJ118" s="925"/>
      <c r="AK118" s="926" t="s">
        <v>315</v>
      </c>
      <c r="AL118" s="924"/>
      <c r="AM118" s="924"/>
      <c r="AN118" s="924"/>
      <c r="AO118" s="925"/>
      <c r="AP118" s="927" t="s">
        <v>440</v>
      </c>
      <c r="AQ118" s="928"/>
      <c r="AR118" s="928"/>
      <c r="AS118" s="928"/>
      <c r="AT118" s="929"/>
      <c r="AU118" s="960"/>
      <c r="AV118" s="961"/>
      <c r="AW118" s="961"/>
      <c r="AX118" s="961"/>
      <c r="AY118" s="961"/>
      <c r="AZ118" s="866" t="s">
        <v>479</v>
      </c>
      <c r="BA118" s="867"/>
      <c r="BB118" s="867"/>
      <c r="BC118" s="867"/>
      <c r="BD118" s="867"/>
      <c r="BE118" s="867"/>
      <c r="BF118" s="867"/>
      <c r="BG118" s="867"/>
      <c r="BH118" s="867"/>
      <c r="BI118" s="867"/>
      <c r="BJ118" s="867"/>
      <c r="BK118" s="867"/>
      <c r="BL118" s="867"/>
      <c r="BM118" s="867"/>
      <c r="BN118" s="867"/>
      <c r="BO118" s="867"/>
      <c r="BP118" s="868"/>
      <c r="BQ118" s="907" t="s">
        <v>235</v>
      </c>
      <c r="BR118" s="873"/>
      <c r="BS118" s="873"/>
      <c r="BT118" s="873"/>
      <c r="BU118" s="873"/>
      <c r="BV118" s="873" t="s">
        <v>446</v>
      </c>
      <c r="BW118" s="873"/>
      <c r="BX118" s="873"/>
      <c r="BY118" s="873"/>
      <c r="BZ118" s="873"/>
      <c r="CA118" s="873" t="s">
        <v>450</v>
      </c>
      <c r="CB118" s="873"/>
      <c r="CC118" s="873"/>
      <c r="CD118" s="873"/>
      <c r="CE118" s="873"/>
      <c r="CF118" s="903" t="s">
        <v>473</v>
      </c>
      <c r="CG118" s="904"/>
      <c r="CH118" s="904"/>
      <c r="CI118" s="904"/>
      <c r="CJ118" s="904"/>
      <c r="CK118" s="955"/>
      <c r="CL118" s="849"/>
      <c r="CM118" s="843" t="s">
        <v>480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446</v>
      </c>
      <c r="DH118" s="808"/>
      <c r="DI118" s="808"/>
      <c r="DJ118" s="808"/>
      <c r="DK118" s="809"/>
      <c r="DL118" s="810" t="s">
        <v>453</v>
      </c>
      <c r="DM118" s="808"/>
      <c r="DN118" s="808"/>
      <c r="DO118" s="808"/>
      <c r="DP118" s="809"/>
      <c r="DQ118" s="810" t="s">
        <v>478</v>
      </c>
      <c r="DR118" s="808"/>
      <c r="DS118" s="808"/>
      <c r="DT118" s="808"/>
      <c r="DU118" s="809"/>
      <c r="DV118" s="852" t="s">
        <v>451</v>
      </c>
      <c r="DW118" s="853"/>
      <c r="DX118" s="853"/>
      <c r="DY118" s="853"/>
      <c r="DZ118" s="854"/>
    </row>
    <row r="119" spans="1:130" s="233" customFormat="1" ht="26.25" customHeight="1" x14ac:dyDescent="0.15">
      <c r="A119" s="846" t="s">
        <v>444</v>
      </c>
      <c r="B119" s="847"/>
      <c r="C119" s="888" t="s">
        <v>445</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473</v>
      </c>
      <c r="AB119" s="917"/>
      <c r="AC119" s="917"/>
      <c r="AD119" s="917"/>
      <c r="AE119" s="918"/>
      <c r="AF119" s="919" t="s">
        <v>451</v>
      </c>
      <c r="AG119" s="917"/>
      <c r="AH119" s="917"/>
      <c r="AI119" s="917"/>
      <c r="AJ119" s="918"/>
      <c r="AK119" s="919" t="s">
        <v>473</v>
      </c>
      <c r="AL119" s="917"/>
      <c r="AM119" s="917"/>
      <c r="AN119" s="917"/>
      <c r="AO119" s="918"/>
      <c r="AP119" s="920" t="s">
        <v>478</v>
      </c>
      <c r="AQ119" s="921"/>
      <c r="AR119" s="921"/>
      <c r="AS119" s="921"/>
      <c r="AT119" s="922"/>
      <c r="AU119" s="962"/>
      <c r="AV119" s="963"/>
      <c r="AW119" s="963"/>
      <c r="AX119" s="963"/>
      <c r="AY119" s="963"/>
      <c r="AZ119" s="254" t="s">
        <v>194</v>
      </c>
      <c r="BA119" s="254"/>
      <c r="BB119" s="254"/>
      <c r="BC119" s="254"/>
      <c r="BD119" s="254"/>
      <c r="BE119" s="254"/>
      <c r="BF119" s="254"/>
      <c r="BG119" s="254"/>
      <c r="BH119" s="254"/>
      <c r="BI119" s="254"/>
      <c r="BJ119" s="254"/>
      <c r="BK119" s="254"/>
      <c r="BL119" s="254"/>
      <c r="BM119" s="254"/>
      <c r="BN119" s="254"/>
      <c r="BO119" s="905" t="s">
        <v>481</v>
      </c>
      <c r="BP119" s="906"/>
      <c r="BQ119" s="907">
        <v>7683148</v>
      </c>
      <c r="BR119" s="873"/>
      <c r="BS119" s="873"/>
      <c r="BT119" s="873"/>
      <c r="BU119" s="873"/>
      <c r="BV119" s="873">
        <v>7885543</v>
      </c>
      <c r="BW119" s="873"/>
      <c r="BX119" s="873"/>
      <c r="BY119" s="873"/>
      <c r="BZ119" s="873"/>
      <c r="CA119" s="873">
        <v>7550575</v>
      </c>
      <c r="CB119" s="873"/>
      <c r="CC119" s="873"/>
      <c r="CD119" s="873"/>
      <c r="CE119" s="873"/>
      <c r="CF119" s="776"/>
      <c r="CG119" s="777"/>
      <c r="CH119" s="777"/>
      <c r="CI119" s="777"/>
      <c r="CJ119" s="862"/>
      <c r="CK119" s="956"/>
      <c r="CL119" s="851"/>
      <c r="CM119" s="866" t="s">
        <v>482</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449</v>
      </c>
      <c r="DH119" s="792"/>
      <c r="DI119" s="792"/>
      <c r="DJ119" s="792"/>
      <c r="DK119" s="793"/>
      <c r="DL119" s="794" t="s">
        <v>451</v>
      </c>
      <c r="DM119" s="792"/>
      <c r="DN119" s="792"/>
      <c r="DO119" s="792"/>
      <c r="DP119" s="793"/>
      <c r="DQ119" s="794" t="s">
        <v>473</v>
      </c>
      <c r="DR119" s="792"/>
      <c r="DS119" s="792"/>
      <c r="DT119" s="792"/>
      <c r="DU119" s="793"/>
      <c r="DV119" s="876" t="s">
        <v>473</v>
      </c>
      <c r="DW119" s="877"/>
      <c r="DX119" s="877"/>
      <c r="DY119" s="877"/>
      <c r="DZ119" s="878"/>
    </row>
    <row r="120" spans="1:130" s="233" customFormat="1" ht="26.25" customHeight="1" x14ac:dyDescent="0.15">
      <c r="A120" s="848"/>
      <c r="B120" s="849"/>
      <c r="C120" s="843" t="s">
        <v>454</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478</v>
      </c>
      <c r="AB120" s="808"/>
      <c r="AC120" s="808"/>
      <c r="AD120" s="808"/>
      <c r="AE120" s="809"/>
      <c r="AF120" s="810" t="s">
        <v>235</v>
      </c>
      <c r="AG120" s="808"/>
      <c r="AH120" s="808"/>
      <c r="AI120" s="808"/>
      <c r="AJ120" s="809"/>
      <c r="AK120" s="810" t="s">
        <v>235</v>
      </c>
      <c r="AL120" s="808"/>
      <c r="AM120" s="808"/>
      <c r="AN120" s="808"/>
      <c r="AO120" s="809"/>
      <c r="AP120" s="852" t="s">
        <v>478</v>
      </c>
      <c r="AQ120" s="853"/>
      <c r="AR120" s="853"/>
      <c r="AS120" s="853"/>
      <c r="AT120" s="854"/>
      <c r="AU120" s="908" t="s">
        <v>483</v>
      </c>
      <c r="AV120" s="909"/>
      <c r="AW120" s="909"/>
      <c r="AX120" s="909"/>
      <c r="AY120" s="910"/>
      <c r="AZ120" s="888" t="s">
        <v>484</v>
      </c>
      <c r="BA120" s="836"/>
      <c r="BB120" s="836"/>
      <c r="BC120" s="836"/>
      <c r="BD120" s="836"/>
      <c r="BE120" s="836"/>
      <c r="BF120" s="836"/>
      <c r="BG120" s="836"/>
      <c r="BH120" s="836"/>
      <c r="BI120" s="836"/>
      <c r="BJ120" s="836"/>
      <c r="BK120" s="836"/>
      <c r="BL120" s="836"/>
      <c r="BM120" s="836"/>
      <c r="BN120" s="836"/>
      <c r="BO120" s="836"/>
      <c r="BP120" s="837"/>
      <c r="BQ120" s="889">
        <v>1569045</v>
      </c>
      <c r="BR120" s="870"/>
      <c r="BS120" s="870"/>
      <c r="BT120" s="870"/>
      <c r="BU120" s="870"/>
      <c r="BV120" s="870">
        <v>1664708</v>
      </c>
      <c r="BW120" s="870"/>
      <c r="BX120" s="870"/>
      <c r="BY120" s="870"/>
      <c r="BZ120" s="870"/>
      <c r="CA120" s="870">
        <v>2498983</v>
      </c>
      <c r="CB120" s="870"/>
      <c r="CC120" s="870"/>
      <c r="CD120" s="870"/>
      <c r="CE120" s="870"/>
      <c r="CF120" s="894">
        <v>52.4</v>
      </c>
      <c r="CG120" s="895"/>
      <c r="CH120" s="895"/>
      <c r="CI120" s="895"/>
      <c r="CJ120" s="895"/>
      <c r="CK120" s="896" t="s">
        <v>485</v>
      </c>
      <c r="CL120" s="880"/>
      <c r="CM120" s="880"/>
      <c r="CN120" s="880"/>
      <c r="CO120" s="881"/>
      <c r="CP120" s="900" t="s">
        <v>486</v>
      </c>
      <c r="CQ120" s="901"/>
      <c r="CR120" s="901"/>
      <c r="CS120" s="901"/>
      <c r="CT120" s="901"/>
      <c r="CU120" s="901"/>
      <c r="CV120" s="901"/>
      <c r="CW120" s="901"/>
      <c r="CX120" s="901"/>
      <c r="CY120" s="901"/>
      <c r="CZ120" s="901"/>
      <c r="DA120" s="901"/>
      <c r="DB120" s="901"/>
      <c r="DC120" s="901"/>
      <c r="DD120" s="901"/>
      <c r="DE120" s="901"/>
      <c r="DF120" s="902"/>
      <c r="DG120" s="889">
        <v>1965383</v>
      </c>
      <c r="DH120" s="870"/>
      <c r="DI120" s="870"/>
      <c r="DJ120" s="870"/>
      <c r="DK120" s="870"/>
      <c r="DL120" s="870">
        <v>1904341</v>
      </c>
      <c r="DM120" s="870"/>
      <c r="DN120" s="870"/>
      <c r="DO120" s="870"/>
      <c r="DP120" s="870"/>
      <c r="DQ120" s="870">
        <v>1627214</v>
      </c>
      <c r="DR120" s="870"/>
      <c r="DS120" s="870"/>
      <c r="DT120" s="870"/>
      <c r="DU120" s="870"/>
      <c r="DV120" s="871">
        <v>34.1</v>
      </c>
      <c r="DW120" s="871"/>
      <c r="DX120" s="871"/>
      <c r="DY120" s="871"/>
      <c r="DZ120" s="872"/>
    </row>
    <row r="121" spans="1:130" s="233" customFormat="1" ht="26.25" customHeight="1" x14ac:dyDescent="0.15">
      <c r="A121" s="848"/>
      <c r="B121" s="849"/>
      <c r="C121" s="891" t="s">
        <v>487</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446</v>
      </c>
      <c r="AB121" s="808"/>
      <c r="AC121" s="808"/>
      <c r="AD121" s="808"/>
      <c r="AE121" s="809"/>
      <c r="AF121" s="810" t="s">
        <v>235</v>
      </c>
      <c r="AG121" s="808"/>
      <c r="AH121" s="808"/>
      <c r="AI121" s="808"/>
      <c r="AJ121" s="809"/>
      <c r="AK121" s="810" t="s">
        <v>473</v>
      </c>
      <c r="AL121" s="808"/>
      <c r="AM121" s="808"/>
      <c r="AN121" s="808"/>
      <c r="AO121" s="809"/>
      <c r="AP121" s="852" t="s">
        <v>464</v>
      </c>
      <c r="AQ121" s="853"/>
      <c r="AR121" s="853"/>
      <c r="AS121" s="853"/>
      <c r="AT121" s="854"/>
      <c r="AU121" s="911"/>
      <c r="AV121" s="912"/>
      <c r="AW121" s="912"/>
      <c r="AX121" s="912"/>
      <c r="AY121" s="913"/>
      <c r="AZ121" s="843" t="s">
        <v>488</v>
      </c>
      <c r="BA121" s="780"/>
      <c r="BB121" s="780"/>
      <c r="BC121" s="780"/>
      <c r="BD121" s="780"/>
      <c r="BE121" s="780"/>
      <c r="BF121" s="780"/>
      <c r="BG121" s="780"/>
      <c r="BH121" s="780"/>
      <c r="BI121" s="780"/>
      <c r="BJ121" s="780"/>
      <c r="BK121" s="780"/>
      <c r="BL121" s="780"/>
      <c r="BM121" s="780"/>
      <c r="BN121" s="780"/>
      <c r="BO121" s="780"/>
      <c r="BP121" s="781"/>
      <c r="BQ121" s="844" t="s">
        <v>235</v>
      </c>
      <c r="BR121" s="845"/>
      <c r="BS121" s="845"/>
      <c r="BT121" s="845"/>
      <c r="BU121" s="845"/>
      <c r="BV121" s="845" t="s">
        <v>473</v>
      </c>
      <c r="BW121" s="845"/>
      <c r="BX121" s="845"/>
      <c r="BY121" s="845"/>
      <c r="BZ121" s="845"/>
      <c r="CA121" s="845" t="s">
        <v>478</v>
      </c>
      <c r="CB121" s="845"/>
      <c r="CC121" s="845"/>
      <c r="CD121" s="845"/>
      <c r="CE121" s="845"/>
      <c r="CF121" s="903" t="s">
        <v>451</v>
      </c>
      <c r="CG121" s="904"/>
      <c r="CH121" s="904"/>
      <c r="CI121" s="904"/>
      <c r="CJ121" s="904"/>
      <c r="CK121" s="897"/>
      <c r="CL121" s="883"/>
      <c r="CM121" s="883"/>
      <c r="CN121" s="883"/>
      <c r="CO121" s="884"/>
      <c r="CP121" s="863" t="s">
        <v>489</v>
      </c>
      <c r="CQ121" s="864"/>
      <c r="CR121" s="864"/>
      <c r="CS121" s="864"/>
      <c r="CT121" s="864"/>
      <c r="CU121" s="864"/>
      <c r="CV121" s="864"/>
      <c r="CW121" s="864"/>
      <c r="CX121" s="864"/>
      <c r="CY121" s="864"/>
      <c r="CZ121" s="864"/>
      <c r="DA121" s="864"/>
      <c r="DB121" s="864"/>
      <c r="DC121" s="864"/>
      <c r="DD121" s="864"/>
      <c r="DE121" s="864"/>
      <c r="DF121" s="865"/>
      <c r="DG121" s="844" t="s">
        <v>473</v>
      </c>
      <c r="DH121" s="845"/>
      <c r="DI121" s="845"/>
      <c r="DJ121" s="845"/>
      <c r="DK121" s="845"/>
      <c r="DL121" s="845" t="s">
        <v>235</v>
      </c>
      <c r="DM121" s="845"/>
      <c r="DN121" s="845"/>
      <c r="DO121" s="845"/>
      <c r="DP121" s="845"/>
      <c r="DQ121" s="845" t="s">
        <v>478</v>
      </c>
      <c r="DR121" s="845"/>
      <c r="DS121" s="845"/>
      <c r="DT121" s="845"/>
      <c r="DU121" s="845"/>
      <c r="DV121" s="822" t="s">
        <v>473</v>
      </c>
      <c r="DW121" s="822"/>
      <c r="DX121" s="822"/>
      <c r="DY121" s="822"/>
      <c r="DZ121" s="823"/>
    </row>
    <row r="122" spans="1:130" s="233" customFormat="1" ht="26.25" customHeight="1" x14ac:dyDescent="0.15">
      <c r="A122" s="848"/>
      <c r="B122" s="849"/>
      <c r="C122" s="843" t="s">
        <v>467</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478</v>
      </c>
      <c r="AB122" s="808"/>
      <c r="AC122" s="808"/>
      <c r="AD122" s="808"/>
      <c r="AE122" s="809"/>
      <c r="AF122" s="810" t="s">
        <v>235</v>
      </c>
      <c r="AG122" s="808"/>
      <c r="AH122" s="808"/>
      <c r="AI122" s="808"/>
      <c r="AJ122" s="809"/>
      <c r="AK122" s="810" t="s">
        <v>235</v>
      </c>
      <c r="AL122" s="808"/>
      <c r="AM122" s="808"/>
      <c r="AN122" s="808"/>
      <c r="AO122" s="809"/>
      <c r="AP122" s="852" t="s">
        <v>451</v>
      </c>
      <c r="AQ122" s="853"/>
      <c r="AR122" s="853"/>
      <c r="AS122" s="853"/>
      <c r="AT122" s="854"/>
      <c r="AU122" s="911"/>
      <c r="AV122" s="912"/>
      <c r="AW122" s="912"/>
      <c r="AX122" s="912"/>
      <c r="AY122" s="913"/>
      <c r="AZ122" s="866" t="s">
        <v>490</v>
      </c>
      <c r="BA122" s="867"/>
      <c r="BB122" s="867"/>
      <c r="BC122" s="867"/>
      <c r="BD122" s="867"/>
      <c r="BE122" s="867"/>
      <c r="BF122" s="867"/>
      <c r="BG122" s="867"/>
      <c r="BH122" s="867"/>
      <c r="BI122" s="867"/>
      <c r="BJ122" s="867"/>
      <c r="BK122" s="867"/>
      <c r="BL122" s="867"/>
      <c r="BM122" s="867"/>
      <c r="BN122" s="867"/>
      <c r="BO122" s="867"/>
      <c r="BP122" s="868"/>
      <c r="BQ122" s="907">
        <v>4714956</v>
      </c>
      <c r="BR122" s="873"/>
      <c r="BS122" s="873"/>
      <c r="BT122" s="873"/>
      <c r="BU122" s="873"/>
      <c r="BV122" s="873">
        <v>4700393</v>
      </c>
      <c r="BW122" s="873"/>
      <c r="BX122" s="873"/>
      <c r="BY122" s="873"/>
      <c r="BZ122" s="873"/>
      <c r="CA122" s="873">
        <v>4670683</v>
      </c>
      <c r="CB122" s="873"/>
      <c r="CC122" s="873"/>
      <c r="CD122" s="873"/>
      <c r="CE122" s="873"/>
      <c r="CF122" s="874">
        <v>97.9</v>
      </c>
      <c r="CG122" s="875"/>
      <c r="CH122" s="875"/>
      <c r="CI122" s="875"/>
      <c r="CJ122" s="875"/>
      <c r="CK122" s="897"/>
      <c r="CL122" s="883"/>
      <c r="CM122" s="883"/>
      <c r="CN122" s="883"/>
      <c r="CO122" s="884"/>
      <c r="CP122" s="863" t="s">
        <v>413</v>
      </c>
      <c r="CQ122" s="864"/>
      <c r="CR122" s="864"/>
      <c r="CS122" s="864"/>
      <c r="CT122" s="864"/>
      <c r="CU122" s="864"/>
      <c r="CV122" s="864"/>
      <c r="CW122" s="864"/>
      <c r="CX122" s="864"/>
      <c r="CY122" s="864"/>
      <c r="CZ122" s="864"/>
      <c r="DA122" s="864"/>
      <c r="DB122" s="864"/>
      <c r="DC122" s="864"/>
      <c r="DD122" s="864"/>
      <c r="DE122" s="864"/>
      <c r="DF122" s="865"/>
      <c r="DG122" s="844" t="s">
        <v>473</v>
      </c>
      <c r="DH122" s="845"/>
      <c r="DI122" s="845"/>
      <c r="DJ122" s="845"/>
      <c r="DK122" s="845"/>
      <c r="DL122" s="845" t="s">
        <v>451</v>
      </c>
      <c r="DM122" s="845"/>
      <c r="DN122" s="845"/>
      <c r="DO122" s="845"/>
      <c r="DP122" s="845"/>
      <c r="DQ122" s="845" t="s">
        <v>473</v>
      </c>
      <c r="DR122" s="845"/>
      <c r="DS122" s="845"/>
      <c r="DT122" s="845"/>
      <c r="DU122" s="845"/>
      <c r="DV122" s="822" t="s">
        <v>473</v>
      </c>
      <c r="DW122" s="822"/>
      <c r="DX122" s="822"/>
      <c r="DY122" s="822"/>
      <c r="DZ122" s="823"/>
    </row>
    <row r="123" spans="1:130" s="233" customFormat="1" ht="26.25" customHeight="1" x14ac:dyDescent="0.15">
      <c r="A123" s="848"/>
      <c r="B123" s="849"/>
      <c r="C123" s="843" t="s">
        <v>474</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450</v>
      </c>
      <c r="AB123" s="808"/>
      <c r="AC123" s="808"/>
      <c r="AD123" s="808"/>
      <c r="AE123" s="809"/>
      <c r="AF123" s="810" t="s">
        <v>473</v>
      </c>
      <c r="AG123" s="808"/>
      <c r="AH123" s="808"/>
      <c r="AI123" s="808"/>
      <c r="AJ123" s="809"/>
      <c r="AK123" s="810" t="s">
        <v>473</v>
      </c>
      <c r="AL123" s="808"/>
      <c r="AM123" s="808"/>
      <c r="AN123" s="808"/>
      <c r="AO123" s="809"/>
      <c r="AP123" s="852" t="s">
        <v>450</v>
      </c>
      <c r="AQ123" s="853"/>
      <c r="AR123" s="853"/>
      <c r="AS123" s="853"/>
      <c r="AT123" s="854"/>
      <c r="AU123" s="914"/>
      <c r="AV123" s="915"/>
      <c r="AW123" s="915"/>
      <c r="AX123" s="915"/>
      <c r="AY123" s="915"/>
      <c r="AZ123" s="254" t="s">
        <v>194</v>
      </c>
      <c r="BA123" s="254"/>
      <c r="BB123" s="254"/>
      <c r="BC123" s="254"/>
      <c r="BD123" s="254"/>
      <c r="BE123" s="254"/>
      <c r="BF123" s="254"/>
      <c r="BG123" s="254"/>
      <c r="BH123" s="254"/>
      <c r="BI123" s="254"/>
      <c r="BJ123" s="254"/>
      <c r="BK123" s="254"/>
      <c r="BL123" s="254"/>
      <c r="BM123" s="254"/>
      <c r="BN123" s="254"/>
      <c r="BO123" s="905" t="s">
        <v>491</v>
      </c>
      <c r="BP123" s="906"/>
      <c r="BQ123" s="860">
        <v>6284001</v>
      </c>
      <c r="BR123" s="861"/>
      <c r="BS123" s="861"/>
      <c r="BT123" s="861"/>
      <c r="BU123" s="861"/>
      <c r="BV123" s="861">
        <v>6365101</v>
      </c>
      <c r="BW123" s="861"/>
      <c r="BX123" s="861"/>
      <c r="BY123" s="861"/>
      <c r="BZ123" s="861"/>
      <c r="CA123" s="861">
        <v>7169666</v>
      </c>
      <c r="CB123" s="861"/>
      <c r="CC123" s="861"/>
      <c r="CD123" s="861"/>
      <c r="CE123" s="861"/>
      <c r="CF123" s="776"/>
      <c r="CG123" s="777"/>
      <c r="CH123" s="777"/>
      <c r="CI123" s="777"/>
      <c r="CJ123" s="862"/>
      <c r="CK123" s="897"/>
      <c r="CL123" s="883"/>
      <c r="CM123" s="883"/>
      <c r="CN123" s="883"/>
      <c r="CO123" s="884"/>
      <c r="CP123" s="863" t="s">
        <v>492</v>
      </c>
      <c r="CQ123" s="864"/>
      <c r="CR123" s="864"/>
      <c r="CS123" s="864"/>
      <c r="CT123" s="864"/>
      <c r="CU123" s="864"/>
      <c r="CV123" s="864"/>
      <c r="CW123" s="864"/>
      <c r="CX123" s="864"/>
      <c r="CY123" s="864"/>
      <c r="CZ123" s="864"/>
      <c r="DA123" s="864"/>
      <c r="DB123" s="864"/>
      <c r="DC123" s="864"/>
      <c r="DD123" s="864"/>
      <c r="DE123" s="864"/>
      <c r="DF123" s="865"/>
      <c r="DG123" s="807" t="s">
        <v>450</v>
      </c>
      <c r="DH123" s="808"/>
      <c r="DI123" s="808"/>
      <c r="DJ123" s="808"/>
      <c r="DK123" s="809"/>
      <c r="DL123" s="810" t="s">
        <v>235</v>
      </c>
      <c r="DM123" s="808"/>
      <c r="DN123" s="808"/>
      <c r="DO123" s="808"/>
      <c r="DP123" s="809"/>
      <c r="DQ123" s="810" t="s">
        <v>235</v>
      </c>
      <c r="DR123" s="808"/>
      <c r="DS123" s="808"/>
      <c r="DT123" s="808"/>
      <c r="DU123" s="809"/>
      <c r="DV123" s="852" t="s">
        <v>493</v>
      </c>
      <c r="DW123" s="853"/>
      <c r="DX123" s="853"/>
      <c r="DY123" s="853"/>
      <c r="DZ123" s="854"/>
    </row>
    <row r="124" spans="1:130" s="233" customFormat="1" ht="26.25" customHeight="1" thickBot="1" x14ac:dyDescent="0.2">
      <c r="A124" s="848"/>
      <c r="B124" s="849"/>
      <c r="C124" s="843" t="s">
        <v>477</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235</v>
      </c>
      <c r="AB124" s="808"/>
      <c r="AC124" s="808"/>
      <c r="AD124" s="808"/>
      <c r="AE124" s="809"/>
      <c r="AF124" s="810" t="s">
        <v>446</v>
      </c>
      <c r="AG124" s="808"/>
      <c r="AH124" s="808"/>
      <c r="AI124" s="808"/>
      <c r="AJ124" s="809"/>
      <c r="AK124" s="810" t="s">
        <v>450</v>
      </c>
      <c r="AL124" s="808"/>
      <c r="AM124" s="808"/>
      <c r="AN124" s="808"/>
      <c r="AO124" s="809"/>
      <c r="AP124" s="852" t="s">
        <v>235</v>
      </c>
      <c r="AQ124" s="853"/>
      <c r="AR124" s="853"/>
      <c r="AS124" s="853"/>
      <c r="AT124" s="854"/>
      <c r="AU124" s="855" t="s">
        <v>494</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34.5</v>
      </c>
      <c r="BR124" s="859"/>
      <c r="BS124" s="859"/>
      <c r="BT124" s="859"/>
      <c r="BU124" s="859"/>
      <c r="BV124" s="859">
        <v>34.9</v>
      </c>
      <c r="BW124" s="859"/>
      <c r="BX124" s="859"/>
      <c r="BY124" s="859"/>
      <c r="BZ124" s="859"/>
      <c r="CA124" s="859">
        <v>7.9</v>
      </c>
      <c r="CB124" s="859"/>
      <c r="CC124" s="859"/>
      <c r="CD124" s="859"/>
      <c r="CE124" s="859"/>
      <c r="CF124" s="754"/>
      <c r="CG124" s="755"/>
      <c r="CH124" s="755"/>
      <c r="CI124" s="755"/>
      <c r="CJ124" s="890"/>
      <c r="CK124" s="898"/>
      <c r="CL124" s="898"/>
      <c r="CM124" s="898"/>
      <c r="CN124" s="898"/>
      <c r="CO124" s="899"/>
      <c r="CP124" s="863" t="s">
        <v>495</v>
      </c>
      <c r="CQ124" s="864"/>
      <c r="CR124" s="864"/>
      <c r="CS124" s="864"/>
      <c r="CT124" s="864"/>
      <c r="CU124" s="864"/>
      <c r="CV124" s="864"/>
      <c r="CW124" s="864"/>
      <c r="CX124" s="864"/>
      <c r="CY124" s="864"/>
      <c r="CZ124" s="864"/>
      <c r="DA124" s="864"/>
      <c r="DB124" s="864"/>
      <c r="DC124" s="864"/>
      <c r="DD124" s="864"/>
      <c r="DE124" s="864"/>
      <c r="DF124" s="865"/>
      <c r="DG124" s="791" t="s">
        <v>493</v>
      </c>
      <c r="DH124" s="792"/>
      <c r="DI124" s="792"/>
      <c r="DJ124" s="792"/>
      <c r="DK124" s="793"/>
      <c r="DL124" s="794" t="s">
        <v>450</v>
      </c>
      <c r="DM124" s="792"/>
      <c r="DN124" s="792"/>
      <c r="DO124" s="792"/>
      <c r="DP124" s="793"/>
      <c r="DQ124" s="794" t="s">
        <v>449</v>
      </c>
      <c r="DR124" s="792"/>
      <c r="DS124" s="792"/>
      <c r="DT124" s="792"/>
      <c r="DU124" s="793"/>
      <c r="DV124" s="876" t="s">
        <v>235</v>
      </c>
      <c r="DW124" s="877"/>
      <c r="DX124" s="877"/>
      <c r="DY124" s="877"/>
      <c r="DZ124" s="878"/>
    </row>
    <row r="125" spans="1:130" s="233" customFormat="1" ht="26.25" customHeight="1" x14ac:dyDescent="0.15">
      <c r="A125" s="848"/>
      <c r="B125" s="849"/>
      <c r="C125" s="843" t="s">
        <v>480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235</v>
      </c>
      <c r="AB125" s="808"/>
      <c r="AC125" s="808"/>
      <c r="AD125" s="808"/>
      <c r="AE125" s="809"/>
      <c r="AF125" s="810" t="s">
        <v>235</v>
      </c>
      <c r="AG125" s="808"/>
      <c r="AH125" s="808"/>
      <c r="AI125" s="808"/>
      <c r="AJ125" s="809"/>
      <c r="AK125" s="810" t="s">
        <v>235</v>
      </c>
      <c r="AL125" s="808"/>
      <c r="AM125" s="808"/>
      <c r="AN125" s="808"/>
      <c r="AO125" s="809"/>
      <c r="AP125" s="852" t="s">
        <v>450</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496</v>
      </c>
      <c r="CL125" s="880"/>
      <c r="CM125" s="880"/>
      <c r="CN125" s="880"/>
      <c r="CO125" s="881"/>
      <c r="CP125" s="888" t="s">
        <v>497</v>
      </c>
      <c r="CQ125" s="836"/>
      <c r="CR125" s="836"/>
      <c r="CS125" s="836"/>
      <c r="CT125" s="836"/>
      <c r="CU125" s="836"/>
      <c r="CV125" s="836"/>
      <c r="CW125" s="836"/>
      <c r="CX125" s="836"/>
      <c r="CY125" s="836"/>
      <c r="CZ125" s="836"/>
      <c r="DA125" s="836"/>
      <c r="DB125" s="836"/>
      <c r="DC125" s="836"/>
      <c r="DD125" s="836"/>
      <c r="DE125" s="836"/>
      <c r="DF125" s="837"/>
      <c r="DG125" s="889" t="s">
        <v>451</v>
      </c>
      <c r="DH125" s="870"/>
      <c r="DI125" s="870"/>
      <c r="DJ125" s="870"/>
      <c r="DK125" s="870"/>
      <c r="DL125" s="870" t="s">
        <v>451</v>
      </c>
      <c r="DM125" s="870"/>
      <c r="DN125" s="870"/>
      <c r="DO125" s="870"/>
      <c r="DP125" s="870"/>
      <c r="DQ125" s="870" t="s">
        <v>450</v>
      </c>
      <c r="DR125" s="870"/>
      <c r="DS125" s="870"/>
      <c r="DT125" s="870"/>
      <c r="DU125" s="870"/>
      <c r="DV125" s="871" t="s">
        <v>450</v>
      </c>
      <c r="DW125" s="871"/>
      <c r="DX125" s="871"/>
      <c r="DY125" s="871"/>
      <c r="DZ125" s="872"/>
    </row>
    <row r="126" spans="1:130" s="233" customFormat="1" ht="26.25" customHeight="1" thickBot="1" x14ac:dyDescent="0.2">
      <c r="A126" s="848"/>
      <c r="B126" s="849"/>
      <c r="C126" s="843" t="s">
        <v>482</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235</v>
      </c>
      <c r="AB126" s="808"/>
      <c r="AC126" s="808"/>
      <c r="AD126" s="808"/>
      <c r="AE126" s="809"/>
      <c r="AF126" s="810" t="s">
        <v>451</v>
      </c>
      <c r="AG126" s="808"/>
      <c r="AH126" s="808"/>
      <c r="AI126" s="808"/>
      <c r="AJ126" s="809"/>
      <c r="AK126" s="810" t="s">
        <v>235</v>
      </c>
      <c r="AL126" s="808"/>
      <c r="AM126" s="808"/>
      <c r="AN126" s="808"/>
      <c r="AO126" s="809"/>
      <c r="AP126" s="852" t="s">
        <v>235</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498</v>
      </c>
      <c r="CQ126" s="780"/>
      <c r="CR126" s="780"/>
      <c r="CS126" s="780"/>
      <c r="CT126" s="780"/>
      <c r="CU126" s="780"/>
      <c r="CV126" s="780"/>
      <c r="CW126" s="780"/>
      <c r="CX126" s="780"/>
      <c r="CY126" s="780"/>
      <c r="CZ126" s="780"/>
      <c r="DA126" s="780"/>
      <c r="DB126" s="780"/>
      <c r="DC126" s="780"/>
      <c r="DD126" s="780"/>
      <c r="DE126" s="780"/>
      <c r="DF126" s="781"/>
      <c r="DG126" s="844" t="s">
        <v>235</v>
      </c>
      <c r="DH126" s="845"/>
      <c r="DI126" s="845"/>
      <c r="DJ126" s="845"/>
      <c r="DK126" s="845"/>
      <c r="DL126" s="845" t="s">
        <v>449</v>
      </c>
      <c r="DM126" s="845"/>
      <c r="DN126" s="845"/>
      <c r="DO126" s="845"/>
      <c r="DP126" s="845"/>
      <c r="DQ126" s="845" t="s">
        <v>235</v>
      </c>
      <c r="DR126" s="845"/>
      <c r="DS126" s="845"/>
      <c r="DT126" s="845"/>
      <c r="DU126" s="845"/>
      <c r="DV126" s="822" t="s">
        <v>493</v>
      </c>
      <c r="DW126" s="822"/>
      <c r="DX126" s="822"/>
      <c r="DY126" s="822"/>
      <c r="DZ126" s="823"/>
    </row>
    <row r="127" spans="1:130" s="233" customFormat="1" ht="26.25" customHeight="1" x14ac:dyDescent="0.15">
      <c r="A127" s="850"/>
      <c r="B127" s="851"/>
      <c r="C127" s="866" t="s">
        <v>499</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235</v>
      </c>
      <c r="AB127" s="808"/>
      <c r="AC127" s="808"/>
      <c r="AD127" s="808"/>
      <c r="AE127" s="809"/>
      <c r="AF127" s="810" t="s">
        <v>235</v>
      </c>
      <c r="AG127" s="808"/>
      <c r="AH127" s="808"/>
      <c r="AI127" s="808"/>
      <c r="AJ127" s="809"/>
      <c r="AK127" s="810" t="s">
        <v>451</v>
      </c>
      <c r="AL127" s="808"/>
      <c r="AM127" s="808"/>
      <c r="AN127" s="808"/>
      <c r="AO127" s="809"/>
      <c r="AP127" s="852" t="s">
        <v>493</v>
      </c>
      <c r="AQ127" s="853"/>
      <c r="AR127" s="853"/>
      <c r="AS127" s="853"/>
      <c r="AT127" s="854"/>
      <c r="AU127" s="235"/>
      <c r="AV127" s="235"/>
      <c r="AW127" s="235"/>
      <c r="AX127" s="869" t="s">
        <v>500</v>
      </c>
      <c r="AY127" s="840"/>
      <c r="AZ127" s="840"/>
      <c r="BA127" s="840"/>
      <c r="BB127" s="840"/>
      <c r="BC127" s="840"/>
      <c r="BD127" s="840"/>
      <c r="BE127" s="841"/>
      <c r="BF127" s="839" t="s">
        <v>501</v>
      </c>
      <c r="BG127" s="840"/>
      <c r="BH127" s="840"/>
      <c r="BI127" s="840"/>
      <c r="BJ127" s="840"/>
      <c r="BK127" s="840"/>
      <c r="BL127" s="841"/>
      <c r="BM127" s="839" t="s">
        <v>502</v>
      </c>
      <c r="BN127" s="840"/>
      <c r="BO127" s="840"/>
      <c r="BP127" s="840"/>
      <c r="BQ127" s="840"/>
      <c r="BR127" s="840"/>
      <c r="BS127" s="841"/>
      <c r="BT127" s="839" t="s">
        <v>503</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504</v>
      </c>
      <c r="CQ127" s="780"/>
      <c r="CR127" s="780"/>
      <c r="CS127" s="780"/>
      <c r="CT127" s="780"/>
      <c r="CU127" s="780"/>
      <c r="CV127" s="780"/>
      <c r="CW127" s="780"/>
      <c r="CX127" s="780"/>
      <c r="CY127" s="780"/>
      <c r="CZ127" s="780"/>
      <c r="DA127" s="780"/>
      <c r="DB127" s="780"/>
      <c r="DC127" s="780"/>
      <c r="DD127" s="780"/>
      <c r="DE127" s="780"/>
      <c r="DF127" s="781"/>
      <c r="DG127" s="844" t="s">
        <v>451</v>
      </c>
      <c r="DH127" s="845"/>
      <c r="DI127" s="845"/>
      <c r="DJ127" s="845"/>
      <c r="DK127" s="845"/>
      <c r="DL127" s="845" t="s">
        <v>493</v>
      </c>
      <c r="DM127" s="845"/>
      <c r="DN127" s="845"/>
      <c r="DO127" s="845"/>
      <c r="DP127" s="845"/>
      <c r="DQ127" s="845" t="s">
        <v>493</v>
      </c>
      <c r="DR127" s="845"/>
      <c r="DS127" s="845"/>
      <c r="DT127" s="845"/>
      <c r="DU127" s="845"/>
      <c r="DV127" s="822" t="s">
        <v>450</v>
      </c>
      <c r="DW127" s="822"/>
      <c r="DX127" s="822"/>
      <c r="DY127" s="822"/>
      <c r="DZ127" s="823"/>
    </row>
    <row r="128" spans="1:130" s="233" customFormat="1" ht="26.25" customHeight="1" thickBot="1" x14ac:dyDescent="0.2">
      <c r="A128" s="824" t="s">
        <v>505</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506</v>
      </c>
      <c r="X128" s="826"/>
      <c r="Y128" s="826"/>
      <c r="Z128" s="827"/>
      <c r="AA128" s="828" t="s">
        <v>235</v>
      </c>
      <c r="AB128" s="829"/>
      <c r="AC128" s="829"/>
      <c r="AD128" s="829"/>
      <c r="AE128" s="830"/>
      <c r="AF128" s="831" t="s">
        <v>235</v>
      </c>
      <c r="AG128" s="829"/>
      <c r="AH128" s="829"/>
      <c r="AI128" s="829"/>
      <c r="AJ128" s="830"/>
      <c r="AK128" s="831" t="s">
        <v>235</v>
      </c>
      <c r="AL128" s="829"/>
      <c r="AM128" s="829"/>
      <c r="AN128" s="829"/>
      <c r="AO128" s="830"/>
      <c r="AP128" s="832"/>
      <c r="AQ128" s="833"/>
      <c r="AR128" s="833"/>
      <c r="AS128" s="833"/>
      <c r="AT128" s="834"/>
      <c r="AU128" s="235"/>
      <c r="AV128" s="235"/>
      <c r="AW128" s="235"/>
      <c r="AX128" s="835" t="s">
        <v>507</v>
      </c>
      <c r="AY128" s="836"/>
      <c r="AZ128" s="836"/>
      <c r="BA128" s="836"/>
      <c r="BB128" s="836"/>
      <c r="BC128" s="836"/>
      <c r="BD128" s="836"/>
      <c r="BE128" s="837"/>
      <c r="BF128" s="814" t="s">
        <v>235</v>
      </c>
      <c r="BG128" s="815"/>
      <c r="BH128" s="815"/>
      <c r="BI128" s="815"/>
      <c r="BJ128" s="815"/>
      <c r="BK128" s="815"/>
      <c r="BL128" s="838"/>
      <c r="BM128" s="814">
        <v>14.9</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508</v>
      </c>
      <c r="CQ128" s="758"/>
      <c r="CR128" s="758"/>
      <c r="CS128" s="758"/>
      <c r="CT128" s="758"/>
      <c r="CU128" s="758"/>
      <c r="CV128" s="758"/>
      <c r="CW128" s="758"/>
      <c r="CX128" s="758"/>
      <c r="CY128" s="758"/>
      <c r="CZ128" s="758"/>
      <c r="DA128" s="758"/>
      <c r="DB128" s="758"/>
      <c r="DC128" s="758"/>
      <c r="DD128" s="758"/>
      <c r="DE128" s="758"/>
      <c r="DF128" s="759"/>
      <c r="DG128" s="818" t="s">
        <v>451</v>
      </c>
      <c r="DH128" s="819"/>
      <c r="DI128" s="819"/>
      <c r="DJ128" s="819"/>
      <c r="DK128" s="819"/>
      <c r="DL128" s="819" t="s">
        <v>451</v>
      </c>
      <c r="DM128" s="819"/>
      <c r="DN128" s="819"/>
      <c r="DO128" s="819"/>
      <c r="DP128" s="819"/>
      <c r="DQ128" s="819" t="s">
        <v>451</v>
      </c>
      <c r="DR128" s="819"/>
      <c r="DS128" s="819"/>
      <c r="DT128" s="819"/>
      <c r="DU128" s="819"/>
      <c r="DV128" s="820" t="s">
        <v>451</v>
      </c>
      <c r="DW128" s="820"/>
      <c r="DX128" s="820"/>
      <c r="DY128" s="820"/>
      <c r="DZ128" s="821"/>
    </row>
    <row r="129" spans="1:131" s="233" customFormat="1" ht="26.25" customHeight="1" x14ac:dyDescent="0.15">
      <c r="A129" s="802" t="s">
        <v>111</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509</v>
      </c>
      <c r="X129" s="805"/>
      <c r="Y129" s="805"/>
      <c r="Z129" s="806"/>
      <c r="AA129" s="807">
        <v>4448752</v>
      </c>
      <c r="AB129" s="808"/>
      <c r="AC129" s="808"/>
      <c r="AD129" s="808"/>
      <c r="AE129" s="809"/>
      <c r="AF129" s="810">
        <v>4739109</v>
      </c>
      <c r="AG129" s="808"/>
      <c r="AH129" s="808"/>
      <c r="AI129" s="808"/>
      <c r="AJ129" s="809"/>
      <c r="AK129" s="810">
        <v>5151485</v>
      </c>
      <c r="AL129" s="808"/>
      <c r="AM129" s="808"/>
      <c r="AN129" s="808"/>
      <c r="AO129" s="809"/>
      <c r="AP129" s="811"/>
      <c r="AQ129" s="812"/>
      <c r="AR129" s="812"/>
      <c r="AS129" s="812"/>
      <c r="AT129" s="813"/>
      <c r="AU129" s="236"/>
      <c r="AV129" s="236"/>
      <c r="AW129" s="236"/>
      <c r="AX129" s="779" t="s">
        <v>510</v>
      </c>
      <c r="AY129" s="780"/>
      <c r="AZ129" s="780"/>
      <c r="BA129" s="780"/>
      <c r="BB129" s="780"/>
      <c r="BC129" s="780"/>
      <c r="BD129" s="780"/>
      <c r="BE129" s="781"/>
      <c r="BF129" s="798" t="s">
        <v>511</v>
      </c>
      <c r="BG129" s="799"/>
      <c r="BH129" s="799"/>
      <c r="BI129" s="799"/>
      <c r="BJ129" s="799"/>
      <c r="BK129" s="799"/>
      <c r="BL129" s="800"/>
      <c r="BM129" s="798">
        <v>19.899999999999999</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512</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513</v>
      </c>
      <c r="X130" s="805"/>
      <c r="Y130" s="805"/>
      <c r="Z130" s="806"/>
      <c r="AA130" s="807">
        <v>395482</v>
      </c>
      <c r="AB130" s="808"/>
      <c r="AC130" s="808"/>
      <c r="AD130" s="808"/>
      <c r="AE130" s="809"/>
      <c r="AF130" s="810">
        <v>392718</v>
      </c>
      <c r="AG130" s="808"/>
      <c r="AH130" s="808"/>
      <c r="AI130" s="808"/>
      <c r="AJ130" s="809"/>
      <c r="AK130" s="810">
        <v>382961</v>
      </c>
      <c r="AL130" s="808"/>
      <c r="AM130" s="808"/>
      <c r="AN130" s="808"/>
      <c r="AO130" s="809"/>
      <c r="AP130" s="811"/>
      <c r="AQ130" s="812"/>
      <c r="AR130" s="812"/>
      <c r="AS130" s="812"/>
      <c r="AT130" s="813"/>
      <c r="AU130" s="236"/>
      <c r="AV130" s="236"/>
      <c r="AW130" s="236"/>
      <c r="AX130" s="779" t="s">
        <v>514</v>
      </c>
      <c r="AY130" s="780"/>
      <c r="AZ130" s="780"/>
      <c r="BA130" s="780"/>
      <c r="BB130" s="780"/>
      <c r="BC130" s="780"/>
      <c r="BD130" s="780"/>
      <c r="BE130" s="781"/>
      <c r="BF130" s="782">
        <v>6.1</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515</v>
      </c>
      <c r="X131" s="789"/>
      <c r="Y131" s="789"/>
      <c r="Z131" s="790"/>
      <c r="AA131" s="791">
        <v>4053270</v>
      </c>
      <c r="AB131" s="792"/>
      <c r="AC131" s="792"/>
      <c r="AD131" s="792"/>
      <c r="AE131" s="793"/>
      <c r="AF131" s="794">
        <v>4346391</v>
      </c>
      <c r="AG131" s="792"/>
      <c r="AH131" s="792"/>
      <c r="AI131" s="792"/>
      <c r="AJ131" s="793"/>
      <c r="AK131" s="794">
        <v>4768524</v>
      </c>
      <c r="AL131" s="792"/>
      <c r="AM131" s="792"/>
      <c r="AN131" s="792"/>
      <c r="AO131" s="793"/>
      <c r="AP131" s="795"/>
      <c r="AQ131" s="796"/>
      <c r="AR131" s="796"/>
      <c r="AS131" s="796"/>
      <c r="AT131" s="797"/>
      <c r="AU131" s="236"/>
      <c r="AV131" s="236"/>
      <c r="AW131" s="236"/>
      <c r="AX131" s="757" t="s">
        <v>516</v>
      </c>
      <c r="AY131" s="758"/>
      <c r="AZ131" s="758"/>
      <c r="BA131" s="758"/>
      <c r="BB131" s="758"/>
      <c r="BC131" s="758"/>
      <c r="BD131" s="758"/>
      <c r="BE131" s="759"/>
      <c r="BF131" s="760">
        <v>7.9</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517</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518</v>
      </c>
      <c r="W132" s="770"/>
      <c r="X132" s="770"/>
      <c r="Y132" s="770"/>
      <c r="Z132" s="771"/>
      <c r="AA132" s="772">
        <v>6.8932491540000003</v>
      </c>
      <c r="AB132" s="773"/>
      <c r="AC132" s="773"/>
      <c r="AD132" s="773"/>
      <c r="AE132" s="774"/>
      <c r="AF132" s="775">
        <v>6.055759825</v>
      </c>
      <c r="AG132" s="773"/>
      <c r="AH132" s="773"/>
      <c r="AI132" s="773"/>
      <c r="AJ132" s="774"/>
      <c r="AK132" s="775">
        <v>5.6151966519999998</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519</v>
      </c>
      <c r="W133" s="749"/>
      <c r="X133" s="749"/>
      <c r="Y133" s="749"/>
      <c r="Z133" s="750"/>
      <c r="AA133" s="751">
        <v>7.8</v>
      </c>
      <c r="AB133" s="752"/>
      <c r="AC133" s="752"/>
      <c r="AD133" s="752"/>
      <c r="AE133" s="753"/>
      <c r="AF133" s="751">
        <v>6.8</v>
      </c>
      <c r="AG133" s="752"/>
      <c r="AH133" s="752"/>
      <c r="AI133" s="752"/>
      <c r="AJ133" s="753"/>
      <c r="AK133" s="751">
        <v>6.1</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IEarYdv4QF4ejWYgnFFZ060+EpikNIC63iP5ZahU6go2iyiPlJ3lphuENAAu9pqR1obJnmp+ewDK9dyic/wRPw==" saltValue="2wFMUym3B4qaP8cC8xfHQ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3" zoomScale="70" zoomScaleNormal="85" zoomScaleSheetLayoutView="70" workbookViewId="0">
      <selection activeCell="CQ96" sqref="CQ96"/>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Jj4YjI6w3borbM9JiZLqzhPcJL33JIWygGFpmkx7zfnUZrWPOTXaDgUlWtx9bqnUyZ6ypHWTm490wtkKAVqvog==" saltValue="KorZ8sVSRwOeCr+S4h/JS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0"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pntC1MAc1DBrBFP6/dyHTTQxg4I+RaWH8uhLjwTQYwIRCAPxEMpyt2WP711cHXXWa4NSI7js/KTCK/89Ink1w==" saltValue="USF891qqHpU0zHAIbjtgG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9"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523</v>
      </c>
      <c r="AP7" s="275"/>
      <c r="AQ7" s="276" t="s">
        <v>524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525</v>
      </c>
      <c r="AQ8" s="282" t="s">
        <v>526</v>
      </c>
      <c r="AR8" s="283" t="s">
        <v>527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528</v>
      </c>
      <c r="AL9" s="1159"/>
      <c r="AM9" s="1159"/>
      <c r="AN9" s="1160"/>
      <c r="AO9" s="284">
        <v>1376538</v>
      </c>
      <c r="AP9" s="284">
        <v>61942</v>
      </c>
      <c r="AQ9" s="285">
        <v>65075</v>
      </c>
      <c r="AR9" s="286">
        <v>-4.8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529</v>
      </c>
      <c r="AL10" s="1159"/>
      <c r="AM10" s="1159"/>
      <c r="AN10" s="1160"/>
      <c r="AO10" s="287">
        <v>248065</v>
      </c>
      <c r="AP10" s="287">
        <v>11163</v>
      </c>
      <c r="AQ10" s="288">
        <v>8175</v>
      </c>
      <c r="AR10" s="289">
        <v>36.6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530</v>
      </c>
      <c r="AL11" s="1159"/>
      <c r="AM11" s="1159"/>
      <c r="AN11" s="1160"/>
      <c r="AO11" s="287" t="s">
        <v>531</v>
      </c>
      <c r="AP11" s="287" t="s">
        <v>531</v>
      </c>
      <c r="AQ11" s="288">
        <v>364</v>
      </c>
      <c r="AR11" s="289" t="s">
        <v>531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532</v>
      </c>
      <c r="AL12" s="1159"/>
      <c r="AM12" s="1159"/>
      <c r="AN12" s="1160"/>
      <c r="AO12" s="287" t="s">
        <v>531</v>
      </c>
      <c r="AP12" s="287" t="s">
        <v>531</v>
      </c>
      <c r="AQ12" s="288">
        <v>18</v>
      </c>
      <c r="AR12" s="289" t="s">
        <v>531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533</v>
      </c>
      <c r="AL13" s="1159"/>
      <c r="AM13" s="1159"/>
      <c r="AN13" s="1160"/>
      <c r="AO13" s="287" t="s">
        <v>531</v>
      </c>
      <c r="AP13" s="287" t="s">
        <v>531</v>
      </c>
      <c r="AQ13" s="288">
        <v>2565</v>
      </c>
      <c r="AR13" s="289" t="s">
        <v>531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534</v>
      </c>
      <c r="AL14" s="1159"/>
      <c r="AM14" s="1159"/>
      <c r="AN14" s="1160"/>
      <c r="AO14" s="287">
        <v>3636</v>
      </c>
      <c r="AP14" s="287">
        <v>164</v>
      </c>
      <c r="AQ14" s="288">
        <v>1231</v>
      </c>
      <c r="AR14" s="289">
        <v>-86.7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535</v>
      </c>
      <c r="AL15" s="1162"/>
      <c r="AM15" s="1162"/>
      <c r="AN15" s="1163"/>
      <c r="AO15" s="287">
        <v>-93736</v>
      </c>
      <c r="AP15" s="287">
        <v>-4218</v>
      </c>
      <c r="AQ15" s="288">
        <v>-4456</v>
      </c>
      <c r="AR15" s="289">
        <v>-5.3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194</v>
      </c>
      <c r="AL16" s="1162"/>
      <c r="AM16" s="1162"/>
      <c r="AN16" s="1163"/>
      <c r="AO16" s="287">
        <v>1534503</v>
      </c>
      <c r="AP16" s="287">
        <v>69050</v>
      </c>
      <c r="AQ16" s="288">
        <v>72972</v>
      </c>
      <c r="AR16" s="289">
        <v>-5.4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537</v>
      </c>
      <c r="AP20" s="296" t="s">
        <v>538</v>
      </c>
      <c r="AQ20" s="297" t="s">
        <v>539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540</v>
      </c>
      <c r="AL21" s="1165"/>
      <c r="AM21" s="1165"/>
      <c r="AN21" s="1166"/>
      <c r="AO21" s="300">
        <v>5.22</v>
      </c>
      <c r="AP21" s="301">
        <v>6.56</v>
      </c>
      <c r="AQ21" s="302">
        <v>-1.34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541</v>
      </c>
      <c r="AL22" s="1165"/>
      <c r="AM22" s="1165"/>
      <c r="AN22" s="1166"/>
      <c r="AO22" s="305">
        <v>99.7</v>
      </c>
      <c r="AP22" s="306">
        <v>97.1</v>
      </c>
      <c r="AQ22" s="307">
        <v>2.6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542</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543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523</v>
      </c>
      <c r="AP30" s="275"/>
      <c r="AQ30" s="276" t="s">
        <v>524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525</v>
      </c>
      <c r="AQ31" s="282" t="s">
        <v>526</v>
      </c>
      <c r="AR31" s="283" t="s">
        <v>527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545</v>
      </c>
      <c r="AL32" s="1149"/>
      <c r="AM32" s="1149"/>
      <c r="AN32" s="1150"/>
      <c r="AO32" s="315">
        <v>505106</v>
      </c>
      <c r="AP32" s="315">
        <v>22729</v>
      </c>
      <c r="AQ32" s="316">
        <v>32092</v>
      </c>
      <c r="AR32" s="317">
        <v>-29.2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546</v>
      </c>
      <c r="AL33" s="1149"/>
      <c r="AM33" s="1149"/>
      <c r="AN33" s="1150"/>
      <c r="AO33" s="315" t="s">
        <v>531</v>
      </c>
      <c r="AP33" s="315" t="s">
        <v>531</v>
      </c>
      <c r="AQ33" s="316" t="s">
        <v>531</v>
      </c>
      <c r="AR33" s="317" t="s">
        <v>531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547</v>
      </c>
      <c r="AL34" s="1149"/>
      <c r="AM34" s="1149"/>
      <c r="AN34" s="1150"/>
      <c r="AO34" s="315" t="s">
        <v>531</v>
      </c>
      <c r="AP34" s="315" t="s">
        <v>531</v>
      </c>
      <c r="AQ34" s="316" t="s">
        <v>531</v>
      </c>
      <c r="AR34" s="317" t="s">
        <v>531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548</v>
      </c>
      <c r="AL35" s="1149"/>
      <c r="AM35" s="1149"/>
      <c r="AN35" s="1150"/>
      <c r="AO35" s="315">
        <v>119473</v>
      </c>
      <c r="AP35" s="315">
        <v>5376</v>
      </c>
      <c r="AQ35" s="316">
        <v>8882</v>
      </c>
      <c r="AR35" s="317">
        <v>-39.5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549</v>
      </c>
      <c r="AL36" s="1149"/>
      <c r="AM36" s="1149"/>
      <c r="AN36" s="1150"/>
      <c r="AO36" s="315">
        <v>26144</v>
      </c>
      <c r="AP36" s="315">
        <v>1176</v>
      </c>
      <c r="AQ36" s="316">
        <v>1893</v>
      </c>
      <c r="AR36" s="317">
        <v>-37.9</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550</v>
      </c>
      <c r="AL37" s="1149"/>
      <c r="AM37" s="1149"/>
      <c r="AN37" s="1150"/>
      <c r="AO37" s="315" t="s">
        <v>531</v>
      </c>
      <c r="AP37" s="315" t="s">
        <v>531</v>
      </c>
      <c r="AQ37" s="316">
        <v>971</v>
      </c>
      <c r="AR37" s="317" t="s">
        <v>531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551</v>
      </c>
      <c r="AL38" s="1152"/>
      <c r="AM38" s="1152"/>
      <c r="AN38" s="1153"/>
      <c r="AO38" s="318" t="s">
        <v>531</v>
      </c>
      <c r="AP38" s="318" t="s">
        <v>531</v>
      </c>
      <c r="AQ38" s="319">
        <v>0</v>
      </c>
      <c r="AR38" s="307" t="s">
        <v>531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552</v>
      </c>
      <c r="AL39" s="1152"/>
      <c r="AM39" s="1152"/>
      <c r="AN39" s="1153"/>
      <c r="AO39" s="315" t="s">
        <v>531</v>
      </c>
      <c r="AP39" s="315" t="s">
        <v>531</v>
      </c>
      <c r="AQ39" s="316">
        <v>-3104</v>
      </c>
      <c r="AR39" s="317" t="s">
        <v>531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553</v>
      </c>
      <c r="AL40" s="1149"/>
      <c r="AM40" s="1149"/>
      <c r="AN40" s="1150"/>
      <c r="AO40" s="315">
        <v>-382961</v>
      </c>
      <c r="AP40" s="315">
        <v>-17233</v>
      </c>
      <c r="AQ40" s="316">
        <v>-27365</v>
      </c>
      <c r="AR40" s="317">
        <v>-37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307</v>
      </c>
      <c r="AL41" s="1155"/>
      <c r="AM41" s="1155"/>
      <c r="AN41" s="1156"/>
      <c r="AO41" s="315">
        <v>267762</v>
      </c>
      <c r="AP41" s="315">
        <v>12049</v>
      </c>
      <c r="AQ41" s="316">
        <v>13369</v>
      </c>
      <c r="AR41" s="317">
        <v>-9.9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523</v>
      </c>
      <c r="AN49" s="1143" t="s">
        <v>557</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558</v>
      </c>
      <c r="AO50" s="332" t="s">
        <v>559</v>
      </c>
      <c r="AP50" s="333" t="s">
        <v>560</v>
      </c>
      <c r="AQ50" s="334" t="s">
        <v>561</v>
      </c>
      <c r="AR50" s="335" t="s">
        <v>562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563</v>
      </c>
      <c r="AL51" s="328"/>
      <c r="AM51" s="336">
        <v>1240117</v>
      </c>
      <c r="AN51" s="337">
        <v>59750</v>
      </c>
      <c r="AO51" s="338">
        <v>139.80000000000001</v>
      </c>
      <c r="AP51" s="339">
        <v>67343</v>
      </c>
      <c r="AQ51" s="340">
        <v>0.1</v>
      </c>
      <c r="AR51" s="341">
        <v>139.69999999999999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564</v>
      </c>
      <c r="AM52" s="344">
        <v>227105</v>
      </c>
      <c r="AN52" s="345">
        <v>10942</v>
      </c>
      <c r="AO52" s="346">
        <v>2.2000000000000002</v>
      </c>
      <c r="AP52" s="347">
        <v>32865</v>
      </c>
      <c r="AQ52" s="348">
        <v>-6.3</v>
      </c>
      <c r="AR52" s="349">
        <v>8.5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565</v>
      </c>
      <c r="AL53" s="328"/>
      <c r="AM53" s="336">
        <v>1587324</v>
      </c>
      <c r="AN53" s="337">
        <v>74578</v>
      </c>
      <c r="AO53" s="338">
        <v>24.8</v>
      </c>
      <c r="AP53" s="339">
        <v>73475</v>
      </c>
      <c r="AQ53" s="340">
        <v>9.1</v>
      </c>
      <c r="AR53" s="341">
        <v>15.7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564</v>
      </c>
      <c r="AM54" s="344">
        <v>725495</v>
      </c>
      <c r="AN54" s="345">
        <v>34086</v>
      </c>
      <c r="AO54" s="346">
        <v>211.5</v>
      </c>
      <c r="AP54" s="347">
        <v>43072</v>
      </c>
      <c r="AQ54" s="348">
        <v>31.1</v>
      </c>
      <c r="AR54" s="349">
        <v>180.4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566</v>
      </c>
      <c r="AL55" s="328"/>
      <c r="AM55" s="336">
        <v>1711621</v>
      </c>
      <c r="AN55" s="337">
        <v>78652</v>
      </c>
      <c r="AO55" s="338">
        <v>5.5</v>
      </c>
      <c r="AP55" s="339">
        <v>87464</v>
      </c>
      <c r="AQ55" s="340">
        <v>19</v>
      </c>
      <c r="AR55" s="341">
        <v>-13.5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564</v>
      </c>
      <c r="AM56" s="344">
        <v>587265</v>
      </c>
      <c r="AN56" s="345">
        <v>26986</v>
      </c>
      <c r="AO56" s="346">
        <v>-20.8</v>
      </c>
      <c r="AP56" s="347">
        <v>47479</v>
      </c>
      <c r="AQ56" s="348">
        <v>10.199999999999999</v>
      </c>
      <c r="AR56" s="349">
        <v>-31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567</v>
      </c>
      <c r="AL57" s="328"/>
      <c r="AM57" s="336">
        <v>1561789</v>
      </c>
      <c r="AN57" s="337">
        <v>70842</v>
      </c>
      <c r="AO57" s="338">
        <v>-9.9</v>
      </c>
      <c r="AP57" s="339">
        <v>52068</v>
      </c>
      <c r="AQ57" s="340">
        <v>-40.5</v>
      </c>
      <c r="AR57" s="341">
        <v>30.6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564</v>
      </c>
      <c r="AM58" s="344">
        <v>702066</v>
      </c>
      <c r="AN58" s="345">
        <v>31846</v>
      </c>
      <c r="AO58" s="346">
        <v>18</v>
      </c>
      <c r="AP58" s="347">
        <v>26936</v>
      </c>
      <c r="AQ58" s="348">
        <v>-43.3</v>
      </c>
      <c r="AR58" s="349">
        <v>61.3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568</v>
      </c>
      <c r="AL59" s="328"/>
      <c r="AM59" s="336">
        <v>683087</v>
      </c>
      <c r="AN59" s="337">
        <v>30738</v>
      </c>
      <c r="AO59" s="338">
        <v>-56.6</v>
      </c>
      <c r="AP59" s="339">
        <v>47161</v>
      </c>
      <c r="AQ59" s="340">
        <v>-9.4</v>
      </c>
      <c r="AR59" s="341">
        <v>-47.2</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564</v>
      </c>
      <c r="AM60" s="344">
        <v>31347</v>
      </c>
      <c r="AN60" s="345">
        <v>1411</v>
      </c>
      <c r="AO60" s="346">
        <v>-95.6</v>
      </c>
      <c r="AP60" s="347">
        <v>24595</v>
      </c>
      <c r="AQ60" s="348">
        <v>-8.6999999999999993</v>
      </c>
      <c r="AR60" s="349">
        <v>-86.9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569</v>
      </c>
      <c r="AL61" s="350"/>
      <c r="AM61" s="351">
        <v>1356788</v>
      </c>
      <c r="AN61" s="352">
        <v>62912</v>
      </c>
      <c r="AO61" s="353">
        <v>20.7</v>
      </c>
      <c r="AP61" s="354">
        <v>65502</v>
      </c>
      <c r="AQ61" s="355">
        <v>-4.3</v>
      </c>
      <c r="AR61" s="341">
        <v>25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564</v>
      </c>
      <c r="AM62" s="344">
        <v>454656</v>
      </c>
      <c r="AN62" s="345">
        <v>21054</v>
      </c>
      <c r="AO62" s="346">
        <v>23.1</v>
      </c>
      <c r="AP62" s="347">
        <v>34989</v>
      </c>
      <c r="AQ62" s="348">
        <v>-3.4</v>
      </c>
      <c r="AR62" s="349">
        <v>26.5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csSExzYDFXHr++lQX3EgNqz+8IXwJDvaZlYU9wCNB62a4aVM/O83tBnCgIM5CYENmI+cs5bAyeLHo/YC8vXgvA==" saltValue="Qj48Md2Ud3C1GM4DHbpJ1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7" zoomScale="70" zoomScaleNormal="70" zoomScaleSheetLayoutView="55" workbookViewId="0">
      <selection activeCell="B105" sqref="B105"/>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571</v>
      </c>
    </row>
    <row r="120" spans="125:125" ht="13.5" hidden="1" customHeight="1" x14ac:dyDescent="0.15"/>
    <row r="121" spans="125:125" ht="13.5" hidden="1" customHeight="1" x14ac:dyDescent="0.15">
      <c r="DU121" s="262"/>
    </row>
  </sheetData>
  <sheetProtection algorithmName="SHA-512" hashValue="BXaJv9Nws3R9C34fYSgp4KY9YwFNVbUzHDIt9tFQfG2TqPK71aeorzV5pEbZXNSvd/Ao/rU2Ef+GnswKII3zFg==" saltValue="ZKzNfzqIy3uVWtNsVxUS7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4" zoomScale="70" zoomScaleNormal="70" zoomScaleSheetLayoutView="55" workbookViewId="0">
      <selection activeCell="AF103" sqref="AF103"/>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572</v>
      </c>
    </row>
  </sheetData>
  <sheetProtection algorithmName="SHA-512" hashValue="L7DJlXmBAIg4GXYUrzerYaM9Ubbq9CG2vLgH1LlT/5xmnqXYCYspAsflzTRghNcvxBmruXs4160cDXhxId+h2Q==" saltValue="7rW1gUjevoiFLmW+vSACM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67" t="s">
        <v>3</v>
      </c>
      <c r="D47" s="1167"/>
      <c r="E47" s="1168"/>
      <c r="F47" s="11">
        <v>15.74</v>
      </c>
      <c r="G47" s="12">
        <v>14.25</v>
      </c>
      <c r="H47" s="12">
        <v>13.19</v>
      </c>
      <c r="I47" s="12">
        <v>15.87</v>
      </c>
      <c r="J47" s="13">
        <v>16.850000000000001</v>
      </c>
    </row>
    <row r="48" spans="2:10" ht="57.75" customHeight="1" x14ac:dyDescent="0.15">
      <c r="B48" s="14"/>
      <c r="C48" s="1169" t="s">
        <v>4</v>
      </c>
      <c r="D48" s="1169"/>
      <c r="E48" s="1170"/>
      <c r="F48" s="15">
        <v>1.1000000000000001</v>
      </c>
      <c r="G48" s="16">
        <v>4.8899999999999997</v>
      </c>
      <c r="H48" s="16">
        <v>4.2</v>
      </c>
      <c r="I48" s="16">
        <v>7.4</v>
      </c>
      <c r="J48" s="17">
        <v>6.48</v>
      </c>
    </row>
    <row r="49" spans="2:10" ht="57.75" customHeight="1" thickBot="1" x14ac:dyDescent="0.2">
      <c r="B49" s="18"/>
      <c r="C49" s="1171" t="s">
        <v>5</v>
      </c>
      <c r="D49" s="1171"/>
      <c r="E49" s="1172"/>
      <c r="F49" s="19" t="s">
        <v>578</v>
      </c>
      <c r="G49" s="20">
        <v>3.14</v>
      </c>
      <c r="H49" s="20" t="s">
        <v>579</v>
      </c>
      <c r="I49" s="20">
        <v>6.95</v>
      </c>
      <c r="J49" s="21">
        <v>1.92</v>
      </c>
    </row>
    <row r="50" spans="2:10" x14ac:dyDescent="0.15"/>
  </sheetData>
  <sheetProtection algorithmName="SHA-512" hashValue="F0Cx2PxitTd/tbytn813iNWI+NJhRUD3hiw5okaSmTD+3WXcC3ISw5PERio0Vscr5O39kmKuonJSUdcTz17Sxw==" saltValue="P2ZXVqJqrecfYMP6G2bXi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2023-09-30T05:40:46Z</dcterms:modified>
</cp:coreProperties>
</file>