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200.34\共有フォルダ\企画振興課\05_財政係\財政係長\01 予算・決算・財政状況\03 財政状況\★財政状況資料集\R3決算\050916 R3度財政状況資料集の作成等について（２回目：公会計追加）\"/>
    </mc:Choice>
  </mc:AlternateContent>
  <bookViews>
    <workbookView xWindow="0" yWindow="0" windowWidth="19200" windowHeight="1218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<sst xmlns="http://schemas.openxmlformats.org/spreadsheetml/2006/main" count="1130" uniqueCount="619">
  <si>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</si>
  <si>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</si>
  <si>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</si>
  <si>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</si>
  <si>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</si>
  <si>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</si>
  <si>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</si>
  <si>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</si>
  <si>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</si>
  <si>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</si>
  <si>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</si>
  <si>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</si>
  <si>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</si>
  <si>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</si>
  <si>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</si>
  <si>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</si>
  <si>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</si>
  <si>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</si>
  <si>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</si>
  <si>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</si>
  <si>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</si>
  <si>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</si>
  <si>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</si>
  <si>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</si>
  <si>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</si>
  <si>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</si>
  <si>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</si>
  <si>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</si>
  <si>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</si>
  <si>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</si>
  <si>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</si>
  <si>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</si>
  <si>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</si>
  <si>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</si>
  <si>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</si>
  <si>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</si>
  <si>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</si>
  <si>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</si>
  <si>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</si>
  <si>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</si>
  <si>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</si>
  <si>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</si>
  <si>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</si>
  <si>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</si>
  <si>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</si>
  <si>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</si>
  <si>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</si>
  <si>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</si>
  <si>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</si>
  <si>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</si>
  <si>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</si>
  <si>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</si>
  <si>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</si>
  <si>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</si>
  <si>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</si>
  <si>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</si>
  <si>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</si>
  <si>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</si>
  <si>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</si>
  <si>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</si>
  <si>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</si>
  <si>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</si>
  <si>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</si>
  <si>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</si>
  <si>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</si>
  <si>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</si>
  <si>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</si>
  <si>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</si>
  <si>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</si>
  <si>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</si>
  <si>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</si>
  <si>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</si>
  <si>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</si>
  <si>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</si>
  <si>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</si>
  <si>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</si>
  <si>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</si>
  <si>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</si>
  <si>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</si>
  <si>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</si>
  <si>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</si>
  <si>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</si>
  <si>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</si>
  <si>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</si>
  <si>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</si>
  <si>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</si>
  <si>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</si>
  <si>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</si>
  <si>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</si>
  <si>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</si>
  <si>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</si>
  <si>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</si>
  <si>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</si>
  <si>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</si>
  <si>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</si>
  <si>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</si>
  <si>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</si>
  <si>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北中城村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</si>
  <si>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</si>
  <si>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</si>
  <si>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</si>
  <si>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</si>
  <si>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</si>
  <si>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</si>
  <si>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</si>
  <si>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</si>
  <si>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</si>
  <si>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</si>
  <si>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</si>
  <si>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</si>
  <si>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</si>
  <si>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</si>
  <si>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</si>
  <si>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</si>
  <si>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</si>
  <si>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</si>
  <si>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</si>
  <si>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</si>
  <si>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</si>
  <si>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</si>
  <si>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</si>
  <si>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</si>
  <si>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</si>
  <si>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</si>
  <si>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</si>
  <si>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</si>
  <si>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</si>
  <si>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</si>
  <si>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</si>
  <si>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</si>
  <si>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</si>
  <si>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</si>
  <si>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</si>
  <si>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</si>
  <si>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</si>
  <si>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</si>
  <si>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</si>
  <si>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</si>
  <si>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</si>
  <si>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</si>
  <si>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</si>
  <si>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</si>
  <si>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</si>
  <si>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</si>
  <si>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</si>
  <si>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</si>
  <si>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</si>
  <si>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</si>
  <si>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</si>
  <si>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</si>
  <si>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</si>
  <si>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</si>
  <si>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</si>
  <si>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</si>
  <si>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</si>
  <si>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</si>
  <si>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</si>
  <si>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</si>
  <si>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</si>
  <si>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</si>
  <si>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</si>
  <si>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</si>
  <si>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</si>
  <si>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</si>
  <si>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</si>
  <si>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</si>
  <si>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</si>
  <si>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</si>
  <si>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</si>
  <si>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</si>
  <si>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</si>
  <si>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</si>
  <si>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</si>
  <si>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</si>
  <si>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</si>
  <si>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</si>
  <si>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</si>
  <si>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</si>
  <si>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</si>
  <si>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</si>
  <si>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</si>
  <si>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</si>
  <si>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</si>
  <si>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</si>
  <si>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</si>
  <si>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</si>
  <si>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</si>
  <si>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</si>
  <si>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</si>
  <si>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</si>
  <si>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</si>
  <si>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</si>
  <si>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</si>
  <si>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</si>
  <si>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</si>
  <si>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</si>
  <si>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</si>
  <si>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</si>
  <si>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</si>
  <si>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</si>
  <si>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</si>
  <si>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</si>
  <si>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</si>
  <si>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</si>
  <si>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</si>
  <si>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</si>
  <si>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</si>
  <si>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</si>
  <si>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</si>
  <si>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</si>
  <si>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</si>
  <si>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</si>
  <si>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沖縄県北中城村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</si>
  <si>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</si>
  <si>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</si>
  <si>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</si>
  <si>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</si>
  <si>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</si>
  <si>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</si>
  <si>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</si>
  <si>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</si>
  <si>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</si>
  <si>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</si>
  <si>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</si>
  <si>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</si>
  <si>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</si>
  <si>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</si>
  <si>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</si>
  <si>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</si>
  <si>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</si>
  <si>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</si>
  <si>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</si>
  <si>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</si>
  <si>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</si>
  <si>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</si>
  <si>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</si>
  <si>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</si>
  <si>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</si>
  <si>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</si>
  <si>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</si>
  <si>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</si>
  <si>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</si>
  <si>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</si>
  <si>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</si>
  <si>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</si>
  <si>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</si>
  <si>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</si>
  <si>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</si>
  <si>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</si>
  <si>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</si>
  <si>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</si>
  <si>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</si>
  <si>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</si>
  <si>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</si>
  <si>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</si>
  <si>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</si>
  <si>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</si>
  <si>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</si>
  <si>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</si>
  <si>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</si>
  <si>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</si>
  <si>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</si>
  <si>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</si>
  <si>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</si>
  <si>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</si>
  <si>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</si>
  <si>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</si>
  <si>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</si>
  <si>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</si>
  <si>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</si>
  <si>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</si>
  <si>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</si>
  <si>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</si>
  <si>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</si>
  <si>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</si>
  <si>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</si>
  <si>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</si>
  <si>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</si>
  <si>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</si>
  <si>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</si>
  <si>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</si>
  <si>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</si>
  <si>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</si>
  <si>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</si>
  <si>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</si>
  <si>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</si>
  <si>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</si>
  <si>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</si>
  <si>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</si>
  <si>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</si>
  <si>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</si>
  <si>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</si>
  <si>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</si>
  <si>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</si>
  <si>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</si>
  <si>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</si>
  <si>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</si>
  <si>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</si>
  <si>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</si>
  <si>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</si>
  <si>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</si>
  <si>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</si>
  <si>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</si>
  <si>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</si>
  <si>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</si>
  <si>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</si>
  <si>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沖縄県北中城村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</si>
  <si>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</si>
  <si>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</si>
  <si>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</si>
  <si>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</si>
  <si>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</si>
  <si>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</si>
  <si>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</si>
  <si>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</si>
  <si>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</si>
  <si>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</si>
  <si>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</si>
  <si>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</si>
  <si>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</si>
  <si>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</si>
  <si>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</si>
  <si>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</si>
  <si>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</si>
  <si>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</si>
  <si>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</si>
  <si>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</si>
  <si>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</si>
  <si>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</si>
  <si>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</si>
  <si>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</si>
  <si>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</si>
  <si>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</si>
  <si>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</si>
  <si>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</si>
  <si>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</si>
  <si>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</si>
  <si>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</si>
  <si>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</si>
  <si>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</si>
  <si>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</si>
  <si>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</si>
  <si>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</si>
  <si>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</si>
  <si>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</si>
  <si>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</si>
  <si>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</si>
  <si>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</si>
  <si>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</si>
  <si>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</si>
  <si>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</si>
  <si>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</si>
  <si>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</si>
  <si>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</si>
  <si>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</si>
  <si>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</si>
  <si>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</si>
  <si>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</si>
  <si>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</si>
  <si>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</si>
  <si>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</si>
  <si>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</si>
  <si>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</si>
  <si>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</si>
  <si>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</si>
  <si>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</si>
  <si>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</si>
  <si>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</si>
  <si>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</si>
  <si>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</si>
  <si>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</si>
  <si>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</si>
  <si>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</si>
  <si>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</si>
  <si>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</si>
  <si>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</si>
  <si>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</si>
  <si>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</si>
  <si>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</si>
  <si>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</si>
  <si>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</si>
  <si>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</si>
  <si>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</si>
  <si>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</si>
  <si>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</si>
  <si>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</si>
  <si>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</si>
  <si>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</si>
  <si>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</si>
  <si>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</si>
  <si>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</si>
  <si>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</si>
  <si>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</si>
  <si>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</si>
  <si>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</si>
  <si>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</si>
  <si>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</si>
  <si>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</si>
  <si>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</si>
  <si>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</si>
  <si>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</si>
  <si>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</si>
  <si>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</si>
  <si>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</si>
  <si>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</si>
  <si>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</si>
  <si>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</si>
  <si>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</si>
  <si>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</si>
  <si>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</si>
  <si>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</si>
  <si>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</si>
  <si>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</si>
  <si>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</si>
  <si>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</si>
  <si>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</si>
  <si>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</si>
  <si>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</si>
  <si>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</si>
  <si>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</si>
  <si>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</si>
  <si>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</si>
  <si>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</si>
  <si>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</si>
  <si>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</si>
  <si>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</si>
  <si>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</si>
  <si>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</si>
  <si>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</si>
  <si>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</si>
  <si>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</si>
  <si>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</si>
  <si>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</si>
  <si>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</si>
  <si>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</si>
  <si>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</si>
  <si>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</si>
  <si>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</si>
  <si>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</si>
  <si>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</si>
  <si>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</si>
  <si>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</si>
  <si>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</si>
  <si>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</si>
  <si>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</si>
  <si>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</si>
  <si>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</si>
  <si>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</si>
  <si>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</si>
  <si>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</si>
  <si>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</si>
  <si>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</si>
  <si>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</si>
  <si>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</si>
  <si>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</si>
  <si>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</si>
  <si>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</si>
  <si>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</si>
  <si>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</si>
  <si>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</si>
  <si>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</si>
  <si>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</si>
  <si>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</si>
  <si>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</si>
  <si>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</si>
  <si>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</si>
  <si>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</si>
  <si>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</si>
  <si>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</si>
  <si>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</si>
  <si>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</si>
  <si>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</si>
  <si>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</si>
  <si>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</si>
  <si>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</si>
  <si>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</si>
  <si>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</si>
  <si>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</si>
  <si>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</si>
  <si>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</si>
  <si>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</si>
  <si>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</si>
  <si>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</si>
  <si>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</si>
  <si>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</si>
  <si>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</si>
  <si>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</si>
  <si>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</si>
  <si>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</si>
  <si>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</si>
  <si>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</si>
  <si>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</si>
  <si>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</si>
  <si>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</si>
  <si>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</si>
  <si>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</si>
  <si>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</si>
  <si>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</si>
  <si>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</si>
  <si>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</si>
  <si>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</si>
  <si>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</si>
  <si>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</si>
  <si>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</si>
  <si>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</si>
  <si>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</si>
  <si>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</si>
  <si>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</si>
  <si>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</si>
  <si>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</si>
  <si>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</si>
  <si>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2.62</t>
  </si>
  <si>
    <t>▲ 1.81</t>
  </si>
  <si>
    <t>水道事業会計</t>
  </si>
  <si>
    <t>一般会計</t>
  </si>
  <si>
    <t>下水道事業会計</t>
  </si>
  <si>
    <t>国民健康保険特別会計</t>
  </si>
  <si>
    <t>▲ 0.88</t>
  </si>
  <si>
    <t>▲ 0.30</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</si>
  <si>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</si>
  <si>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</si>
  <si>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</si>
  <si>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</si>
  <si>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</si>
  <si>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</si>
  <si>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</si>
  <si>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</si>
  <si>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</si>
  <si>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</si>
  <si>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</si>
  <si>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中城村北中城村清掃事務組合</t>
    <rPh sb="0" eb="3">
      <t>ナカグスクソン</t>
    </rPh>
    <rPh sb="3" eb="7">
      <t>キタナカグスクソン</t>
    </rPh>
    <rPh sb="7" eb="9">
      <t>セイソウ</t>
    </rPh>
    <rPh sb="9" eb="11">
      <t>ジム</t>
    </rPh>
    <rPh sb="11" eb="13">
      <t>クミアイ</t>
    </rPh>
    <phoneticPr fontId="2"/>
  </si>
  <si>
    <t>中城北中城消防組合</t>
    <rPh sb="0" eb="2">
      <t>ナカグスク</t>
    </rPh>
    <rPh sb="2" eb="5">
      <t>キタナカグスク</t>
    </rPh>
    <rPh sb="5" eb="7">
      <t>ショウボウ</t>
    </rPh>
    <rPh sb="7" eb="9">
      <t>クミアイ</t>
    </rPh>
    <phoneticPr fontId="2"/>
  </si>
  <si>
    <t>南部広域行政組合</t>
    <rPh sb="0" eb="2">
      <t>ナンブ</t>
    </rPh>
    <rPh sb="2" eb="4">
      <t>コウイキ</t>
    </rPh>
    <rPh sb="4" eb="6">
      <t>ギョウセイ</t>
    </rPh>
    <rPh sb="6" eb="8">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</si>
  <si>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</si>
  <si>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中部広域市町村圏事務組合</t>
    <rPh sb="0" eb="2">
      <t>チュウブ</t>
    </rPh>
    <rPh sb="2" eb="4">
      <t>コウイキ</t>
    </rPh>
    <rPh sb="4" eb="7">
      <t>シチョウソン</t>
    </rPh>
    <rPh sb="7" eb="8">
      <t>ケン</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</si>
  <si>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</si>
  <si>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</si>
  <si>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</si>
  <si>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</si>
  <si>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地域福祉基金</t>
    <rPh sb="0" eb="2">
      <t>チイキ</t>
    </rPh>
    <rPh sb="2" eb="4">
      <t>フクシ</t>
    </rPh>
    <rPh sb="4" eb="6">
      <t>キキン</t>
    </rPh>
    <phoneticPr fontId="5"/>
  </si>
  <si>
    <t>一般廃棄物処理施設建設等基金</t>
    <rPh sb="0" eb="2">
      <t>イッパン</t>
    </rPh>
    <rPh sb="2" eb="5">
      <t>ハイキブツ</t>
    </rPh>
    <rPh sb="5" eb="7">
      <t>ショリ</t>
    </rPh>
    <rPh sb="7" eb="9">
      <t>シセツ</t>
    </rPh>
    <rPh sb="9" eb="11">
      <t>ケンセツ</t>
    </rPh>
    <rPh sb="11" eb="12">
      <t>トウ</t>
    </rPh>
    <rPh sb="12" eb="14">
      <t>キキン</t>
    </rPh>
    <phoneticPr fontId="5"/>
  </si>
  <si>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</si>
  <si>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</si>
  <si>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5"/>
  </si>
  <si>
    <t>令和3年度</t>
    <phoneticPr fontId="25"/>
  </si>
  <si>
    <t>目的別歳出の状況（単位 千円・％）</t>
    <phoneticPr fontId="5"/>
  </si>
  <si>
    <t>-</t>
    <phoneticPr fontId="5"/>
  </si>
  <si>
    <t>地方譲与税</t>
    <phoneticPr fontId="5"/>
  </si>
  <si>
    <t>　法定普通税</t>
    <phoneticPr fontId="5"/>
  </si>
  <si>
    <t>　　市町村民税</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</si>
  <si>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</si>
  <si>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</si>
  <si>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</si>
  <si>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</si>
  <si>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</si>
  <si>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</si>
  <si>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</si>
  <si>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　　軽自動車税</t>
    <phoneticPr fontId="5"/>
  </si>
  <si>
    <t>-</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</si>
  <si>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</si>
  <si>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</si>
  <si>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</si>
  <si>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</si>
  <si>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</si>
  <si>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</si>
  <si>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</si>
  <si>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</si>
  <si>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</si>
  <si>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</si>
  <si>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</si>
  <si>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</si>
  <si>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</si>
  <si>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</si>
  <si>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</si>
  <si>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</si>
  <si>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</si>
  <si>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</si>
  <si>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</si>
  <si>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</si>
  <si>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</si>
  <si>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</si>
  <si>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</si>
  <si>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</si>
  <si>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</si>
  <si>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</si>
  <si>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</si>
  <si>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</si>
  <si>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</si>
  <si>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</si>
  <si>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</si>
  <si>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</si>
  <si>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</si>
  <si>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</si>
  <si>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</si>
  <si>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</si>
  <si>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</si>
  <si>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</si>
  <si>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</si>
  <si>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</si>
  <si>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</si>
  <si>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</si>
  <si>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</si>
  <si>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</si>
  <si>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</si>
  <si>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</si>
  <si>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</si>
  <si>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</si>
  <si>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</si>
  <si>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</si>
  <si>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・令和３年度の将来負担比率は類似団体平均より高く、有形固定資産減価償却率は類似団体平均より低い数値となっている。
・将来負担比率が高い主な要因は、沖縄県町村土地開発公社による先行取得事業の債務負担行為（令和4年度以降支出予定額：974,137千円）となっている。今後、計画的な基金の積立てを行い、早期に用地を取得することで比率の圧縮を図る。
・有形固定資産減価償却比率は、主に公園の減価償却率が高く、全体の減価償却率を押し上げている。社会資本整備総合交付金などの補助を活用し、計画的な更新を図る。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</si>
  <si>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</si>
  <si>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</si>
  <si>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</si>
  <si>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</si>
  <si>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</si>
  <si>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</si>
  <si>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53.7は、平成25年度と平成27年度に町村土地開発公社で先行取得した用地費（2事業）の債務負担行為による影響で類似団体と比較して高くなっている。同用地を将来的に村が取得することにより、将来負担比率は減少すると見込んでいる。令和7年度取得に向け、基金積立を行っているところである。
・実質公債費率は、令和3年度をみると、類似団体平均と比較して、1.6ポイント低い比率となっているが、令和2年度に庁舎改築事業やかんがい施設整備を行ったことから、翌年度以降、公債費の増が見込まれ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</si>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</sst>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xmlns:c16r2="http://schemas.microsoft.com/office/drawing/2015/06/chart">
            <c:ext xmlns:c16="http://schemas.microsoft.com/office/drawing/2014/chart" uri="{C3380CC4-5D6E-409C-BE32-E72D297353CC}">
              <c16:uniqueId val="{00000000-F462-4EF1-A415-43FBF85961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93331</c:v>
                </c:pt>
                <c:pt idx="1">
                  <c:v>35765</c:v>
                </c:pt>
                <c:pt idx="2">
                  <c:v>62245</c:v>
                </c:pt>
                <c:pt idx="3">
                  <c:v>81964</c:v>
                </c:pt>
                <c:pt idx="4">
                  <c:v>52448</c:v>
                </c:pt>
              </c:numCache>
            </c:numRef>
          </c:val>
          <c:smooth val="0"/>
          <c:extLst xmlns:c16r2="http://schemas.microsoft.com/office/drawing/2015/06/chart">
            <c:ext xmlns:c16="http://schemas.microsoft.com/office/drawing/2014/chart" uri="{C3380CC4-5D6E-409C-BE32-E72D297353CC}">
              <c16:uniqueId val="{00000001-F462-4EF1-A415-43FBF85961D5}"/>
            </c:ext>
          </c:extLst>
        </c:ser>
        <c:dLbls>
          <c:showLegendKey val="0"/>
          <c:showVal val="0"/>
          <c:showCatName val="0"/>
          <c:showSerName val="0"/>
          <c:showPercent val="0"/>
          <c:showBubbleSize val="0"/>
        </c:dLbls>
        <c:marker val="1"/>
        <c:smooth val="0"/>
        <c:axId val="192244232"/>
        <c:axId val="400027208"/>
      </c:lineChart>
      <c:catAx>
        <c:axId val="192244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0027208"/>
        <c:crosses val="autoZero"/>
        <c:auto val="1"/>
        <c:lblAlgn val="ctr"/>
        <c:lblOffset val="100"/>
        <c:tickLblSkip val="1"/>
        <c:tickMarkSkip val="1"/>
        <c:noMultiLvlLbl val="0"/>
      </c:catAx>
      <c:valAx>
        <c:axId val="4000272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244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12.35</c:v>
                </c:pt>
                <c:pt idx="1">
                  <c:v>7.57</c:v>
                </c:pt>
                <c:pt idx="2">
                  <c:v>8.3800000000000008</c:v>
                </c:pt>
                <c:pt idx="3">
                  <c:v>3.62</c:v>
                </c:pt>
                <c:pt idx="4">
                  <c:v>6.87</c:v>
                </c:pt>
              </c:numCache>
            </c:numRef>
          </c:val>
          <c:extLst xmlns:c16r2="http://schemas.microsoft.com/office/drawing/2015/06/chart">
            <c:ext xmlns:c16="http://schemas.microsoft.com/office/drawing/2014/chart" uri="{C3380CC4-5D6E-409C-BE32-E72D297353CC}">
              <c16:uniqueId val="{00000000-FC74-45A2-B8BE-EC17CFC47D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10.3</c:v>
                </c:pt>
                <c:pt idx="1">
                  <c:v>12.92</c:v>
                </c:pt>
                <c:pt idx="2">
                  <c:v>12.16</c:v>
                </c:pt>
                <c:pt idx="3">
                  <c:v>13.97</c:v>
                </c:pt>
                <c:pt idx="4">
                  <c:v>13.54</c:v>
                </c:pt>
              </c:numCache>
            </c:numRef>
          </c:val>
          <c:extLst xmlns:c16r2="http://schemas.microsoft.com/office/drawing/2015/06/chart">
            <c:ext xmlns:c16="http://schemas.microsoft.com/office/drawing/2014/chart" uri="{C3380CC4-5D6E-409C-BE32-E72D297353CC}">
              <c16:uniqueId val="{00000001-FC74-45A2-B8BE-EC17CFC47DDC}"/>
            </c:ext>
          </c:extLst>
        </c:ser>
        <c:dLbls>
          <c:showLegendKey val="0"/>
          <c:showVal val="0"/>
          <c:showCatName val="0"/>
          <c:showSerName val="0"/>
          <c:showPercent val="0"/>
          <c:showBubbleSize val="0"/>
        </c:dLbls>
        <c:gapWidth val="250"/>
        <c:overlap val="100"/>
        <c:axId val="412246496"/>
        <c:axId val="396665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2.4300000000000002</c:v>
                </c:pt>
                <c:pt idx="1">
                  <c:v>-2.62</c:v>
                </c:pt>
                <c:pt idx="2">
                  <c:v>0.96</c:v>
                </c:pt>
                <c:pt idx="3">
                  <c:v>-1.81</c:v>
                </c:pt>
                <c:pt idx="4">
                  <c:v>4.3</c:v>
                </c:pt>
              </c:numCache>
            </c:numRef>
          </c:val>
          <c:smooth val="0"/>
          <c:extLst xmlns:c16r2="http://schemas.microsoft.com/office/drawing/2015/06/chart">
            <c:ext xmlns:c16="http://schemas.microsoft.com/office/drawing/2014/chart" uri="{C3380CC4-5D6E-409C-BE32-E72D297353CC}">
              <c16:uniqueId val="{00000002-FC74-45A2-B8BE-EC17CFC47DDC}"/>
            </c:ext>
          </c:extLst>
        </c:ser>
        <c:dLbls>
          <c:showLegendKey val="0"/>
          <c:showVal val="0"/>
          <c:showCatName val="0"/>
          <c:showSerName val="0"/>
          <c:showPercent val="0"/>
          <c:showBubbleSize val="0"/>
        </c:dLbls>
        <c:marker val="1"/>
        <c:smooth val="0"/>
        <c:axId val="412246496"/>
        <c:axId val="396665536"/>
      </c:lineChart>
      <c:catAx>
        <c:axId val="41224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6665536"/>
        <c:crosses val="autoZero"/>
        <c:auto val="1"/>
        <c:lblAlgn val="ctr"/>
        <c:lblOffset val="100"/>
        <c:tickLblSkip val="1"/>
        <c:tickMarkSkip val="1"/>
        <c:noMultiLvlLbl val="0"/>
      </c:catAx>
      <c:valAx>
        <c:axId val="39666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24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0.94</c:v>
                </c:pt>
                <c:pt idx="2">
                  <c:v>#N/A</c:v>
                </c:pt>
                <c:pt idx="3">
                  <c:v>0.88</c:v>
                </c:pt>
                <c:pt idx="4">
                  <c:v>#N/A</c:v>
                </c:pt>
                <c:pt idx="5">
                  <c:v>1.74</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813-428E-87FF-6E7E08599C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813-428E-87FF-6E7E08599CC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813-428E-87FF-6E7E08599CC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813-428E-87FF-6E7E08599CC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3813-428E-87FF-6E7E08599CC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0.06</c:v>
                </c:pt>
                <c:pt idx="4">
                  <c:v>#N/A</c:v>
                </c:pt>
                <c:pt idx="5">
                  <c:v>0.04</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5-3813-428E-87FF-6E7E08599CC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0.97</c:v>
                </c:pt>
                <c:pt idx="2">
                  <c:v>#N/A</c:v>
                </c:pt>
                <c:pt idx="3">
                  <c:v>0.73</c:v>
                </c:pt>
                <c:pt idx="4">
                  <c:v>0.88</c:v>
                </c:pt>
                <c:pt idx="5">
                  <c:v>#N/A</c:v>
                </c:pt>
                <c:pt idx="6">
                  <c:v>0.3</c:v>
                </c:pt>
                <c:pt idx="7">
                  <c:v>#N/A</c:v>
                </c:pt>
                <c:pt idx="8">
                  <c:v>#N/A</c:v>
                </c:pt>
                <c:pt idx="9">
                  <c:v>0.41</c:v>
                </c:pt>
              </c:numCache>
            </c:numRef>
          </c:val>
          <c:extLst xmlns:c16r2="http://schemas.microsoft.com/office/drawing/2015/06/chart">
            <c:ext xmlns:c16="http://schemas.microsoft.com/office/drawing/2014/chart" uri="{C3380CC4-5D6E-409C-BE32-E72D297353CC}">
              <c16:uniqueId val="{00000006-3813-428E-87FF-6E7E08599CC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2.52</c:v>
                </c:pt>
                <c:pt idx="8">
                  <c:v>#N/A</c:v>
                </c:pt>
                <c:pt idx="9">
                  <c:v>2.61</c:v>
                </c:pt>
              </c:numCache>
            </c:numRef>
          </c:val>
          <c:extLst xmlns:c16r2="http://schemas.microsoft.com/office/drawing/2015/06/chart">
            <c:ext xmlns:c16="http://schemas.microsoft.com/office/drawing/2014/chart" uri="{C3380CC4-5D6E-409C-BE32-E72D297353CC}">
              <c16:uniqueId val="{00000007-3813-428E-87FF-6E7E08599CC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12.35</c:v>
                </c:pt>
                <c:pt idx="2">
                  <c:v>#N/A</c:v>
                </c:pt>
                <c:pt idx="3">
                  <c:v>7.56</c:v>
                </c:pt>
                <c:pt idx="4">
                  <c:v>#N/A</c:v>
                </c:pt>
                <c:pt idx="5">
                  <c:v>8.3699999999999992</c:v>
                </c:pt>
                <c:pt idx="6">
                  <c:v>#N/A</c:v>
                </c:pt>
                <c:pt idx="7">
                  <c:v>3.61</c:v>
                </c:pt>
                <c:pt idx="8">
                  <c:v>#N/A</c:v>
                </c:pt>
                <c:pt idx="9">
                  <c:v>6.87</c:v>
                </c:pt>
              </c:numCache>
            </c:numRef>
          </c:val>
          <c:extLst xmlns:c16r2="http://schemas.microsoft.com/office/drawing/2015/06/chart">
            <c:ext xmlns:c16="http://schemas.microsoft.com/office/drawing/2014/chart" uri="{C3380CC4-5D6E-409C-BE32-E72D297353CC}">
              <c16:uniqueId val="{00000008-3813-428E-87FF-6E7E08599CC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28.78</c:v>
                </c:pt>
                <c:pt idx="2">
                  <c:v>#N/A</c:v>
                </c:pt>
                <c:pt idx="3">
                  <c:v>29.5</c:v>
                </c:pt>
                <c:pt idx="4">
                  <c:v>#N/A</c:v>
                </c:pt>
                <c:pt idx="5">
                  <c:v>28.59</c:v>
                </c:pt>
                <c:pt idx="6">
                  <c:v>#N/A</c:v>
                </c:pt>
                <c:pt idx="7">
                  <c:v>32.44</c:v>
                </c:pt>
                <c:pt idx="8">
                  <c:v>#N/A</c:v>
                </c:pt>
                <c:pt idx="9">
                  <c:v>30.95</c:v>
                </c:pt>
              </c:numCache>
            </c:numRef>
          </c:val>
          <c:extLst xmlns:c16r2="http://schemas.microsoft.com/office/drawing/2015/06/chart">
            <c:ext xmlns:c16="http://schemas.microsoft.com/office/drawing/2014/chart" uri="{C3380CC4-5D6E-409C-BE32-E72D297353CC}">
              <c16:uniqueId val="{00000009-3813-428E-87FF-6E7E08599CC3}"/>
            </c:ext>
          </c:extLst>
        </c:ser>
        <c:dLbls>
          <c:showLegendKey val="0"/>
          <c:showVal val="0"/>
          <c:showCatName val="0"/>
          <c:showSerName val="0"/>
          <c:showPercent val="0"/>
          <c:showBubbleSize val="0"/>
        </c:dLbls>
        <c:gapWidth val="150"/>
        <c:overlap val="100"/>
        <c:axId val="395351880"/>
        <c:axId val="395046064"/>
      </c:barChart>
      <c:catAx>
        <c:axId val="395351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046064"/>
        <c:crosses val="autoZero"/>
        <c:auto val="1"/>
        <c:lblAlgn val="ctr"/>
        <c:lblOffset val="100"/>
        <c:tickLblSkip val="1"/>
        <c:tickMarkSkip val="1"/>
        <c:noMultiLvlLbl val="0"/>
      </c:catAx>
      <c:valAx>
        <c:axId val="395046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351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405</c:v>
                </c:pt>
                <c:pt idx="5">
                  <c:v>404</c:v>
                </c:pt>
                <c:pt idx="8">
                  <c:v>386</c:v>
                </c:pt>
                <c:pt idx="11">
                  <c:v>363</c:v>
                </c:pt>
                <c:pt idx="14">
                  <c:v>360</c:v>
                </c:pt>
              </c:numCache>
            </c:numRef>
          </c:val>
          <c:extLst xmlns:c16r2="http://schemas.microsoft.com/office/drawing/2015/06/chart">
            <c:ext xmlns:c16="http://schemas.microsoft.com/office/drawing/2014/chart" uri="{C3380CC4-5D6E-409C-BE32-E72D297353CC}">
              <c16:uniqueId val="{00000000-4B33-438C-A402-CD8D8365CC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B33-438C-A402-CD8D8365CC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B33-438C-A402-CD8D8365CC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85</c:v>
                </c:pt>
                <c:pt idx="3">
                  <c:v>54</c:v>
                </c:pt>
                <c:pt idx="6">
                  <c:v>20</c:v>
                </c:pt>
                <c:pt idx="9">
                  <c:v>19</c:v>
                </c:pt>
                <c:pt idx="12">
                  <c:v>21</c:v>
                </c:pt>
              </c:numCache>
            </c:numRef>
          </c:val>
          <c:extLst xmlns:c16r2="http://schemas.microsoft.com/office/drawing/2015/06/chart">
            <c:ext xmlns:c16="http://schemas.microsoft.com/office/drawing/2014/chart" uri="{C3380CC4-5D6E-409C-BE32-E72D297353CC}">
              <c16:uniqueId val="{00000003-4B33-438C-A402-CD8D8365CC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106</c:v>
                </c:pt>
                <c:pt idx="3">
                  <c:v>114</c:v>
                </c:pt>
                <c:pt idx="6">
                  <c:v>123</c:v>
                </c:pt>
                <c:pt idx="9">
                  <c:v>126</c:v>
                </c:pt>
                <c:pt idx="12">
                  <c:v>128</c:v>
                </c:pt>
              </c:numCache>
            </c:numRef>
          </c:val>
          <c:extLst xmlns:c16r2="http://schemas.microsoft.com/office/drawing/2015/06/chart">
            <c:ext xmlns:c16="http://schemas.microsoft.com/office/drawing/2014/chart" uri="{C3380CC4-5D6E-409C-BE32-E72D297353CC}">
              <c16:uniqueId val="{00000004-4B33-438C-A402-CD8D8365CC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B33-438C-A402-CD8D8365CC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B33-438C-A402-CD8D8365CC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415</c:v>
                </c:pt>
                <c:pt idx="3">
                  <c:v>432</c:v>
                </c:pt>
                <c:pt idx="6">
                  <c:v>450</c:v>
                </c:pt>
                <c:pt idx="9">
                  <c:v>437</c:v>
                </c:pt>
                <c:pt idx="12">
                  <c:v>449</c:v>
                </c:pt>
              </c:numCache>
            </c:numRef>
          </c:val>
          <c:extLst xmlns:c16r2="http://schemas.microsoft.com/office/drawing/2015/06/chart">
            <c:ext xmlns:c16="http://schemas.microsoft.com/office/drawing/2014/chart" uri="{C3380CC4-5D6E-409C-BE32-E72D297353CC}">
              <c16:uniqueId val="{00000007-4B33-438C-A402-CD8D8365CCB8}"/>
            </c:ext>
          </c:extLst>
        </c:ser>
        <c:dLbls>
          <c:showLegendKey val="0"/>
          <c:showVal val="0"/>
          <c:showCatName val="0"/>
          <c:showSerName val="0"/>
          <c:showPercent val="0"/>
          <c:showBubbleSize val="0"/>
        </c:dLbls>
        <c:gapWidth val="100"/>
        <c:overlap val="100"/>
        <c:axId val="395279048"/>
        <c:axId val="411915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201</c:v>
                </c:pt>
                <c:pt idx="2">
                  <c:v>#N/A</c:v>
                </c:pt>
                <c:pt idx="3">
                  <c:v>#N/A</c:v>
                </c:pt>
                <c:pt idx="4">
                  <c:v>196</c:v>
                </c:pt>
                <c:pt idx="5">
                  <c:v>#N/A</c:v>
                </c:pt>
                <c:pt idx="6">
                  <c:v>#N/A</c:v>
                </c:pt>
                <c:pt idx="7">
                  <c:v>207</c:v>
                </c:pt>
                <c:pt idx="8">
                  <c:v>#N/A</c:v>
                </c:pt>
                <c:pt idx="9">
                  <c:v>#N/A</c:v>
                </c:pt>
                <c:pt idx="10">
                  <c:v>219</c:v>
                </c:pt>
                <c:pt idx="11">
                  <c:v>#N/A</c:v>
                </c:pt>
                <c:pt idx="12">
                  <c:v>#N/A</c:v>
                </c:pt>
                <c:pt idx="13">
                  <c:v>238</c:v>
                </c:pt>
                <c:pt idx="14">
                  <c:v>#N/A</c:v>
                </c:pt>
              </c:numCache>
            </c:numRef>
          </c:val>
          <c:smooth val="0"/>
          <c:extLst xmlns:c16r2="http://schemas.microsoft.com/office/drawing/2015/06/chart">
            <c:ext xmlns:c16="http://schemas.microsoft.com/office/drawing/2014/chart" uri="{C3380CC4-5D6E-409C-BE32-E72D297353CC}">
              <c16:uniqueId val="{00000008-4B33-438C-A402-CD8D8365CCB8}"/>
            </c:ext>
          </c:extLst>
        </c:ser>
        <c:dLbls>
          <c:showLegendKey val="0"/>
          <c:showVal val="0"/>
          <c:showCatName val="0"/>
          <c:showSerName val="0"/>
          <c:showPercent val="0"/>
          <c:showBubbleSize val="0"/>
        </c:dLbls>
        <c:marker val="1"/>
        <c:smooth val="0"/>
        <c:axId val="395279048"/>
        <c:axId val="411915464"/>
      </c:lineChart>
      <c:catAx>
        <c:axId val="395279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915464"/>
        <c:crosses val="autoZero"/>
        <c:auto val="1"/>
        <c:lblAlgn val="ctr"/>
        <c:lblOffset val="100"/>
        <c:tickLblSkip val="1"/>
        <c:tickMarkSkip val="1"/>
        <c:noMultiLvlLbl val="0"/>
      </c:catAx>
      <c:valAx>
        <c:axId val="411915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279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4348</c:v>
                </c:pt>
                <c:pt idx="5">
                  <c:v>4234</c:v>
                </c:pt>
                <c:pt idx="8">
                  <c:v>4193</c:v>
                </c:pt>
                <c:pt idx="11">
                  <c:v>4246</c:v>
                </c:pt>
                <c:pt idx="14">
                  <c:v>4278</c:v>
                </c:pt>
              </c:numCache>
            </c:numRef>
          </c:val>
          <c:extLst xmlns:c16r2="http://schemas.microsoft.com/office/drawing/2015/06/chart">
            <c:ext xmlns:c16="http://schemas.microsoft.com/office/drawing/2014/chart" uri="{C3380CC4-5D6E-409C-BE32-E72D297353CC}">
              <c16:uniqueId val="{00000000-EF14-462B-9D78-2E8291A2DF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67</c:v>
                </c:pt>
                <c:pt idx="5">
                  <c:v>33</c:v>
                </c:pt>
                <c:pt idx="8">
                  <c:v>0</c:v>
                </c:pt>
                <c:pt idx="11">
                  <c:v>0</c:v>
                </c:pt>
                <c:pt idx="14">
                  <c:v>0</c:v>
                </c:pt>
              </c:numCache>
            </c:numRef>
          </c:val>
          <c:extLst xmlns:c16r2="http://schemas.microsoft.com/office/drawing/2015/06/chart">
            <c:ext xmlns:c16="http://schemas.microsoft.com/office/drawing/2014/chart" uri="{C3380CC4-5D6E-409C-BE32-E72D297353CC}">
              <c16:uniqueId val="{00000001-EF14-462B-9D78-2E8291A2DF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945</c:v>
                </c:pt>
                <c:pt idx="5">
                  <c:v>1061</c:v>
                </c:pt>
                <c:pt idx="8">
                  <c:v>1004</c:v>
                </c:pt>
                <c:pt idx="11">
                  <c:v>1198</c:v>
                </c:pt>
                <c:pt idx="14">
                  <c:v>1405</c:v>
                </c:pt>
              </c:numCache>
            </c:numRef>
          </c:val>
          <c:extLst xmlns:c16r2="http://schemas.microsoft.com/office/drawing/2015/06/chart">
            <c:ext xmlns:c16="http://schemas.microsoft.com/office/drawing/2014/chart" uri="{C3380CC4-5D6E-409C-BE32-E72D297353CC}">
              <c16:uniqueId val="{00000002-EF14-462B-9D78-2E8291A2DF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F14-462B-9D78-2E8291A2DF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F14-462B-9D78-2E8291A2DF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F14-462B-9D78-2E8291A2DF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139</c:v>
                </c:pt>
                <c:pt idx="3">
                  <c:v>136</c:v>
                </c:pt>
                <c:pt idx="6">
                  <c:v>67</c:v>
                </c:pt>
                <c:pt idx="9">
                  <c:v>51</c:v>
                </c:pt>
                <c:pt idx="12">
                  <c:v>0</c:v>
                </c:pt>
              </c:numCache>
            </c:numRef>
          </c:val>
          <c:extLst xmlns:c16r2="http://schemas.microsoft.com/office/drawing/2015/06/chart">
            <c:ext xmlns:c16="http://schemas.microsoft.com/office/drawing/2014/chart" uri="{C3380CC4-5D6E-409C-BE32-E72D297353CC}">
              <c16:uniqueId val="{00000006-EF14-462B-9D78-2E8291A2DF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186</c:v>
                </c:pt>
                <c:pt idx="3">
                  <c:v>125</c:v>
                </c:pt>
                <c:pt idx="6">
                  <c:v>96</c:v>
                </c:pt>
                <c:pt idx="9">
                  <c:v>125</c:v>
                </c:pt>
                <c:pt idx="12">
                  <c:v>171</c:v>
                </c:pt>
              </c:numCache>
            </c:numRef>
          </c:val>
          <c:extLst xmlns:c16r2="http://schemas.microsoft.com/office/drawing/2015/06/chart">
            <c:ext xmlns:c16="http://schemas.microsoft.com/office/drawing/2014/chart" uri="{C3380CC4-5D6E-409C-BE32-E72D297353CC}">
              <c16:uniqueId val="{00000007-EF14-462B-9D78-2E8291A2DF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1526</c:v>
                </c:pt>
                <c:pt idx="3">
                  <c:v>1550</c:v>
                </c:pt>
                <c:pt idx="6">
                  <c:v>1563</c:v>
                </c:pt>
                <c:pt idx="9">
                  <c:v>1611</c:v>
                </c:pt>
                <c:pt idx="12">
                  <c:v>1598</c:v>
                </c:pt>
              </c:numCache>
            </c:numRef>
          </c:val>
          <c:extLst xmlns:c16r2="http://schemas.microsoft.com/office/drawing/2015/06/chart">
            <c:ext xmlns:c16="http://schemas.microsoft.com/office/drawing/2014/chart" uri="{C3380CC4-5D6E-409C-BE32-E72D297353CC}">
              <c16:uniqueId val="{00000008-EF14-462B-9D78-2E8291A2DF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952</c:v>
                </c:pt>
                <c:pt idx="3">
                  <c:v>958</c:v>
                </c:pt>
                <c:pt idx="6">
                  <c:v>969</c:v>
                </c:pt>
                <c:pt idx="9">
                  <c:v>967</c:v>
                </c:pt>
                <c:pt idx="12">
                  <c:v>974</c:v>
                </c:pt>
              </c:numCache>
            </c:numRef>
          </c:val>
          <c:extLst xmlns:c16r2="http://schemas.microsoft.com/office/drawing/2015/06/chart">
            <c:ext xmlns:c16="http://schemas.microsoft.com/office/drawing/2014/chart" uri="{C3380CC4-5D6E-409C-BE32-E72D297353CC}">
              <c16:uniqueId val="{00000009-EF14-462B-9D78-2E8291A2DF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4989</c:v>
                </c:pt>
                <c:pt idx="3">
                  <c:v>4801</c:v>
                </c:pt>
                <c:pt idx="6">
                  <c:v>4772</c:v>
                </c:pt>
                <c:pt idx="9">
                  <c:v>5117</c:v>
                </c:pt>
                <c:pt idx="12">
                  <c:v>5244</c:v>
                </c:pt>
              </c:numCache>
            </c:numRef>
          </c:val>
          <c:extLst xmlns:c16r2="http://schemas.microsoft.com/office/drawing/2015/06/chart">
            <c:ext xmlns:c16="http://schemas.microsoft.com/office/drawing/2014/chart" uri="{C3380CC4-5D6E-409C-BE32-E72D297353CC}">
              <c16:uniqueId val="{0000000A-EF14-462B-9D78-2E8291A2DF0C}"/>
            </c:ext>
          </c:extLst>
        </c:ser>
        <c:dLbls>
          <c:showLegendKey val="0"/>
          <c:showVal val="0"/>
          <c:showCatName val="0"/>
          <c:showSerName val="0"/>
          <c:showPercent val="0"/>
          <c:showBubbleSize val="0"/>
        </c:dLbls>
        <c:gapWidth val="100"/>
        <c:overlap val="100"/>
        <c:axId val="416220400"/>
        <c:axId val="398506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2434</c:v>
                </c:pt>
                <c:pt idx="2">
                  <c:v>#N/A</c:v>
                </c:pt>
                <c:pt idx="3">
                  <c:v>#N/A</c:v>
                </c:pt>
                <c:pt idx="4">
                  <c:v>2241</c:v>
                </c:pt>
                <c:pt idx="5">
                  <c:v>#N/A</c:v>
                </c:pt>
                <c:pt idx="6">
                  <c:v>#N/A</c:v>
                </c:pt>
                <c:pt idx="7">
                  <c:v>2270</c:v>
                </c:pt>
                <c:pt idx="8">
                  <c:v>#N/A</c:v>
                </c:pt>
                <c:pt idx="9">
                  <c:v>#N/A</c:v>
                </c:pt>
                <c:pt idx="10">
                  <c:v>2427</c:v>
                </c:pt>
                <c:pt idx="11">
                  <c:v>#N/A</c:v>
                </c:pt>
                <c:pt idx="12">
                  <c:v>#N/A</c:v>
                </c:pt>
                <c:pt idx="13">
                  <c:v>2304</c:v>
                </c:pt>
                <c:pt idx="14">
                  <c:v>#N/A</c:v>
                </c:pt>
              </c:numCache>
            </c:numRef>
          </c:val>
          <c:smooth val="0"/>
          <c:extLst xmlns:c16r2="http://schemas.microsoft.com/office/drawing/2015/06/chart">
            <c:ext xmlns:c16="http://schemas.microsoft.com/office/drawing/2014/chart" uri="{C3380CC4-5D6E-409C-BE32-E72D297353CC}">
              <c16:uniqueId val="{0000000B-EF14-462B-9D78-2E8291A2DF0C}"/>
            </c:ext>
          </c:extLst>
        </c:ser>
        <c:dLbls>
          <c:showLegendKey val="0"/>
          <c:showVal val="0"/>
          <c:showCatName val="0"/>
          <c:showSerName val="0"/>
          <c:showPercent val="0"/>
          <c:showBubbleSize val="0"/>
        </c:dLbls>
        <c:marker val="1"/>
        <c:smooth val="0"/>
        <c:axId val="416220400"/>
        <c:axId val="398506192"/>
      </c:lineChart>
      <c:catAx>
        <c:axId val="41622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8506192"/>
        <c:crosses val="autoZero"/>
        <c:auto val="1"/>
        <c:lblAlgn val="ctr"/>
        <c:lblOffset val="100"/>
        <c:tickLblSkip val="1"/>
        <c:tickMarkSkip val="1"/>
        <c:noMultiLvlLbl val="0"/>
      </c:catAx>
      <c:valAx>
        <c:axId val="39850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22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489</c:v>
                </c:pt>
                <c:pt idx="1">
                  <c:v>595</c:v>
                </c:pt>
                <c:pt idx="2">
                  <c:v>630</c:v>
                </c:pt>
              </c:numCache>
            </c:numRef>
          </c:val>
          <c:extLst xmlns:c16r2="http://schemas.microsoft.com/office/drawing/2015/06/chart">
            <c:ext xmlns:c16="http://schemas.microsoft.com/office/drawing/2014/chart" uri="{C3380CC4-5D6E-409C-BE32-E72D297353CC}">
              <c16:uniqueId val="{00000000-58D6-4E66-8323-5312E1A6F3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c:v>
                </c:pt>
                <c:pt idx="1">
                  <c:v>13</c:v>
                </c:pt>
                <c:pt idx="2">
                  <c:v>100</c:v>
                </c:pt>
              </c:numCache>
            </c:numRef>
          </c:val>
          <c:extLst xmlns:c16r2="http://schemas.microsoft.com/office/drawing/2015/06/chart">
            <c:ext xmlns:c16="http://schemas.microsoft.com/office/drawing/2014/chart" uri="{C3380CC4-5D6E-409C-BE32-E72D297353CC}">
              <c16:uniqueId val="{00000001-58D6-4E66-8323-5312E1A6F3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549</c:v>
                </c:pt>
                <c:pt idx="1">
                  <c:v>624</c:v>
                </c:pt>
                <c:pt idx="2">
                  <c:v>686</c:v>
                </c:pt>
              </c:numCache>
            </c:numRef>
          </c:val>
          <c:extLst xmlns:c16r2="http://schemas.microsoft.com/office/drawing/2015/06/chart">
            <c:ext xmlns:c16="http://schemas.microsoft.com/office/drawing/2014/chart" uri="{C3380CC4-5D6E-409C-BE32-E72D297353CC}">
              <c16:uniqueId val="{00000002-58D6-4E66-8323-5312E1A6F351}"/>
            </c:ext>
          </c:extLst>
        </c:ser>
        <c:dLbls>
          <c:showLegendKey val="0"/>
          <c:showVal val="0"/>
          <c:showCatName val="0"/>
          <c:showSerName val="0"/>
          <c:showPercent val="0"/>
          <c:showBubbleSize val="0"/>
        </c:dLbls>
        <c:gapWidth val="120"/>
        <c:overlap val="100"/>
        <c:axId val="398505016"/>
        <c:axId val="398506976"/>
      </c:barChart>
      <c:catAx>
        <c:axId val="398505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8506976"/>
        <c:crosses val="autoZero"/>
        <c:auto val="1"/>
        <c:lblAlgn val="ctr"/>
        <c:lblOffset val="100"/>
        <c:tickLblSkip val="1"/>
        <c:tickMarkSkip val="1"/>
        <c:noMultiLvlLbl val="0"/>
      </c:catAx>
      <c:valAx>
        <c:axId val="398506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8505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4368015497866335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077-4D9E-B536-4A484ADE6960}"/>
                </c:ext>
                <c:ext xmlns:c15="http://schemas.microsoft.com/office/drawing/2012/chart" uri="{CE6537A1-D6FC-4f65-9D91-7224C49458BB}">
                  <c15:dlblFieldTable>
                    <c15:dlblFTEntry>
                      <c15:txfldGUID>{7B855981-6BA1-4991-9B19-C398BCDBB8CF}</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077-4D9E-B536-4A484ADE6960}"/>
                </c:ext>
                <c:ext xmlns:c15="http://schemas.microsoft.com/office/drawing/2012/chart" uri="{CE6537A1-D6FC-4f65-9D91-7224C49458BB}">
                  <c15:dlblFieldTable>
                    <c15:dlblFTEntry>
                      <c15:txfldGUID>{FAD3BF1F-DD38-4F6E-B74F-A6477FFFBBA9}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077-4D9E-B536-4A484ADE6960}"/>
                </c:ext>
                <c:ext xmlns:c15="http://schemas.microsoft.com/office/drawing/2012/chart" uri="{CE6537A1-D6FC-4f65-9D91-7224C49458BB}">
                  <c15:dlblFieldTable>
                    <c15:dlblFTEntry>
                      <c15:txfldGUID>{996C9EF8-6C70-459F-AA0B-3B148E62DC3A}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077-4D9E-B536-4A484ADE6960}"/>
                </c:ext>
                <c:ext xmlns:c15="http://schemas.microsoft.com/office/drawing/2012/chart" uri="{CE6537A1-D6FC-4f65-9D91-7224C49458BB}">
                  <c15:dlblFieldTable>
                    <c15:dlblFTEntry>
                      <c15:txfldGUID>{C2B5DE28-14CD-4177-83E0-AB827EC6249E}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077-4D9E-B536-4A484ADE6960}"/>
                </c:ext>
                <c:ext xmlns:c15="http://schemas.microsoft.com/office/drawing/2012/chart" uri="{CE6537A1-D6FC-4f65-9D91-7224C49458BB}">
                  <c15:dlblFieldTable>
                    <c15:dlblFTEntry>
                      <c15:txfldGUID>{DEBA0FEF-3AC2-4DEA-89C0-BDD6BF0BA531}</c15:txfldGUID>
                      <c15:f>#REF!</c15:f>
                      <c15:dlblFieldTableCache>
                        <c:ptCount val="1"/>
                        <c:pt idx="0">
                          <c:v>#REF!</c:v>
                        </c:pt>
                      </c15:dlblFieldTableCache>
                    </c15:dlblFTEntry>
                  </c15:dlblFieldTable>
                  <c15:showDataLabelsRange val="0"/>
                </c:ext>
              </c:extLst>
            </c:dLbl>
            <c:dLbl>
              <c:idx val="8"/>
              <c:layout>
                <c:manualLayout>
                  <c:x val="-1.992238544127827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077-4D9E-B536-4A484ADE6960}"/>
                </c:ext>
                <c:ext xmlns:c15="http://schemas.microsoft.com/office/drawing/2012/chart" uri="{CE6537A1-D6FC-4f65-9D91-7224C49458BB}">
                  <c15:dlblFieldTable>
                    <c15:dlblFTEntry>
                      <c15:txfldGUID>{38856804-5696-419E-AF3C-F3F3C1E6FC73}</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3.9820235118148944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077-4D9E-B536-4A484ADE6960}"/>
                </c:ext>
                <c:ext xmlns:c15="http://schemas.microsoft.com/office/drawing/2012/chart" uri="{CE6537A1-D6FC-4f65-9D91-7224C49458BB}">
                  <c15:dlblFieldTable>
                    <c15:dlblFTEntry>
                      <c15:txfldGUID>{76C764A2-15BB-4E75-B157-0C3643CFA44D}</c15:txfldGUID>
                      <c15:f>公会計指標分析・財政指標組合せ分析表!$CF$50</c15:f>
                      <c15:dlblFieldTableCache>
                        <c:ptCount val="1"/>
                        <c:pt idx="0">
                          <c:v>R01</c:v>
                        </c:pt>
                      </c15:dlblFieldTableCache>
                    </c15:dlblFTEntry>
                  </c15:dlblFieldTable>
                  <c15:showDataLabelsRange val="0"/>
                </c:ext>
              </c:extLst>
            </c:dLbl>
            <c:dLbl>
              <c:idx val="24"/>
              <c:layout>
                <c:manualLayout>
                  <c:x val="-2.4211266182319512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077-4D9E-B536-4A484ADE6960}"/>
                </c:ext>
                <c:ext xmlns:c15="http://schemas.microsoft.com/office/drawing/2012/chart" uri="{CE6537A1-D6FC-4f65-9D91-7224C49458BB}">
                  <c15:dlblFieldTable>
                    <c15:dlblFTEntry>
                      <c15:txfldGUID>{3D5059FE-3856-4E42-B18C-D05686957BF4}</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077-4D9E-B536-4A484ADE6960}"/>
                </c:ext>
                <c:ext xmlns:c15="http://schemas.microsoft.com/office/drawing/2012/chart" uri="{CE6537A1-D6FC-4f65-9D91-7224C49458BB}">
                  <c15:dlblFieldTable>
                    <c15:dlblFTEntry>
                      <c15:txfldGUID>{EB912510-0DBF-4EEF-96E6-410E1A6ECFED}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54.9</c:v>
                </c:pt>
                <c:pt idx="8">
                  <c:v>54.8</c:v>
                </c:pt>
                <c:pt idx="16">
                  <c:v>47.8</c:v>
                </c:pt>
                <c:pt idx="24">
                  <c:v>47.4</c:v>
                </c:pt>
                <c:pt idx="32">
                  <c:v>46.8</c:v>
                </c:pt>
              </c:numCache>
            </c:numRef>
          </c:xVal>
          <c:yVal>
            <c:numRef>
              <c:f>公会計指標分析・財政指標組合せ分析表!$BP$51:$DC$51</c:f>
              <c:numCache>
                <c:formatCode>#,##0.0;"▲ "#,##0.0</c:formatCode>
                <c:ptCount val="40"/>
                <c:pt idx="0">
                  <c:v>68.5</c:v>
                </c:pt>
                <c:pt idx="8">
                  <c:v>64.5</c:v>
                </c:pt>
                <c:pt idx="16">
                  <c:v>61.8</c:v>
                </c:pt>
                <c:pt idx="24">
                  <c:v>62.2</c:v>
                </c:pt>
                <c:pt idx="32">
                  <c:v>53.7</c:v>
                </c:pt>
              </c:numCache>
            </c:numRef>
          </c:yVal>
          <c:smooth val="0"/>
          <c:extLst xmlns:c16r2="http://schemas.microsoft.com/office/drawing/2015/06/chart">
            <c:ext xmlns:c16="http://schemas.microsoft.com/office/drawing/2014/chart" uri="{C3380CC4-5D6E-409C-BE32-E72D297353CC}">
              <c16:uniqueId val="{00000009-E077-4D9E-B536-4A484ADE69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1.1012155643676482E-5"/>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077-4D9E-B536-4A484ADE6960}"/>
                </c:ext>
                <c:ext xmlns:c15="http://schemas.microsoft.com/office/drawing/2012/chart" uri="{CE6537A1-D6FC-4f65-9D91-7224C49458BB}">
                  <c15:dlblFieldTable>
                    <c15:dlblFTEntry>
                      <c15:txfldGUID>{6E91BF0A-D852-49FB-97CC-5EDEB304DC79}</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077-4D9E-B536-4A484ADE6960}"/>
                </c:ext>
                <c:ext xmlns:c15="http://schemas.microsoft.com/office/drawing/2012/chart" uri="{CE6537A1-D6FC-4f65-9D91-7224C49458BB}">
                  <c15:dlblFieldTable>
                    <c15:dlblFTEntry>
                      <c15:txfldGUID>{7676A454-416D-4DDB-B2AD-8F3685026812}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077-4D9E-B536-4A484ADE6960}"/>
                </c:ext>
                <c:ext xmlns:c15="http://schemas.microsoft.com/office/drawing/2012/chart" uri="{CE6537A1-D6FC-4f65-9D91-7224C49458BB}">
                  <c15:dlblFieldTable>
                    <c15:dlblFTEntry>
                      <c15:txfldGUID>{EEFB50BF-20F7-425C-9EC2-D3029306758E}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077-4D9E-B536-4A484ADE6960}"/>
                </c:ext>
                <c:ext xmlns:c15="http://schemas.microsoft.com/office/drawing/2012/chart" uri="{CE6537A1-D6FC-4f65-9D91-7224C49458BB}">
                  <c15:dlblFieldTable>
                    <c15:dlblFTEntry>
                      <c15:txfldGUID>{88383B82-14E6-4572-8BE9-F88E7D46BD84}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077-4D9E-B536-4A484ADE6960}"/>
                </c:ext>
                <c:ext xmlns:c15="http://schemas.microsoft.com/office/drawing/2012/chart" uri="{CE6537A1-D6FC-4f65-9D91-7224C49458BB}">
                  <c15:dlblFieldTable>
                    <c15:dlblFTEntry>
                      <c15:txfldGUID>{852BE38C-E84F-4D76-B397-A148A90E0959}</c15:txfldGUID>
                      <c15:f>#REF!</c15:f>
                      <c15:dlblFieldTableCache>
                        <c:ptCount val="1"/>
                        <c:pt idx="0">
                          <c:v>#REF!</c:v>
                        </c:pt>
                      </c15:dlblFieldTableCache>
                    </c15:dlblFTEntry>
                  </c15:dlblFieldTable>
                  <c15:showDataLabelsRange val="0"/>
                </c:ext>
              </c:extLst>
            </c:dLbl>
            <c:dLbl>
              <c:idx val="8"/>
              <c:layout>
                <c:manualLayout>
                  <c:x val="0"/>
                  <c:y val="-1.6121795862342372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077-4D9E-B536-4A484ADE6960}"/>
                </c:ext>
                <c:ext xmlns:c15="http://schemas.microsoft.com/office/drawing/2012/chart" uri="{CE6537A1-D6FC-4f65-9D91-7224C49458BB}">
                  <c15:dlblFieldTable>
                    <c15:dlblFTEntry>
                      <c15:txfldGUID>{7D3805CE-8EBB-483F-B8CD-20D73BBEBA24}</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0"/>
                  <c:y val="1.611149416835308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077-4D9E-B536-4A484ADE6960}"/>
                </c:ext>
                <c:ext xmlns:c15="http://schemas.microsoft.com/office/drawing/2012/chart" uri="{CE6537A1-D6FC-4f65-9D91-7224C49458BB}">
                  <c15:dlblFieldTable>
                    <c15:dlblFTEntry>
                      <c15:txfldGUID>{CFC9627B-D292-4853-A218-E2289901E041}</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077-4D9E-B536-4A484ADE6960}"/>
                </c:ext>
                <c:ext xmlns:c15="http://schemas.microsoft.com/office/drawing/2012/chart" uri="{CE6537A1-D6FC-4f65-9D91-7224C49458BB}">
                  <c15:dlblFieldTable>
                    <c15:dlblFTEntry>
                      <c15:txfldGUID>{80D7252B-DABA-40AF-B271-70582E5180D6}</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077-4D9E-B536-4A484ADE6960}"/>
                </c:ext>
                <c:ext xmlns:c15="http://schemas.microsoft.com/office/drawing/2012/chart" uri="{CE6537A1-D6FC-4f65-9D91-7224C49458BB}">
                  <c15:dlblFieldTable>
                    <c15:dlblFTEntry>
                      <c15:txfldGUID>{FC22C24D-BF65-4F48-809D-3027DBE47B15}</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xmlns:c16r2="http://schemas.microsoft.com/office/drawing/2015/06/chart">
            <c:ext xmlns:c16="http://schemas.microsoft.com/office/drawing/2014/chart" uri="{C3380CC4-5D6E-409C-BE32-E72D297353CC}">
              <c16:uniqueId val="{00000013-E077-4D9E-B536-4A484ADE6960}"/>
            </c:ext>
          </c:extLst>
        </c:ser>
        <c:dLbls>
          <c:showLegendKey val="0"/>
          <c:showVal val="1"/>
          <c:showCatName val="0"/>
          <c:showSerName val="0"/>
          <c:showPercent val="0"/>
          <c:showBubbleSize val="0"/>
        </c:dLbls>
        <c:axId val="452796016"/>
        <c:axId val="452796408"/>
      </c:scatterChart>
      <c:valAx>
        <c:axId val="452796016"/>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2796408"/>
        <c:crosses val="autoZero"/>
        <c:crossBetween val="midCat"/>
      </c:valAx>
      <c:valAx>
        <c:axId val="452796408"/>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5279601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374-480D-99DF-87FE6517D15F}"/>
                </c:ext>
                <c:ext xmlns:c15="http://schemas.microsoft.com/office/drawing/2012/chart" uri="{CE6537A1-D6FC-4f65-9D91-7224C49458BB}">
                  <c15:dlblFieldTable>
                    <c15:dlblFTEntry>
                      <c15:txfldGUID>{FE6493D0-F1F5-4E23-8B21-310C11AE82B8}</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374-480D-99DF-87FE6517D15F}"/>
                </c:ext>
                <c:ext xmlns:c15="http://schemas.microsoft.com/office/drawing/2012/chart" uri="{CE6537A1-D6FC-4f65-9D91-7224C49458BB}">
                  <c15:dlblFieldTable>
                    <c15:dlblFTEntry>
                      <c15:txfldGUID>{63AEA0EF-CC3B-4C22-A2C8-1347D7F93992}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374-480D-99DF-87FE6517D15F}"/>
                </c:ext>
                <c:ext xmlns:c15="http://schemas.microsoft.com/office/drawing/2012/chart" uri="{CE6537A1-D6FC-4f65-9D91-7224C49458BB}">
                  <c15:dlblFieldTable>
                    <c15:dlblFTEntry>
                      <c15:txfldGUID>{EB9207B5-5301-488D-8576-567BA52695C2}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374-480D-99DF-87FE6517D15F}"/>
                </c:ext>
                <c:ext xmlns:c15="http://schemas.microsoft.com/office/drawing/2012/chart" uri="{CE6537A1-D6FC-4f65-9D91-7224C49458BB}">
                  <c15:dlblFieldTable>
                    <c15:dlblFTEntry>
                      <c15:txfldGUID>{0AECC036-735C-4C9F-B0AB-C6DA6ADBBB7C}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374-480D-99DF-87FE6517D15F}"/>
                </c:ext>
                <c:ext xmlns:c15="http://schemas.microsoft.com/office/drawing/2012/chart" uri="{CE6537A1-D6FC-4f65-9D91-7224C49458BB}">
                  <c15:dlblFieldTable>
                    <c15:dlblFTEntry>
                      <c15:txfldGUID>{FFB48A0A-3E70-4735-98AD-B74DD8DF1FB4}</c15:txfldGUID>
                      <c15:f>#REF!</c15:f>
                      <c15:dlblFieldTableCache>
                        <c:ptCount val="1"/>
                        <c:pt idx="0">
                          <c:v>#REF!</c:v>
                        </c:pt>
                      </c15:dlblFieldTableCache>
                    </c15:dlblFTEntry>
                  </c15:dlblFieldTable>
                  <c15:showDataLabelsRange val="0"/>
                </c:ext>
              </c:extLst>
            </c:dLbl>
            <c:dLbl>
              <c:idx val="8"/>
              <c:layout>
                <c:manualLayout>
                  <c:x val="-4.509653070695388E-2"/>
                  <c:y val="-5.245590986275153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374-480D-99DF-87FE6517D15F}"/>
                </c:ext>
                <c:ext xmlns:c15="http://schemas.microsoft.com/office/drawing/2012/chart" uri="{CE6537A1-D6FC-4f65-9D91-7224C49458BB}">
                  <c15:dlblFieldTable>
                    <c15:dlblFTEntry>
                      <c15:txfldGUID>{6D424357-41AD-4596-AC2D-96D2C08E4751}</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1.8171803637232468E-2"/>
                  <c:y val="-4.691805710911722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374-480D-99DF-87FE6517D15F}"/>
                </c:ext>
                <c:ext xmlns:c15="http://schemas.microsoft.com/office/drawing/2012/chart" uri="{CE6537A1-D6FC-4f65-9D91-7224C49458BB}">
                  <c15:dlblFieldTable>
                    <c15:dlblFTEntry>
                      <c15:txfldGUID>{5CF7F0D3-E423-4FAB-A7D1-2FC9CDD685CD}</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3.1570342725075584E-2"/>
                  <c:y val="-8.787614553529779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374-480D-99DF-87FE6517D15F}"/>
                </c:ext>
                <c:ext xmlns:c15="http://schemas.microsoft.com/office/drawing/2012/chart" uri="{CE6537A1-D6FC-4f65-9D91-7224C49458BB}">
                  <c15:dlblFieldTable>
                    <c15:dlblFTEntry>
                      <c15:txfldGUID>{5D0B9F32-70C8-438F-8DBF-7FF5C33B2D1A}</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374-480D-99DF-87FE6517D15F}"/>
                </c:ext>
                <c:ext xmlns:c15="http://schemas.microsoft.com/office/drawing/2012/chart" uri="{CE6537A1-D6FC-4f65-9D91-7224C49458BB}">
                  <c15:dlblFieldTable>
                    <c15:dlblFTEntry>
                      <c15:txfldGUID>{44334530-BF1C-4209-A916-C64FA8CC5420}</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5.6</c:v>
                </c:pt>
                <c:pt idx="16">
                  <c:v>5.6</c:v>
                </c:pt>
                <c:pt idx="24">
                  <c:v>5.6</c:v>
                </c:pt>
                <c:pt idx="32">
                  <c:v>5.6</c:v>
                </c:pt>
              </c:numCache>
            </c:numRef>
          </c:xVal>
          <c:yVal>
            <c:numRef>
              <c:f>公会計指標分析・財政指標組合せ分析表!$BP$73:$DC$73</c:f>
              <c:numCache>
                <c:formatCode>#,##0.0;"▲ "#,##0.0</c:formatCode>
                <c:ptCount val="40"/>
                <c:pt idx="0">
                  <c:v>68.5</c:v>
                </c:pt>
                <c:pt idx="8">
                  <c:v>64.5</c:v>
                </c:pt>
                <c:pt idx="16">
                  <c:v>61.8</c:v>
                </c:pt>
                <c:pt idx="24">
                  <c:v>62.2</c:v>
                </c:pt>
                <c:pt idx="32">
                  <c:v>53.7</c:v>
                </c:pt>
              </c:numCache>
            </c:numRef>
          </c:yVal>
          <c:smooth val="0"/>
          <c:extLst xmlns:c16r2="http://schemas.microsoft.com/office/drawing/2015/06/chart">
            <c:ext xmlns:c16="http://schemas.microsoft.com/office/drawing/2014/chart" uri="{C3380CC4-5D6E-409C-BE32-E72D297353CC}">
              <c16:uniqueId val="{00000009-8374-480D-99DF-87FE6517D1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374-480D-99DF-87FE6517D15F}"/>
                </c:ext>
                <c:ext xmlns:c15="http://schemas.microsoft.com/office/drawing/2012/chart" uri="{CE6537A1-D6FC-4f65-9D91-7224C49458BB}">
                  <c15:dlblFieldTable>
                    <c15:dlblFTEntry>
                      <c15:txfldGUID>{A7FF7BE7-DD01-4B56-B05B-E5CA025237DA}</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374-480D-99DF-87FE6517D15F}"/>
                </c:ext>
                <c:ext xmlns:c15="http://schemas.microsoft.com/office/drawing/2012/chart" uri="{CE6537A1-D6FC-4f65-9D91-7224C49458BB}">
                  <c15:dlblFieldTable>
                    <c15:dlblFTEntry>
                      <c15:txfldGUID>{6D746F84-D137-45D7-86FD-2A92FA0FCAAD}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374-480D-99DF-87FE6517D15F}"/>
                </c:ext>
                <c:ext xmlns:c15="http://schemas.microsoft.com/office/drawing/2012/chart" uri="{CE6537A1-D6FC-4f65-9D91-7224C49458BB}">
                  <c15:dlblFieldTable>
                    <c15:dlblFTEntry>
                      <c15:txfldGUID>{DB9F3545-7B01-42FD-AAB7-D8B21296FF9A}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374-480D-99DF-87FE6517D15F}"/>
                </c:ext>
                <c:ext xmlns:c15="http://schemas.microsoft.com/office/drawing/2012/chart" uri="{CE6537A1-D6FC-4f65-9D91-7224C49458BB}">
                  <c15:dlblFieldTable>
                    <c15:dlblFTEntry>
                      <c15:txfldGUID>{36BBA0D2-C70B-4007-B68D-61A2B0387978}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374-480D-99DF-87FE6517D15F}"/>
                </c:ext>
                <c:ext xmlns:c15="http://schemas.microsoft.com/office/drawing/2012/chart" uri="{CE6537A1-D6FC-4f65-9D91-7224C49458BB}">
                  <c15:dlblFieldTable>
                    <c15:dlblFTEntry>
                      <c15:txfldGUID>{7A6721EC-8D72-4073-AA17-54804F004447}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374-480D-99DF-87FE6517D15F}"/>
                </c:ext>
                <c:ext xmlns:c15="http://schemas.microsoft.com/office/drawing/2012/chart" uri="{CE6537A1-D6FC-4f65-9D91-7224C49458BB}">
                  <c15:dlblFieldTable>
                    <c15:dlblFTEntry>
                      <c15:txfldGUID>{6629CE02-E114-4B12-9B15-5BA571AFB296}</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374-480D-99DF-87FE6517D15F}"/>
                </c:ext>
                <c:ext xmlns:c15="http://schemas.microsoft.com/office/drawing/2012/chart" uri="{CE6537A1-D6FC-4f65-9D91-7224C49458BB}">
                  <c15:dlblFieldTable>
                    <c15:dlblFTEntry>
                      <c15:txfldGUID>{A407C804-2415-4C59-8C77-C1CF8918ECF4}</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374-480D-99DF-87FE6517D15F}"/>
                </c:ext>
                <c:ext xmlns:c15="http://schemas.microsoft.com/office/drawing/2012/chart" uri="{CE6537A1-D6FC-4f65-9D91-7224C49458BB}">
                  <c15:dlblFieldTable>
                    <c15:dlblFTEntry>
                      <c15:txfldGUID>{3BE1E4D2-096A-4F6B-9008-170FE551BD63}</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374-480D-99DF-87FE6517D15F}"/>
                </c:ext>
                <c:ext xmlns:c15="http://schemas.microsoft.com/office/drawing/2012/chart" uri="{CE6537A1-D6FC-4f65-9D91-7224C49458BB}">
                  <c15:dlblFieldTable>
                    <c15:dlblFTEntry>
                      <c15:txfldGUID>{4210257F-A83F-4626-98FB-C308B59A31B0}</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xmlns:c16r2="http://schemas.microsoft.com/office/drawing/2015/06/chart">
            <c:ext xmlns:c16="http://schemas.microsoft.com/office/drawing/2014/chart" uri="{C3380CC4-5D6E-409C-BE32-E72D297353CC}">
              <c16:uniqueId val="{00000013-8374-480D-99DF-87FE6517D15F}"/>
            </c:ext>
          </c:extLst>
        </c:ser>
        <c:dLbls>
          <c:showLegendKey val="0"/>
          <c:showVal val="1"/>
          <c:showCatName val="0"/>
          <c:showSerName val="0"/>
          <c:showPercent val="0"/>
          <c:showBubbleSize val="0"/>
        </c:dLbls>
        <c:axId val="452797192"/>
        <c:axId val="452797584"/>
      </c:scatterChart>
      <c:valAx>
        <c:axId val="452797192"/>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2797584"/>
        <c:crosses val="autoZero"/>
        <c:crossBetween val="midCat"/>
      </c:valAx>
      <c:valAx>
        <c:axId val="452797584"/>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52797192"/>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FF0000"/>
              </a:solidFill>
              <a:effectLst/>
              <a:latin typeface="+mn-lt"/>
              <a:ea typeface="+mn-ea"/>
              <a:cs typeface="+mn-cs"/>
            </a:rPr>
            <a:t>　実質公債費比率の分子は、</a:t>
          </a:r>
          <a:r>
            <a:rPr kumimoji="1" lang="ja-JP" altLang="en-US" sz="1400">
              <a:solidFill>
                <a:srgbClr val="FF0000"/>
              </a:solidFill>
              <a:effectLst/>
              <a:latin typeface="+mn-lt"/>
              <a:ea typeface="+mn-ea"/>
              <a:cs typeface="+mn-cs"/>
            </a:rPr>
            <a:t>主に</a:t>
          </a:r>
          <a:r>
            <a:rPr kumimoji="1" lang="ja-JP" altLang="ja-JP" sz="1400">
              <a:solidFill>
                <a:srgbClr val="FF0000"/>
              </a:solidFill>
              <a:effectLst/>
              <a:latin typeface="+mn-lt"/>
              <a:ea typeface="+mn-ea"/>
              <a:cs typeface="+mn-cs"/>
            </a:rPr>
            <a:t>元利償還金が増となった。</a:t>
          </a:r>
          <a:r>
            <a:rPr kumimoji="1" lang="ja-JP" altLang="en-US" sz="1400">
              <a:solidFill>
                <a:srgbClr val="FF0000"/>
              </a:solidFill>
              <a:effectLst/>
              <a:latin typeface="+mn-lt"/>
              <a:ea typeface="+mn-ea"/>
              <a:cs typeface="+mn-cs"/>
            </a:rPr>
            <a:t>元利償還金の主な増の要因として、北中城中学校改築工事の元金償還が開始されたことによる。</a:t>
          </a:r>
          <a:endParaRPr lang="ja-JP" altLang="ja-JP" sz="1400">
            <a:solidFill>
              <a:srgbClr val="FF0000"/>
            </a:solidFill>
            <a:effectLst/>
          </a:endParaRPr>
        </a:p>
        <a:p>
          <a:r>
            <a:rPr kumimoji="1" lang="ja-JP" altLang="ja-JP" sz="1400">
              <a:solidFill>
                <a:srgbClr val="FF0000"/>
              </a:solidFill>
              <a:effectLst/>
              <a:latin typeface="+mn-lt"/>
              <a:ea typeface="+mn-ea"/>
              <a:cs typeface="+mn-cs"/>
            </a:rPr>
            <a:t>　今後、庁舎整備事業等による地方債残高の増加により元利償還金が増加し、実質公債費比率の上昇が見込まれるため、ハード事業による起債を的確に把握し公債費の抑制に努める。</a:t>
          </a:r>
          <a:endParaRPr lang="ja-JP" altLang="ja-JP" sz="1400">
            <a:solidFill>
              <a:srgbClr val="FF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mn-lt"/>
              <a:ea typeface="+mn-ea"/>
              <a:cs typeface="+mn-cs"/>
            </a:rPr>
            <a:t>　</a:t>
          </a:r>
          <a:r>
            <a:rPr kumimoji="1" lang="ja-JP" altLang="ja-JP" sz="1400">
              <a:solidFill>
                <a:srgbClr val="FF0000"/>
              </a:solidFill>
              <a:effectLst/>
              <a:latin typeface="+mn-lt"/>
              <a:ea typeface="+mn-ea"/>
              <a:cs typeface="+mn-cs"/>
            </a:rPr>
            <a:t>将来負担比率の分子は</a:t>
          </a:r>
          <a:r>
            <a:rPr kumimoji="1" lang="ja-JP" altLang="en-US" sz="1400">
              <a:solidFill>
                <a:srgbClr val="FF0000"/>
              </a:solidFill>
              <a:effectLst/>
              <a:latin typeface="+mn-lt"/>
              <a:ea typeface="+mn-ea"/>
              <a:cs typeface="+mn-cs"/>
            </a:rPr>
            <a:t>減</a:t>
          </a:r>
          <a:r>
            <a:rPr kumimoji="1" lang="ja-JP" altLang="ja-JP" sz="1400">
              <a:solidFill>
                <a:srgbClr val="FF0000"/>
              </a:solidFill>
              <a:effectLst/>
              <a:latin typeface="+mn-lt"/>
              <a:ea typeface="+mn-ea"/>
              <a:cs typeface="+mn-cs"/>
            </a:rPr>
            <a:t>となった。その</a:t>
          </a:r>
          <a:r>
            <a:rPr kumimoji="1" lang="ja-JP" altLang="en-US" sz="1400">
              <a:solidFill>
                <a:srgbClr val="FF0000"/>
              </a:solidFill>
              <a:effectLst/>
              <a:latin typeface="+mn-lt"/>
              <a:ea typeface="+mn-ea"/>
              <a:cs typeface="+mn-cs"/>
            </a:rPr>
            <a:t>主な</a:t>
          </a:r>
          <a:r>
            <a:rPr kumimoji="1" lang="ja-JP" altLang="ja-JP" sz="1400">
              <a:solidFill>
                <a:srgbClr val="FF0000"/>
              </a:solidFill>
              <a:effectLst/>
              <a:latin typeface="+mn-lt"/>
              <a:ea typeface="+mn-ea"/>
              <a:cs typeface="+mn-cs"/>
            </a:rPr>
            <a:t>要因は、将来負担額</a:t>
          </a:r>
          <a:r>
            <a:rPr kumimoji="1" lang="ja-JP" altLang="en-US" sz="1400">
              <a:solidFill>
                <a:srgbClr val="FF0000"/>
              </a:solidFill>
              <a:effectLst/>
              <a:latin typeface="+mn-lt"/>
              <a:ea typeface="+mn-ea"/>
              <a:cs typeface="+mn-cs"/>
            </a:rPr>
            <a:t>である地方債の現在高や、土地開発公社の先行取得事業の債務負担行為額が増となったにもかかわらず、充当可能基金を多く積立てたことによる。</a:t>
          </a:r>
          <a:endParaRPr lang="ja-JP" altLang="ja-JP" sz="1400">
            <a:solidFill>
              <a:srgbClr val="FF0000"/>
            </a:solidFill>
            <a:effectLst/>
          </a:endParaRPr>
        </a:p>
        <a:p>
          <a:r>
            <a:rPr kumimoji="1" lang="ja-JP" altLang="ja-JP" sz="1400">
              <a:solidFill>
                <a:srgbClr val="FF0000"/>
              </a:solidFill>
              <a:effectLst/>
              <a:latin typeface="+mn-lt"/>
              <a:ea typeface="+mn-ea"/>
              <a:cs typeface="+mn-cs"/>
            </a:rPr>
            <a:t>　今後、その他のハード事業による起債を的確に把握する</a:t>
          </a:r>
          <a:r>
            <a:rPr kumimoji="1" lang="ja-JP" altLang="en-US" sz="1400">
              <a:solidFill>
                <a:srgbClr val="FF0000"/>
              </a:solidFill>
              <a:effectLst/>
              <a:latin typeface="+mn-lt"/>
              <a:ea typeface="+mn-ea"/>
              <a:cs typeface="+mn-cs"/>
            </a:rPr>
            <a:t>とともに、更に</a:t>
          </a:r>
          <a:r>
            <a:rPr kumimoji="1" lang="ja-JP" altLang="ja-JP" sz="1400">
              <a:solidFill>
                <a:srgbClr val="FF0000"/>
              </a:solidFill>
              <a:effectLst/>
              <a:latin typeface="+mn-lt"/>
              <a:ea typeface="+mn-ea"/>
              <a:cs typeface="+mn-cs"/>
            </a:rPr>
            <a:t>充当可能基金の増加を図り将来負担の抑制に努める。</a:t>
          </a:r>
          <a:endParaRPr lang="ja-JP" altLang="ja-JP" sz="1400">
            <a:solidFill>
              <a:srgbClr val="FF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沖縄県北中城村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FF0000"/>
              </a:solidFill>
              <a:effectLst/>
              <a:latin typeface="+mn-lt"/>
              <a:ea typeface="+mn-ea"/>
              <a:cs typeface="+mn-cs"/>
            </a:rPr>
            <a:t>（増減理由）</a:t>
          </a:r>
          <a:endParaRPr lang="ja-JP" altLang="ja-JP" sz="1400">
            <a:solidFill>
              <a:srgbClr val="FF0000"/>
            </a:solidFill>
            <a:effectLst/>
          </a:endParaRPr>
        </a:p>
        <a:p>
          <a:r>
            <a:rPr kumimoji="1" lang="ja-JP" altLang="ja-JP" sz="1400">
              <a:solidFill>
                <a:srgbClr val="FF0000"/>
              </a:solidFill>
              <a:effectLst/>
              <a:latin typeface="+mn-lt"/>
              <a:ea typeface="+mn-ea"/>
              <a:cs typeface="+mn-cs"/>
            </a:rPr>
            <a:t>　　財政調整基金</a:t>
          </a:r>
          <a:r>
            <a:rPr kumimoji="1" lang="ja-JP" altLang="en-US" sz="1400">
              <a:solidFill>
                <a:srgbClr val="FF0000"/>
              </a:solidFill>
              <a:effectLst/>
              <a:latin typeface="+mn-lt"/>
              <a:ea typeface="+mn-ea"/>
              <a:cs typeface="+mn-cs"/>
            </a:rPr>
            <a:t>が約３５百万円、減債基金が８７百万円、</a:t>
          </a:r>
          <a:r>
            <a:rPr kumimoji="1" lang="ja-JP" altLang="ja-JP" sz="1400">
              <a:solidFill>
                <a:srgbClr val="FF0000"/>
              </a:solidFill>
              <a:effectLst/>
              <a:latin typeface="+mn-lt"/>
              <a:ea typeface="+mn-ea"/>
              <a:cs typeface="+mn-cs"/>
            </a:rPr>
            <a:t>目的基金</a:t>
          </a:r>
          <a:r>
            <a:rPr kumimoji="1" lang="ja-JP" altLang="en-US" sz="1400">
              <a:solidFill>
                <a:srgbClr val="FF0000"/>
              </a:solidFill>
              <a:effectLst/>
              <a:latin typeface="+mn-lt"/>
              <a:ea typeface="+mn-ea"/>
              <a:cs typeface="+mn-cs"/>
            </a:rPr>
            <a:t>が６２百万円</a:t>
          </a:r>
          <a:r>
            <a:rPr kumimoji="1" lang="ja-JP" altLang="ja-JP" sz="1400">
              <a:solidFill>
                <a:srgbClr val="FF0000"/>
              </a:solidFill>
              <a:effectLst/>
              <a:latin typeface="+mn-lt"/>
              <a:ea typeface="+mn-ea"/>
              <a:cs typeface="+mn-cs"/>
            </a:rPr>
            <a:t>増加した。</a:t>
          </a:r>
          <a:endParaRPr kumimoji="1" lang="en-US" altLang="ja-JP" sz="1400">
            <a:solidFill>
              <a:srgbClr val="FF0000"/>
            </a:solidFill>
            <a:effectLst/>
            <a:latin typeface="+mn-lt"/>
            <a:ea typeface="+mn-ea"/>
            <a:cs typeface="+mn-cs"/>
          </a:endParaRPr>
        </a:p>
        <a:p>
          <a:r>
            <a:rPr kumimoji="1" lang="ja-JP" altLang="en-US" sz="1400">
              <a:solidFill>
                <a:srgbClr val="FF0000"/>
              </a:solidFill>
              <a:effectLst/>
              <a:latin typeface="+mn-lt"/>
              <a:ea typeface="+mn-ea"/>
              <a:cs typeface="+mn-cs"/>
            </a:rPr>
            <a:t>　庁舎整備基金を事業完了により、すべて取り崩したものの、国の補正予算に係る財政支援措置として臨時財政対策債償還基金として、</a:t>
          </a:r>
          <a:endParaRPr kumimoji="1" lang="en-US" altLang="ja-JP" sz="1400">
            <a:solidFill>
              <a:srgbClr val="FF0000"/>
            </a:solidFill>
            <a:effectLst/>
            <a:latin typeface="+mn-lt"/>
            <a:ea typeface="+mn-ea"/>
            <a:cs typeface="+mn-cs"/>
          </a:endParaRPr>
        </a:p>
        <a:p>
          <a:r>
            <a:rPr kumimoji="1" lang="ja-JP" altLang="en-US" sz="1400">
              <a:solidFill>
                <a:srgbClr val="FF0000"/>
              </a:solidFill>
              <a:effectLst/>
              <a:latin typeface="+mn-lt"/>
              <a:ea typeface="+mn-ea"/>
              <a:cs typeface="+mn-cs"/>
            </a:rPr>
            <a:t>減債基金が増加した。また、ふるさと納税の増による影響もあり、特定目的基金も増加した。</a:t>
          </a:r>
          <a:endParaRPr lang="ja-JP" altLang="ja-JP" sz="1400">
            <a:solidFill>
              <a:srgbClr val="FF0000"/>
            </a:solidFill>
            <a:effectLst/>
          </a:endParaRPr>
        </a:p>
        <a:p>
          <a:endParaRPr kumimoji="1" lang="en-US" altLang="ja-JP" sz="1400">
            <a:solidFill>
              <a:srgbClr val="FF0000"/>
            </a:solidFill>
            <a:effectLst/>
            <a:latin typeface="+mn-lt"/>
            <a:ea typeface="+mn-ea"/>
            <a:cs typeface="+mn-cs"/>
          </a:endParaRPr>
        </a:p>
        <a:p>
          <a:r>
            <a:rPr kumimoji="1" lang="ja-JP" altLang="ja-JP" sz="1400">
              <a:solidFill>
                <a:srgbClr val="FF0000"/>
              </a:solidFill>
              <a:effectLst/>
              <a:latin typeface="+mn-lt"/>
              <a:ea typeface="+mn-ea"/>
              <a:cs typeface="+mn-cs"/>
            </a:rPr>
            <a:t>（今後の方針）</a:t>
          </a:r>
          <a:endParaRPr lang="ja-JP" altLang="ja-JP" sz="1400">
            <a:solidFill>
              <a:srgbClr val="FF0000"/>
            </a:solidFill>
            <a:effectLst/>
          </a:endParaRPr>
        </a:p>
        <a:p>
          <a:r>
            <a:rPr kumimoji="1" lang="ja-JP" altLang="ja-JP" sz="1400">
              <a:solidFill>
                <a:srgbClr val="FF0000"/>
              </a:solidFill>
              <a:effectLst/>
              <a:latin typeface="+mn-lt"/>
              <a:ea typeface="+mn-ea"/>
              <a:cs typeface="+mn-cs"/>
            </a:rPr>
            <a:t>　　</a:t>
          </a:r>
          <a:r>
            <a:rPr kumimoji="1" lang="ja-JP" altLang="en-US" sz="1400">
              <a:solidFill>
                <a:srgbClr val="FF0000"/>
              </a:solidFill>
              <a:effectLst/>
              <a:latin typeface="+mn-lt"/>
              <a:ea typeface="+mn-ea"/>
              <a:cs typeface="+mn-cs"/>
            </a:rPr>
            <a:t>中期的には、一般廃棄物処理施設建設基金、公共施設整備基金の積立により増の予定となっているが、財政調整基金積立とのバランスも</a:t>
          </a:r>
          <a:endParaRPr kumimoji="1" lang="en-US" altLang="ja-JP" sz="1400">
            <a:solidFill>
              <a:srgbClr val="FF0000"/>
            </a:solidFill>
            <a:effectLst/>
            <a:latin typeface="+mn-lt"/>
            <a:ea typeface="+mn-ea"/>
            <a:cs typeface="+mn-cs"/>
          </a:endParaRPr>
        </a:p>
        <a:p>
          <a:r>
            <a:rPr kumimoji="1" lang="ja-JP" altLang="en-US" sz="1400">
              <a:solidFill>
                <a:srgbClr val="FF0000"/>
              </a:solidFill>
              <a:effectLst/>
              <a:latin typeface="+mn-lt"/>
              <a:ea typeface="+mn-ea"/>
              <a:cs typeface="+mn-cs"/>
            </a:rPr>
            <a:t>踏まえ、</a:t>
          </a:r>
          <a:r>
            <a:rPr kumimoji="1" lang="ja-JP" altLang="ja-JP" sz="1400">
              <a:solidFill>
                <a:srgbClr val="FF0000"/>
              </a:solidFill>
              <a:effectLst/>
              <a:latin typeface="+mn-lt"/>
              <a:ea typeface="+mn-ea"/>
              <a:cs typeface="+mn-cs"/>
            </a:rPr>
            <a:t>財政計画に沿っ</a:t>
          </a:r>
          <a:r>
            <a:rPr kumimoji="1" lang="ja-JP" altLang="en-US" sz="1400">
              <a:solidFill>
                <a:srgbClr val="FF0000"/>
              </a:solidFill>
              <a:effectLst/>
              <a:latin typeface="+mn-lt"/>
              <a:ea typeface="+mn-ea"/>
              <a:cs typeface="+mn-cs"/>
            </a:rPr>
            <a:t>た</a:t>
          </a:r>
          <a:r>
            <a:rPr kumimoji="1" lang="ja-JP" altLang="ja-JP" sz="1400">
              <a:solidFill>
                <a:srgbClr val="FF0000"/>
              </a:solidFill>
              <a:effectLst/>
              <a:latin typeface="+mn-lt"/>
              <a:ea typeface="+mn-ea"/>
              <a:cs typeface="+mn-cs"/>
            </a:rPr>
            <a:t>年次的</a:t>
          </a:r>
          <a:r>
            <a:rPr kumimoji="1" lang="ja-JP" altLang="en-US" sz="1400">
              <a:solidFill>
                <a:srgbClr val="FF0000"/>
              </a:solidFill>
              <a:effectLst/>
              <a:latin typeface="+mn-lt"/>
              <a:ea typeface="+mn-ea"/>
              <a:cs typeface="+mn-cs"/>
            </a:rPr>
            <a:t>積立を行う</a:t>
          </a:r>
          <a:r>
            <a:rPr kumimoji="1" lang="ja-JP" altLang="ja-JP" sz="1400">
              <a:solidFill>
                <a:srgbClr val="FF0000"/>
              </a:solidFill>
              <a:effectLst/>
              <a:latin typeface="+mn-lt"/>
              <a:ea typeface="+mn-ea"/>
              <a:cs typeface="+mn-cs"/>
            </a:rPr>
            <a:t>。</a:t>
          </a:r>
          <a:endParaRPr lang="ja-JP" altLang="ja-JP" sz="1400">
            <a:solidFill>
              <a:srgbClr val="FF0000"/>
            </a:solidFill>
            <a:effectLst/>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FF0000"/>
              </a:solidFill>
              <a:effectLst/>
              <a:latin typeface="+mn-lt"/>
              <a:ea typeface="+mn-ea"/>
              <a:cs typeface="+mn-cs"/>
            </a:rPr>
            <a:t>（基金の使途）</a:t>
          </a:r>
          <a:endParaRPr lang="ja-JP" altLang="ja-JP" sz="1400">
            <a:solidFill>
              <a:srgbClr val="FF0000"/>
            </a:solidFill>
            <a:effectLst/>
          </a:endParaRPr>
        </a:p>
        <a:p>
          <a:r>
            <a:rPr kumimoji="1" lang="ja-JP" altLang="ja-JP" sz="1400">
              <a:solidFill>
                <a:srgbClr val="FF0000"/>
              </a:solidFill>
              <a:effectLst/>
              <a:latin typeface="+mn-lt"/>
              <a:ea typeface="+mn-ea"/>
              <a:cs typeface="+mn-cs"/>
            </a:rPr>
            <a:t>　１．地域福祉基金は、地域の福祉向上のための果実運用型基金。</a:t>
          </a:r>
          <a:endParaRPr lang="ja-JP" altLang="ja-JP" sz="1400">
            <a:solidFill>
              <a:srgbClr val="FF0000"/>
            </a:solidFill>
            <a:effectLst/>
          </a:endParaRPr>
        </a:p>
        <a:p>
          <a:r>
            <a:rPr kumimoji="1" lang="ja-JP" altLang="ja-JP" sz="1400">
              <a:solidFill>
                <a:srgbClr val="FF0000"/>
              </a:solidFill>
              <a:effectLst/>
              <a:latin typeface="+mn-lt"/>
              <a:ea typeface="+mn-ea"/>
              <a:cs typeface="+mn-cs"/>
            </a:rPr>
            <a:t>　２．一般廃棄物処理施設建設等基金は、今後、整備予定の一般廃棄物処理施設等にかかる整備のための基金。</a:t>
          </a:r>
          <a:endParaRPr lang="ja-JP" altLang="ja-JP" sz="1400">
            <a:solidFill>
              <a:srgbClr val="FF0000"/>
            </a:solidFill>
            <a:effectLst/>
          </a:endParaRPr>
        </a:p>
        <a:p>
          <a:r>
            <a:rPr kumimoji="1" lang="ja-JP" altLang="ja-JP" sz="1400">
              <a:solidFill>
                <a:srgbClr val="FF0000"/>
              </a:solidFill>
              <a:effectLst/>
              <a:latin typeface="+mn-lt"/>
              <a:ea typeface="+mn-ea"/>
              <a:cs typeface="+mn-cs"/>
            </a:rPr>
            <a:t>　３．ふるさと応援基金は、</a:t>
          </a:r>
          <a:r>
            <a:rPr kumimoji="1" lang="en-US" altLang="ja-JP" sz="1400">
              <a:solidFill>
                <a:srgbClr val="FF0000"/>
              </a:solidFill>
              <a:effectLst/>
              <a:latin typeface="+mn-lt"/>
              <a:ea typeface="+mn-ea"/>
              <a:cs typeface="+mn-cs"/>
            </a:rPr>
            <a:t>(1)</a:t>
          </a:r>
          <a:r>
            <a:rPr lang="ja-JP" altLang="ja-JP" sz="1400">
              <a:solidFill>
                <a:srgbClr val="FF0000"/>
              </a:solidFill>
              <a:effectLst/>
              <a:latin typeface="+mn-lt"/>
              <a:ea typeface="+mn-ea"/>
              <a:cs typeface="+mn-cs"/>
            </a:rPr>
            <a:t>医療・福祉に関する事業　</a:t>
          </a:r>
          <a:r>
            <a:rPr lang="en-US" altLang="ja-JP" sz="1400">
              <a:solidFill>
                <a:srgbClr val="FF0000"/>
              </a:solidFill>
              <a:effectLst/>
              <a:latin typeface="+mn-lt"/>
              <a:ea typeface="+mn-ea"/>
              <a:cs typeface="+mn-cs"/>
            </a:rPr>
            <a:t>(2)</a:t>
          </a:r>
          <a:r>
            <a:rPr lang="ja-JP" altLang="ja-JP" sz="1400">
              <a:solidFill>
                <a:srgbClr val="FF0000"/>
              </a:solidFill>
              <a:effectLst/>
              <a:latin typeface="+mn-lt"/>
              <a:ea typeface="+mn-ea"/>
              <a:cs typeface="+mn-cs"/>
            </a:rPr>
            <a:t>環境の保護・保全に関する事業　</a:t>
          </a:r>
          <a:r>
            <a:rPr lang="en-US" altLang="ja-JP" sz="1400">
              <a:solidFill>
                <a:srgbClr val="FF0000"/>
              </a:solidFill>
              <a:effectLst/>
              <a:latin typeface="+mn-lt"/>
              <a:ea typeface="+mn-ea"/>
              <a:cs typeface="+mn-cs"/>
            </a:rPr>
            <a:t>(3)</a:t>
          </a:r>
          <a:r>
            <a:rPr lang="ja-JP" altLang="ja-JP" sz="1400">
              <a:solidFill>
                <a:srgbClr val="FF0000"/>
              </a:solidFill>
              <a:effectLst/>
              <a:latin typeface="+mn-lt"/>
              <a:ea typeface="+mn-ea"/>
              <a:cs typeface="+mn-cs"/>
            </a:rPr>
            <a:t>産業振興に関する事業　</a:t>
          </a:r>
          <a:endParaRPr lang="en-US" altLang="ja-JP" sz="1400">
            <a:solidFill>
              <a:srgbClr val="FF0000"/>
            </a:solidFill>
            <a:effectLst/>
            <a:latin typeface="+mn-lt"/>
            <a:ea typeface="+mn-ea"/>
            <a:cs typeface="+mn-cs"/>
          </a:endParaRPr>
        </a:p>
        <a:p>
          <a:r>
            <a:rPr lang="ja-JP" altLang="en-US" sz="1400">
              <a:solidFill>
                <a:srgbClr val="FF0000"/>
              </a:solidFill>
              <a:effectLst/>
              <a:latin typeface="+mn-lt"/>
              <a:ea typeface="+mn-ea"/>
              <a:cs typeface="+mn-cs"/>
            </a:rPr>
            <a:t>　　　</a:t>
          </a:r>
          <a:r>
            <a:rPr lang="en-US" altLang="ja-JP" sz="1400">
              <a:solidFill>
                <a:srgbClr val="FF0000"/>
              </a:solidFill>
              <a:effectLst/>
              <a:latin typeface="+mn-lt"/>
              <a:ea typeface="+mn-ea"/>
              <a:cs typeface="+mn-cs"/>
            </a:rPr>
            <a:t>(4)</a:t>
          </a:r>
          <a:r>
            <a:rPr lang="ja-JP" altLang="ja-JP" sz="1400">
              <a:solidFill>
                <a:srgbClr val="FF0000"/>
              </a:solidFill>
              <a:effectLst/>
              <a:latin typeface="+mn-lt"/>
              <a:ea typeface="+mn-ea"/>
              <a:cs typeface="+mn-cs"/>
            </a:rPr>
            <a:t>　教育・文化等の振興に関する事業　　</a:t>
          </a:r>
          <a:r>
            <a:rPr lang="en-US" altLang="ja-JP" sz="1400">
              <a:solidFill>
                <a:srgbClr val="FF0000"/>
              </a:solidFill>
              <a:effectLst/>
              <a:latin typeface="+mn-lt"/>
              <a:ea typeface="+mn-ea"/>
              <a:cs typeface="+mn-cs"/>
            </a:rPr>
            <a:t>(5)</a:t>
          </a:r>
          <a:r>
            <a:rPr lang="ja-JP" altLang="ja-JP" sz="1400">
              <a:solidFill>
                <a:srgbClr val="FF0000"/>
              </a:solidFill>
              <a:effectLst/>
              <a:latin typeface="+mn-lt"/>
              <a:ea typeface="+mn-ea"/>
              <a:cs typeface="+mn-cs"/>
            </a:rPr>
            <a:t>その他村長が必要と認める事業に活用するための基金。</a:t>
          </a:r>
          <a:endParaRPr lang="ja-JP" altLang="ja-JP" sz="1400">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rgbClr val="FF0000"/>
              </a:solidFill>
              <a:effectLst/>
              <a:latin typeface="+mn-lt"/>
              <a:ea typeface="+mn-ea"/>
              <a:cs typeface="+mn-cs"/>
            </a:rPr>
            <a:t>　</a:t>
          </a:r>
          <a:r>
            <a:rPr kumimoji="1" lang="ja-JP" altLang="en-US" sz="1400">
              <a:solidFill>
                <a:srgbClr val="FF0000"/>
              </a:solidFill>
              <a:effectLst/>
              <a:latin typeface="+mn-lt"/>
              <a:ea typeface="+mn-ea"/>
              <a:cs typeface="+mn-cs"/>
            </a:rPr>
            <a:t>４</a:t>
          </a:r>
          <a:r>
            <a:rPr kumimoji="1" lang="ja-JP" altLang="ja-JP" sz="1400">
              <a:solidFill>
                <a:srgbClr val="FF0000"/>
              </a:solidFill>
              <a:effectLst/>
              <a:latin typeface="+mn-lt"/>
              <a:ea typeface="+mn-ea"/>
              <a:cs typeface="+mn-cs"/>
            </a:rPr>
            <a:t>．公共施設整備基金は、今後整備予定の公共施設整備全般に活用するための基金。</a:t>
          </a:r>
          <a:endParaRPr lang="ja-JP" altLang="ja-JP" sz="1400">
            <a:solidFill>
              <a:srgbClr val="FF0000"/>
            </a:solidFill>
            <a:effectLst/>
          </a:endParaRPr>
        </a:p>
        <a:p>
          <a:pPr eaLnBrk="1" fontAlgn="auto" latinLnBrk="0" hangingPunct="1"/>
          <a:r>
            <a:rPr kumimoji="1" lang="ja-JP" altLang="en-US" sz="1400">
              <a:solidFill>
                <a:srgbClr val="FF0000"/>
              </a:solidFill>
              <a:effectLst/>
              <a:latin typeface="+mn-lt"/>
              <a:ea typeface="+mn-ea"/>
              <a:cs typeface="+mn-cs"/>
            </a:rPr>
            <a:t>　５</a:t>
          </a:r>
          <a:r>
            <a:rPr kumimoji="1" lang="ja-JP" altLang="ja-JP" sz="1400">
              <a:solidFill>
                <a:srgbClr val="FF0000"/>
              </a:solidFill>
              <a:effectLst/>
              <a:latin typeface="+mn-lt"/>
              <a:ea typeface="+mn-ea"/>
              <a:cs typeface="+mn-cs"/>
            </a:rPr>
            <a:t>．特定</a:t>
          </a:r>
          <a:r>
            <a:rPr kumimoji="1" lang="ja-JP" altLang="en-US" sz="1400">
              <a:solidFill>
                <a:srgbClr val="FF0000"/>
              </a:solidFill>
              <a:effectLst/>
              <a:latin typeface="+mn-lt"/>
              <a:ea typeface="+mn-ea"/>
              <a:cs typeface="+mn-cs"/>
            </a:rPr>
            <a:t>防衛施設周辺整備調整交付金事業基金は、特定防衛施設周辺整備事業を円滑に実施するための基金。</a:t>
          </a:r>
          <a:endParaRPr lang="ja-JP" altLang="ja-JP" sz="1400">
            <a:solidFill>
              <a:srgbClr val="FF0000"/>
            </a:solidFill>
            <a:effectLst/>
          </a:endParaRPr>
        </a:p>
        <a:p>
          <a:r>
            <a:rPr kumimoji="1" lang="ja-JP" altLang="ja-JP" sz="1400">
              <a:solidFill>
                <a:srgbClr val="FF0000"/>
              </a:solidFill>
              <a:effectLst/>
              <a:latin typeface="+mn-lt"/>
              <a:ea typeface="+mn-ea"/>
              <a:cs typeface="+mn-cs"/>
            </a:rPr>
            <a:t>　</a:t>
          </a:r>
          <a:endParaRPr kumimoji="1" lang="en-US" altLang="ja-JP" sz="1400">
            <a:solidFill>
              <a:srgbClr val="FF0000"/>
            </a:solidFill>
            <a:effectLst/>
            <a:latin typeface="+mn-lt"/>
            <a:ea typeface="+mn-ea"/>
            <a:cs typeface="+mn-cs"/>
          </a:endParaRPr>
        </a:p>
        <a:p>
          <a:r>
            <a:rPr kumimoji="1" lang="ja-JP" altLang="ja-JP" sz="1400">
              <a:solidFill>
                <a:srgbClr val="FF0000"/>
              </a:solidFill>
              <a:effectLst/>
              <a:latin typeface="+mn-lt"/>
              <a:ea typeface="+mn-ea"/>
              <a:cs typeface="+mn-cs"/>
            </a:rPr>
            <a:t>　　</a:t>
          </a:r>
          <a:endParaRPr lang="ja-JP" altLang="ja-JP" sz="1400">
            <a:solidFill>
              <a:srgbClr val="FF0000"/>
            </a:solidFill>
            <a:effectLst/>
          </a:endParaRPr>
        </a:p>
        <a:p>
          <a:r>
            <a:rPr kumimoji="1" lang="ja-JP" altLang="ja-JP" sz="1400">
              <a:solidFill>
                <a:srgbClr val="FF0000"/>
              </a:solidFill>
              <a:effectLst/>
              <a:latin typeface="+mn-lt"/>
              <a:ea typeface="+mn-ea"/>
              <a:cs typeface="+mn-cs"/>
            </a:rPr>
            <a:t>（増減理由）</a:t>
          </a:r>
          <a:endParaRPr lang="ja-JP" altLang="ja-JP" sz="1400">
            <a:solidFill>
              <a:srgbClr val="FF0000"/>
            </a:solidFill>
            <a:effectLst/>
          </a:endParaRPr>
        </a:p>
        <a:p>
          <a:r>
            <a:rPr kumimoji="1" lang="ja-JP" altLang="ja-JP" sz="1400">
              <a:solidFill>
                <a:srgbClr val="FF0000"/>
              </a:solidFill>
              <a:effectLst/>
              <a:latin typeface="+mn-lt"/>
              <a:ea typeface="+mn-ea"/>
              <a:cs typeface="+mn-cs"/>
            </a:rPr>
            <a:t>　</a:t>
          </a:r>
          <a:r>
            <a:rPr kumimoji="1" lang="ja-JP" altLang="en-US" sz="1400">
              <a:solidFill>
                <a:srgbClr val="FF0000"/>
              </a:solidFill>
              <a:effectLst/>
              <a:latin typeface="+mn-lt"/>
              <a:ea typeface="+mn-ea"/>
              <a:cs typeface="+mn-cs"/>
            </a:rPr>
            <a:t>・</a:t>
          </a:r>
          <a:r>
            <a:rPr kumimoji="1" lang="ja-JP" altLang="ja-JP" sz="1400">
              <a:solidFill>
                <a:srgbClr val="FF0000"/>
              </a:solidFill>
              <a:effectLst/>
              <a:latin typeface="+mn-lt"/>
              <a:ea typeface="+mn-ea"/>
              <a:cs typeface="+mn-cs"/>
            </a:rPr>
            <a:t>ふるさと応援基金の増は、</a:t>
          </a:r>
          <a:r>
            <a:rPr kumimoji="1" lang="ja-JP" altLang="en-US" sz="1400">
              <a:solidFill>
                <a:srgbClr val="FF0000"/>
              </a:solidFill>
              <a:effectLst/>
              <a:latin typeface="+mn-lt"/>
              <a:ea typeface="+mn-ea"/>
              <a:cs typeface="+mn-cs"/>
            </a:rPr>
            <a:t>ふるさと納税</a:t>
          </a:r>
          <a:r>
            <a:rPr kumimoji="1" lang="ja-JP" altLang="ja-JP" sz="1400">
              <a:solidFill>
                <a:srgbClr val="FF0000"/>
              </a:solidFill>
              <a:effectLst/>
              <a:latin typeface="+mn-lt"/>
              <a:ea typeface="+mn-ea"/>
              <a:cs typeface="+mn-cs"/>
            </a:rPr>
            <a:t>寄付額</a:t>
          </a:r>
          <a:r>
            <a:rPr kumimoji="1" lang="ja-JP" altLang="en-US" sz="1400">
              <a:solidFill>
                <a:srgbClr val="FF0000"/>
              </a:solidFill>
              <a:effectLst/>
              <a:latin typeface="+mn-lt"/>
              <a:ea typeface="+mn-ea"/>
              <a:cs typeface="+mn-cs"/>
            </a:rPr>
            <a:t>の</a:t>
          </a:r>
          <a:r>
            <a:rPr kumimoji="1" lang="ja-JP" altLang="ja-JP" sz="1400">
              <a:solidFill>
                <a:srgbClr val="FF0000"/>
              </a:solidFill>
              <a:effectLst/>
              <a:latin typeface="+mn-lt"/>
              <a:ea typeface="+mn-ea"/>
              <a:cs typeface="+mn-cs"/>
            </a:rPr>
            <a:t>増による。</a:t>
          </a:r>
          <a:endParaRPr lang="ja-JP" altLang="ja-JP" sz="1400">
            <a:solidFill>
              <a:srgbClr val="FF0000"/>
            </a:solidFill>
            <a:effectLst/>
          </a:endParaRPr>
        </a:p>
        <a:p>
          <a:r>
            <a:rPr kumimoji="1" lang="ja-JP" altLang="ja-JP" sz="1400">
              <a:solidFill>
                <a:srgbClr val="FF0000"/>
              </a:solidFill>
              <a:effectLst/>
              <a:latin typeface="+mn-lt"/>
              <a:ea typeface="+mn-ea"/>
              <a:cs typeface="+mn-cs"/>
            </a:rPr>
            <a:t>　</a:t>
          </a:r>
          <a:r>
            <a:rPr kumimoji="1" lang="ja-JP" altLang="en-US" sz="1400">
              <a:solidFill>
                <a:srgbClr val="FF0000"/>
              </a:solidFill>
              <a:effectLst/>
              <a:latin typeface="+mn-lt"/>
              <a:ea typeface="+mn-ea"/>
              <a:cs typeface="+mn-cs"/>
            </a:rPr>
            <a:t>・</a:t>
          </a:r>
          <a:r>
            <a:rPr kumimoji="1" lang="ja-JP" altLang="ja-JP" sz="1400">
              <a:solidFill>
                <a:srgbClr val="FF0000"/>
              </a:solidFill>
              <a:effectLst/>
              <a:latin typeface="+mn-lt"/>
              <a:ea typeface="+mn-ea"/>
              <a:cs typeface="+mn-cs"/>
            </a:rPr>
            <a:t>特定防衛施設周辺整備調整交付金事業基金は、</a:t>
          </a:r>
          <a:r>
            <a:rPr kumimoji="1" lang="ja-JP" altLang="en-US" sz="1400">
              <a:solidFill>
                <a:srgbClr val="FF0000"/>
              </a:solidFill>
              <a:effectLst/>
              <a:latin typeface="+mn-lt"/>
              <a:ea typeface="+mn-ea"/>
              <a:cs typeface="+mn-cs"/>
            </a:rPr>
            <a:t>次年度以降の北中城小学校擁壁工事へ</a:t>
          </a:r>
          <a:r>
            <a:rPr kumimoji="1" lang="ja-JP" altLang="ja-JP" sz="1400">
              <a:solidFill>
                <a:srgbClr val="FF0000"/>
              </a:solidFill>
              <a:effectLst/>
              <a:latin typeface="+mn-lt"/>
              <a:ea typeface="+mn-ea"/>
              <a:cs typeface="+mn-cs"/>
            </a:rPr>
            <a:t>充当するため</a:t>
          </a:r>
          <a:r>
            <a:rPr kumimoji="1" lang="ja-JP" altLang="en-US" sz="1400">
              <a:solidFill>
                <a:srgbClr val="FF0000"/>
              </a:solidFill>
              <a:effectLst/>
              <a:latin typeface="+mn-lt"/>
              <a:ea typeface="+mn-ea"/>
              <a:cs typeface="+mn-cs"/>
            </a:rPr>
            <a:t>積立増となった</a:t>
          </a:r>
          <a:r>
            <a:rPr kumimoji="1" lang="ja-JP" altLang="ja-JP" sz="1400">
              <a:solidFill>
                <a:srgbClr val="FF0000"/>
              </a:solidFill>
              <a:effectLst/>
              <a:latin typeface="+mn-lt"/>
              <a:ea typeface="+mn-ea"/>
              <a:cs typeface="+mn-cs"/>
            </a:rPr>
            <a:t>。</a:t>
          </a:r>
          <a:endParaRPr lang="ja-JP" altLang="ja-JP" sz="1400">
            <a:solidFill>
              <a:srgbClr val="FF0000"/>
            </a:solidFill>
            <a:effectLst/>
          </a:endParaRPr>
        </a:p>
        <a:p>
          <a:r>
            <a:rPr kumimoji="1" lang="ja-JP" altLang="ja-JP" sz="1400">
              <a:solidFill>
                <a:srgbClr val="FF0000"/>
              </a:solidFill>
              <a:effectLst/>
              <a:latin typeface="+mn-lt"/>
              <a:ea typeface="+mn-ea"/>
              <a:cs typeface="+mn-cs"/>
            </a:rPr>
            <a:t>　</a:t>
          </a:r>
          <a:endParaRPr kumimoji="1" lang="en-US" altLang="ja-JP" sz="1400">
            <a:solidFill>
              <a:srgbClr val="FF0000"/>
            </a:solidFill>
            <a:effectLst/>
            <a:latin typeface="+mn-lt"/>
            <a:ea typeface="+mn-ea"/>
            <a:cs typeface="+mn-cs"/>
          </a:endParaRPr>
        </a:p>
        <a:p>
          <a:endParaRPr kumimoji="1" lang="en-US" altLang="ja-JP" sz="1400">
            <a:solidFill>
              <a:srgbClr val="FF0000"/>
            </a:solidFill>
            <a:effectLst/>
            <a:latin typeface="+mn-lt"/>
            <a:ea typeface="+mn-ea"/>
            <a:cs typeface="+mn-cs"/>
          </a:endParaRPr>
        </a:p>
        <a:p>
          <a:r>
            <a:rPr kumimoji="1" lang="ja-JP" altLang="ja-JP" sz="1400">
              <a:solidFill>
                <a:srgbClr val="FF0000"/>
              </a:solidFill>
              <a:effectLst/>
              <a:latin typeface="+mn-lt"/>
              <a:ea typeface="+mn-ea"/>
              <a:cs typeface="+mn-cs"/>
            </a:rPr>
            <a:t>（今後の方針）</a:t>
          </a:r>
          <a:endParaRPr lang="ja-JP" altLang="ja-JP" sz="1400">
            <a:solidFill>
              <a:srgbClr val="FF0000"/>
            </a:solidFill>
            <a:effectLst/>
          </a:endParaRPr>
        </a:p>
        <a:p>
          <a:r>
            <a:rPr kumimoji="1" lang="ja-JP" altLang="ja-JP" sz="1400">
              <a:solidFill>
                <a:srgbClr val="FF0000"/>
              </a:solidFill>
              <a:effectLst/>
              <a:latin typeface="+mn-lt"/>
              <a:ea typeface="+mn-ea"/>
              <a:cs typeface="+mn-cs"/>
            </a:rPr>
            <a:t>　</a:t>
          </a:r>
          <a:r>
            <a:rPr kumimoji="1" lang="ja-JP" altLang="en-US" sz="1400">
              <a:solidFill>
                <a:srgbClr val="FF0000"/>
              </a:solidFill>
              <a:effectLst/>
              <a:latin typeface="+mn-lt"/>
              <a:ea typeface="+mn-ea"/>
              <a:cs typeface="+mn-cs"/>
            </a:rPr>
            <a:t>町村土地開発公社の先行取得事業により取得した土地の買取りに向け、公共施設整備基金（目標５億円）の積立を行う。</a:t>
          </a:r>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FF0000"/>
              </a:solidFill>
              <a:effectLst/>
              <a:latin typeface="+mn-lt"/>
              <a:ea typeface="+mn-ea"/>
              <a:cs typeface="+mn-cs"/>
            </a:rPr>
            <a:t>（増減理由）</a:t>
          </a:r>
          <a:endParaRPr lang="ja-JP" altLang="ja-JP" sz="1400">
            <a:solidFill>
              <a:srgbClr val="FF0000"/>
            </a:solidFill>
            <a:effectLst/>
          </a:endParaRPr>
        </a:p>
        <a:p>
          <a:pPr eaLnBrk="1" fontAlgn="auto" latinLnBrk="0" hangingPunct="1"/>
          <a:r>
            <a:rPr kumimoji="1" lang="ja-JP" altLang="ja-JP" sz="1400">
              <a:solidFill>
                <a:srgbClr val="FF0000"/>
              </a:solidFill>
              <a:effectLst/>
              <a:latin typeface="+mn-lt"/>
              <a:ea typeface="+mn-ea"/>
              <a:cs typeface="+mn-cs"/>
            </a:rPr>
            <a:t>　村税</a:t>
          </a:r>
          <a:r>
            <a:rPr kumimoji="1" lang="ja-JP" altLang="en-US" sz="1400">
              <a:solidFill>
                <a:srgbClr val="FF0000"/>
              </a:solidFill>
              <a:effectLst/>
              <a:latin typeface="+mn-lt"/>
              <a:ea typeface="+mn-ea"/>
              <a:cs typeface="+mn-cs"/>
            </a:rPr>
            <a:t>等は落ち込んだものの、各種交付金</a:t>
          </a:r>
          <a:r>
            <a:rPr kumimoji="1" lang="ja-JP" altLang="ja-JP" sz="1400">
              <a:solidFill>
                <a:srgbClr val="FF0000"/>
              </a:solidFill>
              <a:effectLst/>
              <a:latin typeface="+mn-lt"/>
              <a:ea typeface="+mn-ea"/>
              <a:cs typeface="+mn-cs"/>
            </a:rPr>
            <a:t>の伸びにより、増となった。</a:t>
          </a:r>
          <a:endParaRPr lang="ja-JP" altLang="ja-JP" sz="1400">
            <a:solidFill>
              <a:srgbClr val="FF0000"/>
            </a:solidFill>
            <a:effectLst/>
          </a:endParaRPr>
        </a:p>
        <a:p>
          <a:r>
            <a:rPr kumimoji="1" lang="ja-JP" altLang="ja-JP" sz="1400">
              <a:solidFill>
                <a:srgbClr val="FF0000"/>
              </a:solidFill>
              <a:effectLst/>
              <a:latin typeface="+mn-lt"/>
              <a:ea typeface="+mn-ea"/>
              <a:cs typeface="+mn-cs"/>
            </a:rPr>
            <a:t>　　</a:t>
          </a:r>
          <a:endParaRPr lang="ja-JP" altLang="ja-JP" sz="1400">
            <a:solidFill>
              <a:srgbClr val="FF0000"/>
            </a:solidFill>
            <a:effectLst/>
          </a:endParaRPr>
        </a:p>
        <a:p>
          <a:r>
            <a:rPr kumimoji="1" lang="ja-JP" altLang="ja-JP" sz="1400">
              <a:solidFill>
                <a:srgbClr val="FF0000"/>
              </a:solidFill>
              <a:effectLst/>
              <a:latin typeface="+mn-lt"/>
              <a:ea typeface="+mn-ea"/>
              <a:cs typeface="+mn-cs"/>
            </a:rPr>
            <a:t>（今後の方針）</a:t>
          </a:r>
          <a:endParaRPr lang="ja-JP" altLang="ja-JP" sz="1400">
            <a:solidFill>
              <a:srgbClr val="FF0000"/>
            </a:solidFill>
            <a:effectLst/>
          </a:endParaRPr>
        </a:p>
        <a:p>
          <a:r>
            <a:rPr kumimoji="1" lang="ja-JP" altLang="ja-JP" sz="1400">
              <a:solidFill>
                <a:srgbClr val="FF0000"/>
              </a:solidFill>
              <a:effectLst/>
              <a:latin typeface="+mn-lt"/>
              <a:ea typeface="+mn-ea"/>
              <a:cs typeface="+mn-cs"/>
            </a:rPr>
            <a:t>　</a:t>
          </a:r>
          <a:r>
            <a:rPr kumimoji="1" lang="ja-JP" altLang="en-US" sz="1400">
              <a:solidFill>
                <a:srgbClr val="FF0000"/>
              </a:solidFill>
              <a:effectLst/>
              <a:latin typeface="+mn-lt"/>
              <a:ea typeface="+mn-ea"/>
              <a:cs typeface="+mn-cs"/>
            </a:rPr>
            <a:t>財政調整基金の残高は、標準財政規模の２０％程度（８億円）</a:t>
          </a:r>
          <a:r>
            <a:rPr kumimoji="1" lang="ja-JP" altLang="ja-JP" sz="1400">
              <a:solidFill>
                <a:srgbClr val="FF0000"/>
              </a:solidFill>
              <a:effectLst/>
              <a:latin typeface="+mn-lt"/>
              <a:ea typeface="+mn-ea"/>
              <a:cs typeface="+mn-cs"/>
            </a:rPr>
            <a:t>を目標に年次的に積み立てを行う。</a:t>
          </a:r>
          <a:endParaRPr lang="ja-JP" altLang="ja-JP" sz="1400">
            <a:solidFill>
              <a:srgbClr val="FF0000"/>
            </a:solidFill>
            <a:effectLst/>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FF0000"/>
              </a:solidFill>
              <a:effectLst/>
              <a:latin typeface="+mn-lt"/>
              <a:ea typeface="+mn-ea"/>
              <a:cs typeface="+mn-cs"/>
            </a:rPr>
            <a:t>（増減理由）</a:t>
          </a:r>
          <a:endParaRPr lang="ja-JP" altLang="ja-JP" sz="1400">
            <a:solidFill>
              <a:srgbClr val="FF0000"/>
            </a:solidFill>
            <a:effectLst/>
          </a:endParaRPr>
        </a:p>
        <a:p>
          <a:r>
            <a:rPr kumimoji="1" lang="ja-JP" altLang="ja-JP" sz="1400">
              <a:solidFill>
                <a:srgbClr val="FF0000"/>
              </a:solidFill>
              <a:effectLst/>
              <a:latin typeface="+mn-lt"/>
              <a:ea typeface="+mn-ea"/>
              <a:cs typeface="+mn-cs"/>
            </a:rPr>
            <a:t>　国の補正予算に係る財政支援措置として臨時財政対策債償還基金として、</a:t>
          </a:r>
          <a:endParaRPr lang="ja-JP" altLang="ja-JP" sz="1400">
            <a:solidFill>
              <a:srgbClr val="FF0000"/>
            </a:solidFill>
            <a:effectLst/>
          </a:endParaRPr>
        </a:p>
        <a:p>
          <a:r>
            <a:rPr kumimoji="1" lang="ja-JP" altLang="ja-JP" sz="1400">
              <a:solidFill>
                <a:srgbClr val="FF0000"/>
              </a:solidFill>
              <a:effectLst/>
              <a:latin typeface="+mn-lt"/>
              <a:ea typeface="+mn-ea"/>
              <a:cs typeface="+mn-cs"/>
            </a:rPr>
            <a:t>減債基金が増加した。</a:t>
          </a:r>
          <a:endParaRPr lang="ja-JP" altLang="ja-JP" sz="1400">
            <a:solidFill>
              <a:srgbClr val="FF0000"/>
            </a:solidFill>
            <a:effectLst/>
          </a:endParaRPr>
        </a:p>
        <a:p>
          <a:endParaRPr kumimoji="1" lang="en-US" altLang="ja-JP" sz="1400">
            <a:solidFill>
              <a:srgbClr val="FF0000"/>
            </a:solidFill>
            <a:effectLst/>
            <a:latin typeface="+mn-lt"/>
            <a:ea typeface="+mn-ea"/>
            <a:cs typeface="+mn-cs"/>
          </a:endParaRPr>
        </a:p>
        <a:p>
          <a:r>
            <a:rPr kumimoji="1" lang="ja-JP" altLang="ja-JP" sz="1400">
              <a:solidFill>
                <a:srgbClr val="FF0000"/>
              </a:solidFill>
              <a:effectLst/>
              <a:latin typeface="+mn-lt"/>
              <a:ea typeface="+mn-ea"/>
              <a:cs typeface="+mn-cs"/>
            </a:rPr>
            <a:t>（今後の方針）</a:t>
          </a:r>
          <a:endParaRPr lang="ja-JP" altLang="ja-JP" sz="1400">
            <a:solidFill>
              <a:srgbClr val="FF0000"/>
            </a:solidFill>
            <a:effectLst/>
          </a:endParaRPr>
        </a:p>
        <a:p>
          <a:r>
            <a:rPr kumimoji="1" lang="ja-JP" altLang="ja-JP" sz="1400">
              <a:solidFill>
                <a:srgbClr val="FF0000"/>
              </a:solidFill>
              <a:effectLst/>
              <a:latin typeface="+mn-lt"/>
              <a:ea typeface="+mn-ea"/>
              <a:cs typeface="+mn-cs"/>
            </a:rPr>
            <a:t>　基金を充てる対象となる村債がある場合は積立を行う。</a:t>
          </a:r>
          <a:endParaRPr lang="ja-JP" altLang="ja-JP" sz="1400">
            <a:solidFill>
              <a:srgbClr val="FF0000"/>
            </a:solidFill>
            <a:effectLst/>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17,892
17,522
11.54
9,747,197
9,373,559
319,621
4,650,305
5,243,591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令和３年度の有形固定資産減価償却率は</a:t>
          </a:r>
          <a:r>
            <a:rPr kumimoji="1" lang="en-US" altLang="ja-JP" sz="1100">
              <a:solidFill>
                <a:schemeClr val="dk1"/>
              </a:solidFill>
              <a:effectLst/>
              <a:latin typeface="+mn-lt"/>
              <a:ea typeface="+mn-ea"/>
              <a:cs typeface="+mn-cs"/>
            </a:rPr>
            <a:t>46.8</a:t>
          </a:r>
          <a:r>
            <a:rPr kumimoji="1" lang="ja-JP" altLang="ja-JP" sz="1100">
              <a:solidFill>
                <a:schemeClr val="dk1"/>
              </a:solidFill>
              <a:effectLst/>
              <a:latin typeface="+mn-lt"/>
              <a:ea typeface="+mn-ea"/>
              <a:cs typeface="+mn-cs"/>
            </a:rPr>
            <a:t>％で、類似団体と比較して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ポイント低い数値となっている。</a:t>
          </a:r>
          <a:endParaRPr lang="ja-JP" altLang="ja-JP">
            <a:effectLst/>
          </a:endParaRPr>
        </a:p>
        <a:p>
          <a:r>
            <a:rPr kumimoji="1" lang="ja-JP" altLang="ja-JP" sz="1100">
              <a:solidFill>
                <a:schemeClr val="dk1"/>
              </a:solidFill>
              <a:effectLst/>
              <a:latin typeface="+mn-lt"/>
              <a:ea typeface="+mn-ea"/>
              <a:cs typeface="+mn-cs"/>
            </a:rPr>
            <a:t>　主に公園（</a:t>
          </a:r>
          <a:r>
            <a:rPr kumimoji="1" lang="en-US" altLang="ja-JP" sz="1100">
              <a:solidFill>
                <a:schemeClr val="dk1"/>
              </a:solidFill>
              <a:effectLst/>
              <a:latin typeface="+mn-lt"/>
              <a:ea typeface="+mn-ea"/>
              <a:cs typeface="+mn-cs"/>
            </a:rPr>
            <a:t>84.6</a:t>
          </a:r>
          <a:r>
            <a:rPr kumimoji="1" lang="ja-JP" altLang="ja-JP" sz="1100">
              <a:solidFill>
                <a:schemeClr val="dk1"/>
              </a:solidFill>
              <a:effectLst/>
              <a:latin typeface="+mn-lt"/>
              <a:ea typeface="+mn-ea"/>
              <a:cs typeface="+mn-cs"/>
            </a:rPr>
            <a:t>％）減価償却比率が高く、資産の老朽化が進んでいるため、社会資本整備総合交付金などの補助を活用し、計画的な更新を図る。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2" name="フローチャート: 判断 71"/>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5" name="フローチャート: 判断 74"/>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106045</xdr:rowOff>
    </xdr:from>
    <xdr:to>
      <xdr:col>23</xdr:col>
      <xdr:colOff>136525</xdr:colOff>
      <xdr:row>28</xdr:row>
      <xdr:rowOff>36195</xdr:rowOff>
    </xdr:to>
    <xdr:sp macro="" textlink="">
      <xdr:nvSpPr>
        <xdr:cNvPr id="81" name="楕円 80"/>
        <xdr:cNvSpPr/>
      </xdr:nvSpPr>
      <xdr:spPr>
        <a:xfrm>
          <a:off x="47117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128922</xdr:rowOff>
    </xdr:from>
    <xdr:ext cx="405111" cy="259045"/>
    <xdr:sp macro="" textlink="">
      <xdr:nvSpPr>
        <xdr:cNvPr id="82" name="有形固定資産減価償却率該当値テキスト"/>
        <xdr:cNvSpPr txBox="1"/>
      </xdr:nvSpPr>
      <xdr:spPr>
        <a:xfrm>
          <a:off x="4813300" y="535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127635</xdr:rowOff>
    </xdr:from>
    <xdr:to>
      <xdr:col>19</xdr:col>
      <xdr:colOff>187325</xdr:colOff>
      <xdr:row>28</xdr:row>
      <xdr:rowOff>57785</xdr:rowOff>
    </xdr:to>
    <xdr:sp macro="" textlink="">
      <xdr:nvSpPr>
        <xdr:cNvPr id="83" name="楕円 82"/>
        <xdr:cNvSpPr/>
      </xdr:nvSpPr>
      <xdr:spPr>
        <a:xfrm>
          <a:off x="4000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156845</xdr:rowOff>
    </xdr:from>
    <xdr:to>
      <xdr:col>23</xdr:col>
      <xdr:colOff>85725</xdr:colOff>
      <xdr:row>28</xdr:row>
      <xdr:rowOff>6985</xdr:rowOff>
    </xdr:to>
    <xdr:cxnSp macro="">
      <xdr:nvCxnSpPr>
        <xdr:cNvPr id="84" name="直線コネクタ 83"/>
        <xdr:cNvCxnSpPr/>
      </xdr:nvCxnSpPr>
      <xdr:spPr>
        <a:xfrm flipV="1">
          <a:off x="4051300" y="555752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142028</xdr:rowOff>
    </xdr:from>
    <xdr:to>
      <xdr:col>15</xdr:col>
      <xdr:colOff>187325</xdr:colOff>
      <xdr:row>28</xdr:row>
      <xdr:rowOff>72178</xdr:rowOff>
    </xdr:to>
    <xdr:sp macro="" textlink="">
      <xdr:nvSpPr>
        <xdr:cNvPr id="85" name="楕円 84"/>
        <xdr:cNvSpPr/>
      </xdr:nvSpPr>
      <xdr:spPr>
        <a:xfrm>
          <a:off x="3238500" y="55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6985</xdr:rowOff>
    </xdr:from>
    <xdr:to>
      <xdr:col>19</xdr:col>
      <xdr:colOff>136525</xdr:colOff>
      <xdr:row>28</xdr:row>
      <xdr:rowOff>21378</xdr:rowOff>
    </xdr:to>
    <xdr:cxnSp macro="">
      <xdr:nvCxnSpPr>
        <xdr:cNvPr id="86" name="直線コネクタ 85"/>
        <xdr:cNvCxnSpPr/>
      </xdr:nvCxnSpPr>
      <xdr:spPr>
        <a:xfrm flipV="1">
          <a:off x="3289300" y="557911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51012</xdr:rowOff>
    </xdr:from>
    <xdr:to>
      <xdr:col>11</xdr:col>
      <xdr:colOff>187325</xdr:colOff>
      <xdr:row>29</xdr:row>
      <xdr:rowOff>152612</xdr:rowOff>
    </xdr:to>
    <xdr:sp macro="" textlink="">
      <xdr:nvSpPr>
        <xdr:cNvPr id="87" name="楕円 86"/>
        <xdr:cNvSpPr/>
      </xdr:nvSpPr>
      <xdr:spPr>
        <a:xfrm>
          <a:off x="24765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21378</xdr:rowOff>
    </xdr:from>
    <xdr:to>
      <xdr:col>15</xdr:col>
      <xdr:colOff>136525</xdr:colOff>
      <xdr:row>29</xdr:row>
      <xdr:rowOff>101812</xdr:rowOff>
    </xdr:to>
    <xdr:cxnSp macro="">
      <xdr:nvCxnSpPr>
        <xdr:cNvPr id="88" name="直線コネクタ 87"/>
        <xdr:cNvCxnSpPr/>
      </xdr:nvCxnSpPr>
      <xdr:spPr>
        <a:xfrm flipV="1">
          <a:off x="2527300" y="5593503"/>
          <a:ext cx="762000" cy="25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54610</xdr:rowOff>
    </xdr:from>
    <xdr:to>
      <xdr:col>7</xdr:col>
      <xdr:colOff>187325</xdr:colOff>
      <xdr:row>29</xdr:row>
      <xdr:rowOff>156210</xdr:rowOff>
    </xdr:to>
    <xdr:sp macro="" textlink="">
      <xdr:nvSpPr>
        <xdr:cNvPr id="89" name="楕円 88"/>
        <xdr:cNvSpPr/>
      </xdr:nvSpPr>
      <xdr:spPr>
        <a:xfrm>
          <a:off x="1714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101812</xdr:rowOff>
    </xdr:from>
    <xdr:to>
      <xdr:col>11</xdr:col>
      <xdr:colOff>136525</xdr:colOff>
      <xdr:row>29</xdr:row>
      <xdr:rowOff>105410</xdr:rowOff>
    </xdr:to>
    <xdr:cxnSp macro="">
      <xdr:nvCxnSpPr>
        <xdr:cNvPr id="90" name="直線コネクタ 89"/>
        <xdr:cNvCxnSpPr/>
      </xdr:nvCxnSpPr>
      <xdr:spPr>
        <a:xfrm flipV="1">
          <a:off x="1765300" y="5845387"/>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91"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3" name="n_3aveValue有形固定資産減価償却率"/>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94" name="n_4aveValue有形固定資産減価償却率"/>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74312</xdr:rowOff>
    </xdr:from>
    <xdr:ext cx="405111" cy="259045"/>
    <xdr:sp macro="" textlink="">
      <xdr:nvSpPr>
        <xdr:cNvPr id="95" name="n_1mainValue有形固定資産減価償却率"/>
        <xdr:cNvSpPr txBox="1"/>
      </xdr:nvSpPr>
      <xdr:spPr>
        <a:xfrm>
          <a:off x="38360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88705</xdr:rowOff>
    </xdr:from>
    <xdr:ext cx="405111" cy="259045"/>
    <xdr:sp macro="" textlink="">
      <xdr:nvSpPr>
        <xdr:cNvPr id="96" name="n_2mainValue有形固定資産減価償却率"/>
        <xdr:cNvSpPr txBox="1"/>
      </xdr:nvSpPr>
      <xdr:spPr>
        <a:xfrm>
          <a:off x="3086744" y="531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169139</xdr:rowOff>
    </xdr:from>
    <xdr:ext cx="405111" cy="259045"/>
    <xdr:sp macro="" textlink="">
      <xdr:nvSpPr>
        <xdr:cNvPr id="97" name="n_3mainValue有形固定資産減価償却率"/>
        <xdr:cNvSpPr txBox="1"/>
      </xdr:nvSpPr>
      <xdr:spPr>
        <a:xfrm>
          <a:off x="2324744"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1287</xdr:rowOff>
    </xdr:from>
    <xdr:ext cx="405111" cy="259045"/>
    <xdr:sp macro="" textlink="">
      <xdr:nvSpPr>
        <xdr:cNvPr id="98" name="n_4mainValue有形固定資産減価償却率"/>
        <xdr:cNvSpPr txBox="1"/>
      </xdr:nvSpPr>
      <xdr:spPr>
        <a:xfrm>
          <a:off x="15627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令和３年度の債務償還比率は</a:t>
          </a:r>
          <a:r>
            <a:rPr kumimoji="1" lang="en-US" altLang="ja-JP" sz="1100">
              <a:solidFill>
                <a:schemeClr val="dk1"/>
              </a:solidFill>
              <a:effectLst/>
              <a:latin typeface="+mn-lt"/>
              <a:ea typeface="+mn-ea"/>
              <a:cs typeface="+mn-cs"/>
            </a:rPr>
            <a:t>439.8</a:t>
          </a:r>
          <a:r>
            <a:rPr kumimoji="1" lang="ja-JP" altLang="ja-JP" sz="1100">
              <a:solidFill>
                <a:schemeClr val="dk1"/>
              </a:solidFill>
              <a:effectLst/>
              <a:latin typeface="+mn-lt"/>
              <a:ea typeface="+mn-ea"/>
              <a:cs typeface="+mn-cs"/>
            </a:rPr>
            <a:t>％で、類似団体と比較して、</a:t>
          </a:r>
          <a:r>
            <a:rPr kumimoji="1" lang="en-US" altLang="ja-JP" sz="1100">
              <a:solidFill>
                <a:schemeClr val="dk1"/>
              </a:solidFill>
              <a:effectLst/>
              <a:latin typeface="+mn-lt"/>
              <a:ea typeface="+mn-ea"/>
              <a:cs typeface="+mn-cs"/>
            </a:rPr>
            <a:t>29.3</a:t>
          </a:r>
          <a:r>
            <a:rPr kumimoji="1" lang="ja-JP" altLang="ja-JP" sz="1100">
              <a:solidFill>
                <a:schemeClr val="dk1"/>
              </a:solidFill>
              <a:effectLst/>
              <a:latin typeface="+mn-lt"/>
              <a:ea typeface="+mn-ea"/>
              <a:cs typeface="+mn-cs"/>
            </a:rPr>
            <a:t>ポイント高い数値となった。</a:t>
          </a:r>
          <a:endParaRPr lang="ja-JP" altLang="ja-JP">
            <a:effectLst/>
          </a:endParaRPr>
        </a:p>
        <a:p>
          <a:r>
            <a:rPr kumimoji="1" lang="ja-JP" altLang="ja-JP" sz="1100">
              <a:solidFill>
                <a:schemeClr val="dk1"/>
              </a:solidFill>
              <a:effectLst/>
              <a:latin typeface="+mn-lt"/>
              <a:ea typeface="+mn-ea"/>
              <a:cs typeface="+mn-cs"/>
            </a:rPr>
            <a:t>　比率算式の分母となる経常一般財源等（地方税・地方交付税）のうち、新型コロナの影響を受けた地方税が減少したことによるものと考えられる。</a:t>
          </a:r>
          <a:endParaRPr lang="ja-JP" altLang="ja-JP">
            <a:effectLst/>
          </a:endParaRPr>
        </a:p>
        <a:p>
          <a:r>
            <a:rPr kumimoji="1" lang="ja-JP" altLang="ja-JP" sz="1100">
              <a:solidFill>
                <a:schemeClr val="dk1"/>
              </a:solidFill>
              <a:effectLst/>
              <a:latin typeface="+mn-lt"/>
              <a:ea typeface="+mn-ea"/>
              <a:cs typeface="+mn-cs"/>
            </a:rPr>
            <a:t>　しかし、将来負担額に繋がっている沖縄県町村土地開発公社による先行取得事業の債務負担行為について、計画的基金の積立と早期用地取得を図る必要がある。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9" name="直線コネクタ 128"/>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0" name="債務償還比率最小値テキスト"/>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1" name="直線コネクタ 130"/>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122980</xdr:rowOff>
    </xdr:from>
    <xdr:ext cx="469744" cy="259045"/>
    <xdr:sp macro="" textlink="">
      <xdr:nvSpPr>
        <xdr:cNvPr id="134" name="債務償還比率平均値テキスト"/>
        <xdr:cNvSpPr txBox="1"/>
      </xdr:nvSpPr>
      <xdr:spPr>
        <a:xfrm>
          <a:off x="14846300" y="5695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5" name="フローチャート: 判断 134"/>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6" name="フローチャート: 判断 135"/>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37" name="フローチャート: 判断 136"/>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38" name="フローチャート: 判断 137"/>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39" name="フローチャート: 判断 138"/>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145288</xdr:rowOff>
    </xdr:from>
    <xdr:to>
      <xdr:col>76</xdr:col>
      <xdr:colOff>73025</xdr:colOff>
      <xdr:row>30</xdr:row>
      <xdr:rowOff>75438</xdr:rowOff>
    </xdr:to>
    <xdr:sp macro="" textlink="">
      <xdr:nvSpPr>
        <xdr:cNvPr id="145" name="楕円 144"/>
        <xdr:cNvSpPr/>
      </xdr:nvSpPr>
      <xdr:spPr>
        <a:xfrm>
          <a:off x="147447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123715</xdr:rowOff>
    </xdr:from>
    <xdr:ext cx="469744" cy="259045"/>
    <xdr:sp macro="" textlink="">
      <xdr:nvSpPr>
        <xdr:cNvPr id="146" name="債務償還比率該当値テキスト"/>
        <xdr:cNvSpPr txBox="1"/>
      </xdr:nvSpPr>
      <xdr:spPr>
        <a:xfrm>
          <a:off x="14846300" y="586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15784</xdr:rowOff>
    </xdr:from>
    <xdr:to>
      <xdr:col>72</xdr:col>
      <xdr:colOff>123825</xdr:colOff>
      <xdr:row>30</xdr:row>
      <xdr:rowOff>117384</xdr:rowOff>
    </xdr:to>
    <xdr:sp macro="" textlink="">
      <xdr:nvSpPr>
        <xdr:cNvPr id="147" name="楕円 146"/>
        <xdr:cNvSpPr/>
      </xdr:nvSpPr>
      <xdr:spPr>
        <a:xfrm>
          <a:off x="14033500" y="593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24638</xdr:rowOff>
    </xdr:from>
    <xdr:to>
      <xdr:col>76</xdr:col>
      <xdr:colOff>22225</xdr:colOff>
      <xdr:row>30</xdr:row>
      <xdr:rowOff>66584</xdr:rowOff>
    </xdr:to>
    <xdr:cxnSp macro="">
      <xdr:nvCxnSpPr>
        <xdr:cNvPr id="148" name="直線コネクタ 147"/>
        <xdr:cNvCxnSpPr/>
      </xdr:nvCxnSpPr>
      <xdr:spPr>
        <a:xfrm flipV="1">
          <a:off x="14084300" y="5939663"/>
          <a:ext cx="711200" cy="4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59001</xdr:rowOff>
    </xdr:from>
    <xdr:to>
      <xdr:col>68</xdr:col>
      <xdr:colOff>123825</xdr:colOff>
      <xdr:row>31</xdr:row>
      <xdr:rowOff>160601</xdr:rowOff>
    </xdr:to>
    <xdr:sp macro="" textlink="">
      <xdr:nvSpPr>
        <xdr:cNvPr id="149" name="楕円 148"/>
        <xdr:cNvSpPr/>
      </xdr:nvSpPr>
      <xdr:spPr>
        <a:xfrm>
          <a:off x="13271500" y="614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66584</xdr:rowOff>
    </xdr:from>
    <xdr:to>
      <xdr:col>72</xdr:col>
      <xdr:colOff>73025</xdr:colOff>
      <xdr:row>31</xdr:row>
      <xdr:rowOff>109801</xdr:rowOff>
    </xdr:to>
    <xdr:cxnSp macro="">
      <xdr:nvCxnSpPr>
        <xdr:cNvPr id="150" name="直線コネクタ 149"/>
        <xdr:cNvCxnSpPr/>
      </xdr:nvCxnSpPr>
      <xdr:spPr>
        <a:xfrm flipV="1">
          <a:off x="13322300" y="5981609"/>
          <a:ext cx="762000" cy="2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61659</xdr:rowOff>
    </xdr:from>
    <xdr:to>
      <xdr:col>64</xdr:col>
      <xdr:colOff>123825</xdr:colOff>
      <xdr:row>32</xdr:row>
      <xdr:rowOff>163259</xdr:rowOff>
    </xdr:to>
    <xdr:sp macro="" textlink="">
      <xdr:nvSpPr>
        <xdr:cNvPr id="151" name="楕円 150"/>
        <xdr:cNvSpPr/>
      </xdr:nvSpPr>
      <xdr:spPr>
        <a:xfrm>
          <a:off x="12509500" y="63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109801</xdr:rowOff>
    </xdr:from>
    <xdr:to>
      <xdr:col>68</xdr:col>
      <xdr:colOff>73025</xdr:colOff>
      <xdr:row>32</xdr:row>
      <xdr:rowOff>112459</xdr:rowOff>
    </xdr:to>
    <xdr:cxnSp macro="">
      <xdr:nvCxnSpPr>
        <xdr:cNvPr id="152" name="直線コネクタ 151"/>
        <xdr:cNvCxnSpPr/>
      </xdr:nvCxnSpPr>
      <xdr:spPr>
        <a:xfrm flipV="1">
          <a:off x="12560300" y="6196276"/>
          <a:ext cx="762000" cy="17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5488</xdr:rowOff>
    </xdr:from>
    <xdr:to>
      <xdr:col>60</xdr:col>
      <xdr:colOff>123825</xdr:colOff>
      <xdr:row>31</xdr:row>
      <xdr:rowOff>107088</xdr:rowOff>
    </xdr:to>
    <xdr:sp macro="" textlink="">
      <xdr:nvSpPr>
        <xdr:cNvPr id="153" name="楕円 152"/>
        <xdr:cNvSpPr/>
      </xdr:nvSpPr>
      <xdr:spPr>
        <a:xfrm>
          <a:off x="11747500" y="60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56288</xdr:rowOff>
    </xdr:from>
    <xdr:to>
      <xdr:col>64</xdr:col>
      <xdr:colOff>73025</xdr:colOff>
      <xdr:row>32</xdr:row>
      <xdr:rowOff>112459</xdr:rowOff>
    </xdr:to>
    <xdr:cxnSp macro="">
      <xdr:nvCxnSpPr>
        <xdr:cNvPr id="154" name="直線コネクタ 153"/>
        <xdr:cNvCxnSpPr/>
      </xdr:nvCxnSpPr>
      <xdr:spPr>
        <a:xfrm>
          <a:off x="11798300" y="6142763"/>
          <a:ext cx="762000" cy="22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55" name="n_1aveValue債務償還比率"/>
        <xdr:cNvSpPr txBox="1"/>
      </xdr:nvSpPr>
      <xdr:spPr>
        <a:xfrm>
          <a:off x="13836727" y="616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151065</xdr:rowOff>
    </xdr:from>
    <xdr:ext cx="469744" cy="259045"/>
    <xdr:sp macro="" textlink="">
      <xdr:nvSpPr>
        <xdr:cNvPr id="156" name="n_2aveValue債務償還比率"/>
        <xdr:cNvSpPr txBox="1"/>
      </xdr:nvSpPr>
      <xdr:spPr>
        <a:xfrm>
          <a:off x="13087427" y="589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115442</xdr:rowOff>
    </xdr:from>
    <xdr:ext cx="469744" cy="259045"/>
    <xdr:sp macro="" textlink="">
      <xdr:nvSpPr>
        <xdr:cNvPr id="157" name="n_3aveValue債務償還比率"/>
        <xdr:cNvSpPr txBox="1"/>
      </xdr:nvSpPr>
      <xdr:spPr>
        <a:xfrm>
          <a:off x="12325427" y="58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105772</xdr:rowOff>
    </xdr:from>
    <xdr:ext cx="469744" cy="259045"/>
    <xdr:sp macro="" textlink="">
      <xdr:nvSpPr>
        <xdr:cNvPr id="158" name="n_4aveValue債務償還比率"/>
        <xdr:cNvSpPr txBox="1"/>
      </xdr:nvSpPr>
      <xdr:spPr>
        <a:xfrm>
          <a:off x="11563427" y="619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133911</xdr:rowOff>
    </xdr:from>
    <xdr:ext cx="469744" cy="259045"/>
    <xdr:sp macro="" textlink="">
      <xdr:nvSpPr>
        <xdr:cNvPr id="159" name="n_1mainValue債務償還比率"/>
        <xdr:cNvSpPr txBox="1"/>
      </xdr:nvSpPr>
      <xdr:spPr>
        <a:xfrm>
          <a:off x="13836727" y="570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151728</xdr:rowOff>
    </xdr:from>
    <xdr:ext cx="469744" cy="259045"/>
    <xdr:sp macro="" textlink="">
      <xdr:nvSpPr>
        <xdr:cNvPr id="160" name="n_2mainValue債務償還比率"/>
        <xdr:cNvSpPr txBox="1"/>
      </xdr:nvSpPr>
      <xdr:spPr>
        <a:xfrm>
          <a:off x="13087427" y="623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154386</xdr:rowOff>
    </xdr:from>
    <xdr:ext cx="469744" cy="259045"/>
    <xdr:sp macro="" textlink="">
      <xdr:nvSpPr>
        <xdr:cNvPr id="161" name="n_3mainValue債務償還比率"/>
        <xdr:cNvSpPr txBox="1"/>
      </xdr:nvSpPr>
      <xdr:spPr>
        <a:xfrm>
          <a:off x="12325427" y="641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123615</xdr:rowOff>
    </xdr:from>
    <xdr:ext cx="469744" cy="259045"/>
    <xdr:sp macro="" textlink="">
      <xdr:nvSpPr>
        <xdr:cNvPr id="162" name="n_4mainValue債務償還比率"/>
        <xdr:cNvSpPr txBox="1"/>
      </xdr:nvSpPr>
      <xdr:spPr>
        <a:xfrm>
          <a:off x="11563427" y="586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17,892
17,522
11.54
9,747,197
9,373,559
319,621
4,650,305
5,243,591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73" name="楕円 72"/>
        <xdr:cNvSpPr/>
      </xdr:nvSpPr>
      <xdr:spPr>
        <a:xfrm>
          <a:off x="45847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23512</xdr:rowOff>
    </xdr:from>
    <xdr:ext cx="405111" cy="259045"/>
    <xdr:sp macro="" textlink="">
      <xdr:nvSpPr>
        <xdr:cNvPr id="74" name="【道路】&#10;有形固定資産減価償却率該当値テキスト"/>
        <xdr:cNvSpPr txBox="1"/>
      </xdr:nvSpPr>
      <xdr:spPr>
        <a:xfrm>
          <a:off x="4673600"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139700</xdr:rowOff>
    </xdr:from>
    <xdr:to>
      <xdr:col>20</xdr:col>
      <xdr:colOff>38100</xdr:colOff>
      <xdr:row>36</xdr:row>
      <xdr:rowOff>69850</xdr:rowOff>
    </xdr:to>
    <xdr:sp macro="" textlink="">
      <xdr:nvSpPr>
        <xdr:cNvPr id="75" name="楕円 74"/>
        <xdr:cNvSpPr/>
      </xdr:nvSpPr>
      <xdr:spPr>
        <a:xfrm>
          <a:off x="3746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19050</xdr:rowOff>
    </xdr:from>
    <xdr:to>
      <xdr:col>24</xdr:col>
      <xdr:colOff>63500</xdr:colOff>
      <xdr:row>36</xdr:row>
      <xdr:rowOff>51435</xdr:rowOff>
    </xdr:to>
    <xdr:cxnSp macro="">
      <xdr:nvCxnSpPr>
        <xdr:cNvPr id="76" name="直線コネクタ 75"/>
        <xdr:cNvCxnSpPr/>
      </xdr:nvCxnSpPr>
      <xdr:spPr>
        <a:xfrm>
          <a:off x="3797300" y="61912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151130</xdr:rowOff>
    </xdr:from>
    <xdr:to>
      <xdr:col>15</xdr:col>
      <xdr:colOff>101600</xdr:colOff>
      <xdr:row>36</xdr:row>
      <xdr:rowOff>81280</xdr:rowOff>
    </xdr:to>
    <xdr:sp macro="" textlink="">
      <xdr:nvSpPr>
        <xdr:cNvPr id="77" name="楕円 76"/>
        <xdr:cNvSpPr/>
      </xdr:nvSpPr>
      <xdr:spPr>
        <a:xfrm>
          <a:off x="2857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19050</xdr:rowOff>
    </xdr:from>
    <xdr:to>
      <xdr:col>19</xdr:col>
      <xdr:colOff>177800</xdr:colOff>
      <xdr:row>36</xdr:row>
      <xdr:rowOff>30480</xdr:rowOff>
    </xdr:to>
    <xdr:cxnSp macro="">
      <xdr:nvCxnSpPr>
        <xdr:cNvPr id="78" name="直線コネクタ 77"/>
        <xdr:cNvCxnSpPr/>
      </xdr:nvCxnSpPr>
      <xdr:spPr>
        <a:xfrm flipV="1">
          <a:off x="2908300" y="6191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6350</xdr:rowOff>
    </xdr:from>
    <xdr:to>
      <xdr:col>10</xdr:col>
      <xdr:colOff>165100</xdr:colOff>
      <xdr:row>39</xdr:row>
      <xdr:rowOff>107950</xdr:rowOff>
    </xdr:to>
    <xdr:sp macro="" textlink="">
      <xdr:nvSpPr>
        <xdr:cNvPr id="79" name="楕円 78"/>
        <xdr:cNvSpPr/>
      </xdr:nvSpPr>
      <xdr:spPr>
        <a:xfrm>
          <a:off x="196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30480</xdr:rowOff>
    </xdr:from>
    <xdr:to>
      <xdr:col>15</xdr:col>
      <xdr:colOff>50800</xdr:colOff>
      <xdr:row>39</xdr:row>
      <xdr:rowOff>57150</xdr:rowOff>
    </xdr:to>
    <xdr:cxnSp macro="">
      <xdr:nvCxnSpPr>
        <xdr:cNvPr id="80" name="直線コネクタ 79"/>
        <xdr:cNvCxnSpPr/>
      </xdr:nvCxnSpPr>
      <xdr:spPr>
        <a:xfrm flipV="1">
          <a:off x="2019300" y="620268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13970</xdr:rowOff>
    </xdr:from>
    <xdr:to>
      <xdr:col>6</xdr:col>
      <xdr:colOff>38100</xdr:colOff>
      <xdr:row>39</xdr:row>
      <xdr:rowOff>115570</xdr:rowOff>
    </xdr:to>
    <xdr:sp macro="" textlink="">
      <xdr:nvSpPr>
        <xdr:cNvPr id="81" name="楕円 80"/>
        <xdr:cNvSpPr/>
      </xdr:nvSpPr>
      <xdr:spPr>
        <a:xfrm>
          <a:off x="107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57150</xdr:rowOff>
    </xdr:from>
    <xdr:to>
      <xdr:col>10</xdr:col>
      <xdr:colOff>114300</xdr:colOff>
      <xdr:row>39</xdr:row>
      <xdr:rowOff>64770</xdr:rowOff>
    </xdr:to>
    <xdr:cxnSp macro="">
      <xdr:nvCxnSpPr>
        <xdr:cNvPr id="82" name="直線コネクタ 81"/>
        <xdr:cNvCxnSpPr/>
      </xdr:nvCxnSpPr>
      <xdr:spPr>
        <a:xfrm flipV="1">
          <a:off x="1130300" y="674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86377</xdr:rowOff>
    </xdr:from>
    <xdr:ext cx="405111" cy="259045"/>
    <xdr:sp macro="" textlink="">
      <xdr:nvSpPr>
        <xdr:cNvPr id="87" name="n_1mainValue【道路】&#10;有形固定資産減価償却率"/>
        <xdr:cNvSpPr txBox="1"/>
      </xdr:nvSpPr>
      <xdr:spPr>
        <a:xfrm>
          <a:off x="3582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8" name="n_2mainValue【道路】&#10;有形固定資産減価償却率"/>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99077</xdr:rowOff>
    </xdr:from>
    <xdr:ext cx="405111" cy="259045"/>
    <xdr:sp macro="" textlink="">
      <xdr:nvSpPr>
        <xdr:cNvPr id="89" name="n_3mainValue【道路】&#10;有形固定資産減価償却率"/>
        <xdr:cNvSpPr txBox="1"/>
      </xdr:nvSpPr>
      <xdr:spPr>
        <a:xfrm>
          <a:off x="1816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106697</xdr:rowOff>
    </xdr:from>
    <xdr:ext cx="405111" cy="259045"/>
    <xdr:sp macro="" textlink="">
      <xdr:nvSpPr>
        <xdr:cNvPr id="90" name="n_4mainValue【道路】&#10;有形固定資産減価償却率"/>
        <xdr:cNvSpPr txBox="1"/>
      </xdr:nvSpPr>
      <xdr:spPr>
        <a:xfrm>
          <a:off x="927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77726</xdr:rowOff>
    </xdr:from>
    <xdr:to>
      <xdr:col>55</xdr:col>
      <xdr:colOff>50800</xdr:colOff>
      <xdr:row>42</xdr:row>
      <xdr:rowOff>7876</xdr:rowOff>
    </xdr:to>
    <xdr:sp macro="" textlink="">
      <xdr:nvSpPr>
        <xdr:cNvPr id="128" name="楕円 127"/>
        <xdr:cNvSpPr/>
      </xdr:nvSpPr>
      <xdr:spPr>
        <a:xfrm>
          <a:off x="10426700" y="71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469744" cy="259045"/>
    <xdr:sp macro="" textlink="">
      <xdr:nvSpPr>
        <xdr:cNvPr id="129" name="【道路】&#10;一人当たり延長該当値テキスト"/>
        <xdr:cNvSpPr txBox="1"/>
      </xdr:nvSpPr>
      <xdr:spPr>
        <a:xfrm>
          <a:off x="10515600" y="704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77712</xdr:rowOff>
    </xdr:from>
    <xdr:to>
      <xdr:col>50</xdr:col>
      <xdr:colOff>165100</xdr:colOff>
      <xdr:row>42</xdr:row>
      <xdr:rowOff>7862</xdr:rowOff>
    </xdr:to>
    <xdr:sp macro="" textlink="">
      <xdr:nvSpPr>
        <xdr:cNvPr id="130" name="楕円 129"/>
        <xdr:cNvSpPr/>
      </xdr:nvSpPr>
      <xdr:spPr>
        <a:xfrm>
          <a:off x="9588500" y="710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128512</xdr:rowOff>
    </xdr:from>
    <xdr:to>
      <xdr:col>55</xdr:col>
      <xdr:colOff>0</xdr:colOff>
      <xdr:row>41</xdr:row>
      <xdr:rowOff>128526</xdr:rowOff>
    </xdr:to>
    <xdr:cxnSp macro="">
      <xdr:nvCxnSpPr>
        <xdr:cNvPr id="131" name="直線コネクタ 130"/>
        <xdr:cNvCxnSpPr/>
      </xdr:nvCxnSpPr>
      <xdr:spPr>
        <a:xfrm>
          <a:off x="9639300" y="7157962"/>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77857</xdr:rowOff>
    </xdr:from>
    <xdr:to>
      <xdr:col>46</xdr:col>
      <xdr:colOff>38100</xdr:colOff>
      <xdr:row>42</xdr:row>
      <xdr:rowOff>8007</xdr:rowOff>
    </xdr:to>
    <xdr:sp macro="" textlink="">
      <xdr:nvSpPr>
        <xdr:cNvPr id="132" name="楕円 131"/>
        <xdr:cNvSpPr/>
      </xdr:nvSpPr>
      <xdr:spPr>
        <a:xfrm>
          <a:off x="8699500" y="71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128512</xdr:rowOff>
    </xdr:from>
    <xdr:to>
      <xdr:col>50</xdr:col>
      <xdr:colOff>114300</xdr:colOff>
      <xdr:row>41</xdr:row>
      <xdr:rowOff>128657</xdr:rowOff>
    </xdr:to>
    <xdr:cxnSp macro="">
      <xdr:nvCxnSpPr>
        <xdr:cNvPr id="133" name="直線コネクタ 132"/>
        <xdr:cNvCxnSpPr/>
      </xdr:nvCxnSpPr>
      <xdr:spPr>
        <a:xfrm flipV="1">
          <a:off x="8750300" y="7157962"/>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77818</xdr:rowOff>
    </xdr:from>
    <xdr:to>
      <xdr:col>41</xdr:col>
      <xdr:colOff>101600</xdr:colOff>
      <xdr:row>42</xdr:row>
      <xdr:rowOff>7968</xdr:rowOff>
    </xdr:to>
    <xdr:sp macro="" textlink="">
      <xdr:nvSpPr>
        <xdr:cNvPr id="134" name="楕円 133"/>
        <xdr:cNvSpPr/>
      </xdr:nvSpPr>
      <xdr:spPr>
        <a:xfrm>
          <a:off x="7810500" y="710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128618</xdr:rowOff>
    </xdr:from>
    <xdr:to>
      <xdr:col>45</xdr:col>
      <xdr:colOff>177800</xdr:colOff>
      <xdr:row>41</xdr:row>
      <xdr:rowOff>128657</xdr:rowOff>
    </xdr:to>
    <xdr:cxnSp macro="">
      <xdr:nvCxnSpPr>
        <xdr:cNvPr id="135" name="直線コネクタ 134"/>
        <xdr:cNvCxnSpPr/>
      </xdr:nvCxnSpPr>
      <xdr:spPr>
        <a:xfrm>
          <a:off x="7861300" y="7158068"/>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77753</xdr:rowOff>
    </xdr:from>
    <xdr:to>
      <xdr:col>36</xdr:col>
      <xdr:colOff>165100</xdr:colOff>
      <xdr:row>42</xdr:row>
      <xdr:rowOff>7903</xdr:rowOff>
    </xdr:to>
    <xdr:sp macro="" textlink="">
      <xdr:nvSpPr>
        <xdr:cNvPr id="136" name="楕円 135"/>
        <xdr:cNvSpPr/>
      </xdr:nvSpPr>
      <xdr:spPr>
        <a:xfrm>
          <a:off x="6921500" y="710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128553</xdr:rowOff>
    </xdr:from>
    <xdr:to>
      <xdr:col>41</xdr:col>
      <xdr:colOff>50800</xdr:colOff>
      <xdr:row>41</xdr:row>
      <xdr:rowOff>128618</xdr:rowOff>
    </xdr:to>
    <xdr:cxnSp macro="">
      <xdr:nvCxnSpPr>
        <xdr:cNvPr id="137" name="直線コネクタ 136"/>
        <xdr:cNvCxnSpPr/>
      </xdr:nvCxnSpPr>
      <xdr:spPr>
        <a:xfrm>
          <a:off x="6972300" y="715800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170439</xdr:rowOff>
    </xdr:from>
    <xdr:ext cx="469744" cy="259045"/>
    <xdr:sp macro="" textlink="">
      <xdr:nvSpPr>
        <xdr:cNvPr id="142" name="n_1mainValue【道路】&#10;一人当たり延長"/>
        <xdr:cNvSpPr txBox="1"/>
      </xdr:nvSpPr>
      <xdr:spPr>
        <a:xfrm>
          <a:off x="9391727" y="719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170584</xdr:rowOff>
    </xdr:from>
    <xdr:ext cx="469744" cy="259045"/>
    <xdr:sp macro="" textlink="">
      <xdr:nvSpPr>
        <xdr:cNvPr id="143" name="n_2mainValue【道路】&#10;一人当たり延長"/>
        <xdr:cNvSpPr txBox="1"/>
      </xdr:nvSpPr>
      <xdr:spPr>
        <a:xfrm>
          <a:off x="8515427" y="720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170545</xdr:rowOff>
    </xdr:from>
    <xdr:ext cx="469744" cy="259045"/>
    <xdr:sp macro="" textlink="">
      <xdr:nvSpPr>
        <xdr:cNvPr id="144" name="n_3mainValue【道路】&#10;一人当たり延長"/>
        <xdr:cNvSpPr txBox="1"/>
      </xdr:nvSpPr>
      <xdr:spPr>
        <a:xfrm>
          <a:off x="7626427" y="719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170480</xdr:rowOff>
    </xdr:from>
    <xdr:ext cx="469744" cy="259045"/>
    <xdr:sp macro="" textlink="">
      <xdr:nvSpPr>
        <xdr:cNvPr id="145" name="n_4mainValue【道路】&#10;一人当たり延長"/>
        <xdr:cNvSpPr txBox="1"/>
      </xdr:nvSpPr>
      <xdr:spPr>
        <a:xfrm>
          <a:off x="6737427" y="719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86" name="楕円 185"/>
        <xdr:cNvSpPr/>
      </xdr:nvSpPr>
      <xdr:spPr>
        <a:xfrm>
          <a:off x="45847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31132</xdr:rowOff>
    </xdr:from>
    <xdr:ext cx="405111" cy="259045"/>
    <xdr:sp macro="" textlink="">
      <xdr:nvSpPr>
        <xdr:cNvPr id="187" name="【橋りょう・トンネル】&#10;有形固定資産減価償却率該当値テキスト"/>
        <xdr:cNvSpPr txBox="1"/>
      </xdr:nvSpPr>
      <xdr:spPr>
        <a:xfrm>
          <a:off x="4673600"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188" name="楕円 187"/>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58</xdr:row>
      <xdr:rowOff>59055</xdr:rowOff>
    </xdr:to>
    <xdr:cxnSp macro="">
      <xdr:nvCxnSpPr>
        <xdr:cNvPr id="189" name="直線コネクタ 188"/>
        <xdr:cNvCxnSpPr/>
      </xdr:nvCxnSpPr>
      <xdr:spPr>
        <a:xfrm>
          <a:off x="3797300" y="99898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133985</xdr:rowOff>
    </xdr:from>
    <xdr:to>
      <xdr:col>15</xdr:col>
      <xdr:colOff>101600</xdr:colOff>
      <xdr:row>58</xdr:row>
      <xdr:rowOff>64135</xdr:rowOff>
    </xdr:to>
    <xdr:sp macro="" textlink="">
      <xdr:nvSpPr>
        <xdr:cNvPr id="190" name="楕円 189"/>
        <xdr:cNvSpPr/>
      </xdr:nvSpPr>
      <xdr:spPr>
        <a:xfrm>
          <a:off x="2857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xdr:rowOff>
    </xdr:from>
    <xdr:to>
      <xdr:col>19</xdr:col>
      <xdr:colOff>177800</xdr:colOff>
      <xdr:row>58</xdr:row>
      <xdr:rowOff>45720</xdr:rowOff>
    </xdr:to>
    <xdr:cxnSp macro="">
      <xdr:nvCxnSpPr>
        <xdr:cNvPr id="191" name="直線コネクタ 190"/>
        <xdr:cNvCxnSpPr/>
      </xdr:nvCxnSpPr>
      <xdr:spPr>
        <a:xfrm>
          <a:off x="2908300" y="99574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92" name="楕円 191"/>
        <xdr:cNvSpPr/>
      </xdr:nvSpPr>
      <xdr:spPr>
        <a:xfrm>
          <a:off x="1968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13335</xdr:rowOff>
    </xdr:from>
    <xdr:to>
      <xdr:col>15</xdr:col>
      <xdr:colOff>50800</xdr:colOff>
      <xdr:row>59</xdr:row>
      <xdr:rowOff>118110</xdr:rowOff>
    </xdr:to>
    <xdr:cxnSp macro="">
      <xdr:nvCxnSpPr>
        <xdr:cNvPr id="193" name="直線コネクタ 192"/>
        <xdr:cNvCxnSpPr/>
      </xdr:nvCxnSpPr>
      <xdr:spPr>
        <a:xfrm flipV="1">
          <a:off x="2019300" y="995743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34925</xdr:rowOff>
    </xdr:from>
    <xdr:to>
      <xdr:col>6</xdr:col>
      <xdr:colOff>38100</xdr:colOff>
      <xdr:row>59</xdr:row>
      <xdr:rowOff>136525</xdr:rowOff>
    </xdr:to>
    <xdr:sp macro="" textlink="">
      <xdr:nvSpPr>
        <xdr:cNvPr id="194" name="楕円 193"/>
        <xdr:cNvSpPr/>
      </xdr:nvSpPr>
      <xdr:spPr>
        <a:xfrm>
          <a:off x="1079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85725</xdr:rowOff>
    </xdr:from>
    <xdr:to>
      <xdr:col>10</xdr:col>
      <xdr:colOff>114300</xdr:colOff>
      <xdr:row>59</xdr:row>
      <xdr:rowOff>118110</xdr:rowOff>
    </xdr:to>
    <xdr:cxnSp macro="">
      <xdr:nvCxnSpPr>
        <xdr:cNvPr id="195" name="直線コネクタ 194"/>
        <xdr:cNvCxnSpPr/>
      </xdr:nvCxnSpPr>
      <xdr:spPr>
        <a:xfrm>
          <a:off x="1130300" y="102012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7" name="n_2aveValue【橋りょう・トンネル】&#10;有形固定資産減価償却率"/>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8" name="n_3aveValue【橋りょう・トンネル】&#10;有形固定資産減価償却率"/>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113047</xdr:rowOff>
    </xdr:from>
    <xdr:ext cx="405111" cy="259045"/>
    <xdr:sp macro="" textlink="">
      <xdr:nvSpPr>
        <xdr:cNvPr id="200" name="n_1mainValue【橋りょう・トンネル】&#10;有形固定資産減価償却率"/>
        <xdr:cNvSpPr txBox="1"/>
      </xdr:nvSpPr>
      <xdr:spPr>
        <a:xfrm>
          <a:off x="3582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80662</xdr:rowOff>
    </xdr:from>
    <xdr:ext cx="405111" cy="259045"/>
    <xdr:sp macro="" textlink="">
      <xdr:nvSpPr>
        <xdr:cNvPr id="201" name="n_2mainValue【橋りょう・トンネル】&#10;有形固定資産減価償却率"/>
        <xdr:cNvSpPr txBox="1"/>
      </xdr:nvSpPr>
      <xdr:spPr>
        <a:xfrm>
          <a:off x="2705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2" name="n_3mainValue【橋りょう・トンネ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203" name="n_4mainValue【橋りょう・トンネル】&#10;有形固定資産減価償却率"/>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109570</xdr:rowOff>
    </xdr:from>
    <xdr:to>
      <xdr:col>55</xdr:col>
      <xdr:colOff>50800</xdr:colOff>
      <xdr:row>64</xdr:row>
      <xdr:rowOff>39720</xdr:rowOff>
    </xdr:to>
    <xdr:sp macro="" textlink="">
      <xdr:nvSpPr>
        <xdr:cNvPr id="241" name="楕円 240"/>
        <xdr:cNvSpPr/>
      </xdr:nvSpPr>
      <xdr:spPr>
        <a:xfrm>
          <a:off x="10426700" y="109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24497</xdr:rowOff>
    </xdr:from>
    <xdr:ext cx="534377" cy="259045"/>
    <xdr:sp macro="" textlink="">
      <xdr:nvSpPr>
        <xdr:cNvPr id="242" name="【橋りょう・トンネル】&#10;一人当たり有形固定資産（償却資産）額該当値テキスト"/>
        <xdr:cNvSpPr txBox="1"/>
      </xdr:nvSpPr>
      <xdr:spPr>
        <a:xfrm>
          <a:off x="10515600" y="1082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109764</xdr:rowOff>
    </xdr:from>
    <xdr:to>
      <xdr:col>50</xdr:col>
      <xdr:colOff>165100</xdr:colOff>
      <xdr:row>64</xdr:row>
      <xdr:rowOff>39914</xdr:rowOff>
    </xdr:to>
    <xdr:sp macro="" textlink="">
      <xdr:nvSpPr>
        <xdr:cNvPr id="243" name="楕円 242"/>
        <xdr:cNvSpPr/>
      </xdr:nvSpPr>
      <xdr:spPr>
        <a:xfrm>
          <a:off x="9588500" y="1091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160370</xdr:rowOff>
    </xdr:from>
    <xdr:to>
      <xdr:col>55</xdr:col>
      <xdr:colOff>0</xdr:colOff>
      <xdr:row>63</xdr:row>
      <xdr:rowOff>160564</xdr:rowOff>
    </xdr:to>
    <xdr:cxnSp macro="">
      <xdr:nvCxnSpPr>
        <xdr:cNvPr id="244" name="直線コネクタ 243"/>
        <xdr:cNvCxnSpPr/>
      </xdr:nvCxnSpPr>
      <xdr:spPr>
        <a:xfrm flipV="1">
          <a:off x="9639300" y="10961720"/>
          <a:ext cx="8382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109571</xdr:rowOff>
    </xdr:from>
    <xdr:to>
      <xdr:col>46</xdr:col>
      <xdr:colOff>38100</xdr:colOff>
      <xdr:row>64</xdr:row>
      <xdr:rowOff>39721</xdr:rowOff>
    </xdr:to>
    <xdr:sp macro="" textlink="">
      <xdr:nvSpPr>
        <xdr:cNvPr id="245" name="楕円 244"/>
        <xdr:cNvSpPr/>
      </xdr:nvSpPr>
      <xdr:spPr>
        <a:xfrm>
          <a:off x="8699500" y="109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160371</xdr:rowOff>
    </xdr:from>
    <xdr:to>
      <xdr:col>50</xdr:col>
      <xdr:colOff>114300</xdr:colOff>
      <xdr:row>63</xdr:row>
      <xdr:rowOff>160564</xdr:rowOff>
    </xdr:to>
    <xdr:cxnSp macro="">
      <xdr:nvCxnSpPr>
        <xdr:cNvPr id="246" name="直線コネクタ 245"/>
        <xdr:cNvCxnSpPr/>
      </xdr:nvCxnSpPr>
      <xdr:spPr>
        <a:xfrm>
          <a:off x="8750300" y="10961721"/>
          <a:ext cx="8890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112548</xdr:rowOff>
    </xdr:from>
    <xdr:to>
      <xdr:col>41</xdr:col>
      <xdr:colOff>101600</xdr:colOff>
      <xdr:row>64</xdr:row>
      <xdr:rowOff>42698</xdr:rowOff>
    </xdr:to>
    <xdr:sp macro="" textlink="">
      <xdr:nvSpPr>
        <xdr:cNvPr id="247" name="楕円 246"/>
        <xdr:cNvSpPr/>
      </xdr:nvSpPr>
      <xdr:spPr>
        <a:xfrm>
          <a:off x="7810500" y="109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160371</xdr:rowOff>
    </xdr:from>
    <xdr:to>
      <xdr:col>45</xdr:col>
      <xdr:colOff>177800</xdr:colOff>
      <xdr:row>63</xdr:row>
      <xdr:rowOff>163348</xdr:rowOff>
    </xdr:to>
    <xdr:cxnSp macro="">
      <xdr:nvCxnSpPr>
        <xdr:cNvPr id="248" name="直線コネクタ 247"/>
        <xdr:cNvCxnSpPr/>
      </xdr:nvCxnSpPr>
      <xdr:spPr>
        <a:xfrm flipV="1">
          <a:off x="7861300" y="10961721"/>
          <a:ext cx="8890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112437</xdr:rowOff>
    </xdr:from>
    <xdr:to>
      <xdr:col>36</xdr:col>
      <xdr:colOff>165100</xdr:colOff>
      <xdr:row>64</xdr:row>
      <xdr:rowOff>42587</xdr:rowOff>
    </xdr:to>
    <xdr:sp macro="" textlink="">
      <xdr:nvSpPr>
        <xdr:cNvPr id="249" name="楕円 248"/>
        <xdr:cNvSpPr/>
      </xdr:nvSpPr>
      <xdr:spPr>
        <a:xfrm>
          <a:off x="6921500" y="1091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163237</xdr:rowOff>
    </xdr:from>
    <xdr:to>
      <xdr:col>41</xdr:col>
      <xdr:colOff>50800</xdr:colOff>
      <xdr:row>63</xdr:row>
      <xdr:rowOff>163348</xdr:rowOff>
    </xdr:to>
    <xdr:cxnSp macro="">
      <xdr:nvCxnSpPr>
        <xdr:cNvPr id="250" name="直線コネクタ 249"/>
        <xdr:cNvCxnSpPr/>
      </xdr:nvCxnSpPr>
      <xdr:spPr>
        <a:xfrm>
          <a:off x="6972300" y="10964587"/>
          <a:ext cx="889000" cy="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31041</xdr:rowOff>
    </xdr:from>
    <xdr:ext cx="534377" cy="259045"/>
    <xdr:sp macro="" textlink="">
      <xdr:nvSpPr>
        <xdr:cNvPr id="255" name="n_1mainValue【橋りょう・トンネル】&#10;一人当たり有形固定資産（償却資産）額"/>
        <xdr:cNvSpPr txBox="1"/>
      </xdr:nvSpPr>
      <xdr:spPr>
        <a:xfrm>
          <a:off x="9359411" y="1100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30848</xdr:rowOff>
    </xdr:from>
    <xdr:ext cx="534377" cy="259045"/>
    <xdr:sp macro="" textlink="">
      <xdr:nvSpPr>
        <xdr:cNvPr id="256" name="n_2mainValue【橋りょう・トンネル】&#10;一人当たり有形固定資産（償却資産）額"/>
        <xdr:cNvSpPr txBox="1"/>
      </xdr:nvSpPr>
      <xdr:spPr>
        <a:xfrm>
          <a:off x="8483111" y="1100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33825</xdr:rowOff>
    </xdr:from>
    <xdr:ext cx="534377" cy="259045"/>
    <xdr:sp macro="" textlink="">
      <xdr:nvSpPr>
        <xdr:cNvPr id="257" name="n_3mainValue【橋りょう・トンネル】&#10;一人当たり有形固定資産（償却資産）額"/>
        <xdr:cNvSpPr txBox="1"/>
      </xdr:nvSpPr>
      <xdr:spPr>
        <a:xfrm>
          <a:off x="7594111" y="1100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33714</xdr:rowOff>
    </xdr:from>
    <xdr:ext cx="534377" cy="259045"/>
    <xdr:sp macro="" textlink="">
      <xdr:nvSpPr>
        <xdr:cNvPr id="258" name="n_4mainValue【橋りょう・トンネル】&#10;一人当たり有形固定資産（償却資産）額"/>
        <xdr:cNvSpPr txBox="1"/>
      </xdr:nvSpPr>
      <xdr:spPr>
        <a:xfrm>
          <a:off x="6705111" y="1100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316" name="直線コネクタ 315"/>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8" name="直線コネクタ 3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319" name="【認定こども園・幼稚園・保育所】&#10;有形固定資産減価償却率最大値テキスト"/>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20" name="直線コネクタ 319"/>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321" name="【認定こども園・幼稚園・保育所】&#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322" name="フローチャート: 判断 321"/>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323" name="フローチャート: 判断 322"/>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324" name="フローチャート: 判断 323"/>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325" name="フローチャート: 判断 324"/>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326" name="フローチャート: 判断 325"/>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89081</xdr:rowOff>
    </xdr:from>
    <xdr:to>
      <xdr:col>85</xdr:col>
      <xdr:colOff>177800</xdr:colOff>
      <xdr:row>36</xdr:row>
      <xdr:rowOff>19231</xdr:rowOff>
    </xdr:to>
    <xdr:sp macro="" textlink="">
      <xdr:nvSpPr>
        <xdr:cNvPr id="332" name="楕円 331"/>
        <xdr:cNvSpPr/>
      </xdr:nvSpPr>
      <xdr:spPr>
        <a:xfrm>
          <a:off x="162687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111958</xdr:rowOff>
    </xdr:from>
    <xdr:ext cx="405111" cy="259045"/>
    <xdr:sp macro="" textlink="">
      <xdr:nvSpPr>
        <xdr:cNvPr id="333" name="【認定こども園・幼稚園・保育所】&#10;有形固定資産減価償却率該当値テキスト"/>
        <xdr:cNvSpPr txBox="1"/>
      </xdr:nvSpPr>
      <xdr:spPr>
        <a:xfrm>
          <a:off x="16357600" y="59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53158</xdr:rowOff>
    </xdr:from>
    <xdr:to>
      <xdr:col>81</xdr:col>
      <xdr:colOff>101600</xdr:colOff>
      <xdr:row>35</xdr:row>
      <xdr:rowOff>154758</xdr:rowOff>
    </xdr:to>
    <xdr:sp macro="" textlink="">
      <xdr:nvSpPr>
        <xdr:cNvPr id="334" name="楕円 333"/>
        <xdr:cNvSpPr/>
      </xdr:nvSpPr>
      <xdr:spPr>
        <a:xfrm>
          <a:off x="15430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103958</xdr:rowOff>
    </xdr:from>
    <xdr:to>
      <xdr:col>85</xdr:col>
      <xdr:colOff>127000</xdr:colOff>
      <xdr:row>35</xdr:row>
      <xdr:rowOff>139881</xdr:rowOff>
    </xdr:to>
    <xdr:cxnSp macro="">
      <xdr:nvCxnSpPr>
        <xdr:cNvPr id="335" name="直線コネクタ 334"/>
        <xdr:cNvCxnSpPr/>
      </xdr:nvCxnSpPr>
      <xdr:spPr>
        <a:xfrm>
          <a:off x="15481300" y="610470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17236</xdr:rowOff>
    </xdr:from>
    <xdr:to>
      <xdr:col>76</xdr:col>
      <xdr:colOff>165100</xdr:colOff>
      <xdr:row>35</xdr:row>
      <xdr:rowOff>118836</xdr:rowOff>
    </xdr:to>
    <xdr:sp macro="" textlink="">
      <xdr:nvSpPr>
        <xdr:cNvPr id="336" name="楕円 335"/>
        <xdr:cNvSpPr/>
      </xdr:nvSpPr>
      <xdr:spPr>
        <a:xfrm>
          <a:off x="14541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68036</xdr:rowOff>
    </xdr:from>
    <xdr:to>
      <xdr:col>81</xdr:col>
      <xdr:colOff>50800</xdr:colOff>
      <xdr:row>35</xdr:row>
      <xdr:rowOff>103958</xdr:rowOff>
    </xdr:to>
    <xdr:cxnSp macro="">
      <xdr:nvCxnSpPr>
        <xdr:cNvPr id="337" name="直線コネクタ 336"/>
        <xdr:cNvCxnSpPr/>
      </xdr:nvCxnSpPr>
      <xdr:spPr>
        <a:xfrm>
          <a:off x="14592300" y="60687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152763</xdr:rowOff>
    </xdr:from>
    <xdr:to>
      <xdr:col>72</xdr:col>
      <xdr:colOff>38100</xdr:colOff>
      <xdr:row>35</xdr:row>
      <xdr:rowOff>82913</xdr:rowOff>
    </xdr:to>
    <xdr:sp macro="" textlink="">
      <xdr:nvSpPr>
        <xdr:cNvPr id="338" name="楕円 337"/>
        <xdr:cNvSpPr/>
      </xdr:nvSpPr>
      <xdr:spPr>
        <a:xfrm>
          <a:off x="13652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32113</xdr:rowOff>
    </xdr:from>
    <xdr:to>
      <xdr:col>76</xdr:col>
      <xdr:colOff>114300</xdr:colOff>
      <xdr:row>35</xdr:row>
      <xdr:rowOff>68036</xdr:rowOff>
    </xdr:to>
    <xdr:cxnSp macro="">
      <xdr:nvCxnSpPr>
        <xdr:cNvPr id="339" name="直線コネクタ 338"/>
        <xdr:cNvCxnSpPr/>
      </xdr:nvCxnSpPr>
      <xdr:spPr>
        <a:xfrm>
          <a:off x="13703300" y="60328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116840</xdr:rowOff>
    </xdr:from>
    <xdr:to>
      <xdr:col>67</xdr:col>
      <xdr:colOff>101600</xdr:colOff>
      <xdr:row>35</xdr:row>
      <xdr:rowOff>46990</xdr:rowOff>
    </xdr:to>
    <xdr:sp macro="" textlink="">
      <xdr:nvSpPr>
        <xdr:cNvPr id="340" name="楕円 339"/>
        <xdr:cNvSpPr/>
      </xdr:nvSpPr>
      <xdr:spPr>
        <a:xfrm>
          <a:off x="12763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167640</xdr:rowOff>
    </xdr:from>
    <xdr:to>
      <xdr:col>71</xdr:col>
      <xdr:colOff>177800</xdr:colOff>
      <xdr:row>35</xdr:row>
      <xdr:rowOff>32113</xdr:rowOff>
    </xdr:to>
    <xdr:cxnSp macro="">
      <xdr:nvCxnSpPr>
        <xdr:cNvPr id="341" name="直線コネクタ 340"/>
        <xdr:cNvCxnSpPr/>
      </xdr:nvCxnSpPr>
      <xdr:spPr>
        <a:xfrm>
          <a:off x="12814300" y="59969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116494</xdr:rowOff>
    </xdr:from>
    <xdr:ext cx="405111" cy="259045"/>
    <xdr:sp macro="" textlink="">
      <xdr:nvSpPr>
        <xdr:cNvPr id="342" name="n_1aveValue【認定こども園・幼稚園・保育所】&#10;有形固定資産減価償却率"/>
        <xdr:cNvSpPr txBox="1"/>
      </xdr:nvSpPr>
      <xdr:spPr>
        <a:xfrm>
          <a:off x="15266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343" name="n_2aveValue【認定こども園・幼稚園・保育所】&#10;有形固定資産減価償却率"/>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162214</xdr:rowOff>
    </xdr:from>
    <xdr:ext cx="405111" cy="259045"/>
    <xdr:sp macro="" textlink="">
      <xdr:nvSpPr>
        <xdr:cNvPr id="344" name="n_3aveValue【認定こども園・幼稚園・保育所】&#10;有形固定資産減価償却率"/>
        <xdr:cNvSpPr txBox="1"/>
      </xdr:nvSpPr>
      <xdr:spPr>
        <a:xfrm>
          <a:off x="13500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345" name="n_4aveValue【認定こども園・幼稚園・保育所】&#10;有形固定資産減価償却率"/>
        <xdr:cNvSpPr txBox="1"/>
      </xdr:nvSpPr>
      <xdr:spPr>
        <a:xfrm>
          <a:off x="12611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171285</xdr:rowOff>
    </xdr:from>
    <xdr:ext cx="405111" cy="259045"/>
    <xdr:sp macro="" textlink="">
      <xdr:nvSpPr>
        <xdr:cNvPr id="346" name="n_1mainValue【認定こども園・幼稚園・保育所】&#10;有形固定資産減価償却率"/>
        <xdr:cNvSpPr txBox="1"/>
      </xdr:nvSpPr>
      <xdr:spPr>
        <a:xfrm>
          <a:off x="152660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135363</xdr:rowOff>
    </xdr:from>
    <xdr:ext cx="405111" cy="259045"/>
    <xdr:sp macro="" textlink="">
      <xdr:nvSpPr>
        <xdr:cNvPr id="347" name="n_2mainValue【認定こども園・幼稚園・保育所】&#10;有形固定資産減価償却率"/>
        <xdr:cNvSpPr txBox="1"/>
      </xdr:nvSpPr>
      <xdr:spPr>
        <a:xfrm>
          <a:off x="143897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99440</xdr:rowOff>
    </xdr:from>
    <xdr:ext cx="405111" cy="259045"/>
    <xdr:sp macro="" textlink="">
      <xdr:nvSpPr>
        <xdr:cNvPr id="348" name="n_3mainValue【認定こども園・幼稚園・保育所】&#10;有形固定資産減価償却率"/>
        <xdr:cNvSpPr txBox="1"/>
      </xdr:nvSpPr>
      <xdr:spPr>
        <a:xfrm>
          <a:off x="135007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63517</xdr:rowOff>
    </xdr:from>
    <xdr:ext cx="405111" cy="259045"/>
    <xdr:sp macro="" textlink="">
      <xdr:nvSpPr>
        <xdr:cNvPr id="349" name="n_4mainValue【認定こども園・幼稚園・保育所】&#10;有形固定資産減価償却率"/>
        <xdr:cNvSpPr txBox="1"/>
      </xdr:nvSpPr>
      <xdr:spPr>
        <a:xfrm>
          <a:off x="12611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0" name="直線コネクタ 3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1" name="テキスト ボックス 3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2" name="直線コネクタ 3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3" name="テキスト ボックス 3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4" name="直線コネクタ 3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5" name="テキスト ボックス 3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6" name="直線コネクタ 3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7" name="テキスト ボックス 3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8" name="直線コネクタ 3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9" name="テキスト ボックス 3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0" name="直線コネクタ 3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1" name="テキスト ボックス 3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375" name="直線コネクタ 374"/>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376" name="【認定こども園・幼稚園・保育所】&#10;一人当たり面積最小値テキスト"/>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377" name="直線コネクタ 376"/>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378" name="【認定こども園・幼稚園・保育所】&#10;一人当たり面積最大値テキスト"/>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379" name="直線コネクタ 378"/>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380" name="【認定こども園・幼稚園・保育所】&#10;一人当たり面積平均値テキスト"/>
        <xdr:cNvSpPr txBox="1"/>
      </xdr:nvSpPr>
      <xdr:spPr>
        <a:xfrm>
          <a:off x="221996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381" name="フローチャート: 判断 380"/>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382" name="フローチャート: 判断 381"/>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383" name="フローチャート: 判断 382"/>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384" name="フローチャート: 判断 383"/>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385" name="フローチャート: 判断 384"/>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131536</xdr:rowOff>
    </xdr:from>
    <xdr:to>
      <xdr:col>116</xdr:col>
      <xdr:colOff>114300</xdr:colOff>
      <xdr:row>38</xdr:row>
      <xdr:rowOff>61686</xdr:rowOff>
    </xdr:to>
    <xdr:sp macro="" textlink="">
      <xdr:nvSpPr>
        <xdr:cNvPr id="391" name="楕円 390"/>
        <xdr:cNvSpPr/>
      </xdr:nvSpPr>
      <xdr:spPr>
        <a:xfrm>
          <a:off x="22110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154413</xdr:rowOff>
    </xdr:from>
    <xdr:ext cx="469744" cy="259045"/>
    <xdr:sp macro="" textlink="">
      <xdr:nvSpPr>
        <xdr:cNvPr id="392" name="【認定こども園・幼稚園・保育所】&#10;一人当たり面積該当値テキスト"/>
        <xdr:cNvSpPr txBox="1"/>
      </xdr:nvSpPr>
      <xdr:spPr>
        <a:xfrm>
          <a:off x="22199600" y="632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393" name="楕円 392"/>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xdr:rowOff>
    </xdr:from>
    <xdr:to>
      <xdr:col>116</xdr:col>
      <xdr:colOff>63500</xdr:colOff>
      <xdr:row>38</xdr:row>
      <xdr:rowOff>10885</xdr:rowOff>
    </xdr:to>
    <xdr:cxnSp macro="">
      <xdr:nvCxnSpPr>
        <xdr:cNvPr id="394" name="直線コネクタ 393"/>
        <xdr:cNvCxnSpPr/>
      </xdr:nvCxnSpPr>
      <xdr:spPr>
        <a:xfrm>
          <a:off x="21323300" y="652272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115207</xdr:rowOff>
    </xdr:from>
    <xdr:to>
      <xdr:col>107</xdr:col>
      <xdr:colOff>101600</xdr:colOff>
      <xdr:row>38</xdr:row>
      <xdr:rowOff>45357</xdr:rowOff>
    </xdr:to>
    <xdr:sp macro="" textlink="">
      <xdr:nvSpPr>
        <xdr:cNvPr id="395" name="楕円 394"/>
        <xdr:cNvSpPr/>
      </xdr:nvSpPr>
      <xdr:spPr>
        <a:xfrm>
          <a:off x="20383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166007</xdr:rowOff>
    </xdr:from>
    <xdr:to>
      <xdr:col>111</xdr:col>
      <xdr:colOff>177800</xdr:colOff>
      <xdr:row>38</xdr:row>
      <xdr:rowOff>7620</xdr:rowOff>
    </xdr:to>
    <xdr:cxnSp macro="">
      <xdr:nvCxnSpPr>
        <xdr:cNvPr id="396" name="直線コネクタ 395"/>
        <xdr:cNvCxnSpPr/>
      </xdr:nvCxnSpPr>
      <xdr:spPr>
        <a:xfrm>
          <a:off x="20434300" y="65096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397" name="楕円 396"/>
        <xdr:cNvSpPr/>
      </xdr:nvSpPr>
      <xdr:spPr>
        <a:xfrm>
          <a:off x="19494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159476</xdr:rowOff>
    </xdr:from>
    <xdr:to>
      <xdr:col>107</xdr:col>
      <xdr:colOff>50800</xdr:colOff>
      <xdr:row>37</xdr:row>
      <xdr:rowOff>166007</xdr:rowOff>
    </xdr:to>
    <xdr:cxnSp macro="">
      <xdr:nvCxnSpPr>
        <xdr:cNvPr id="398" name="直線コネクタ 397"/>
        <xdr:cNvCxnSpPr/>
      </xdr:nvCxnSpPr>
      <xdr:spPr>
        <a:xfrm>
          <a:off x="19545300" y="65031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95613</xdr:rowOff>
    </xdr:from>
    <xdr:to>
      <xdr:col>98</xdr:col>
      <xdr:colOff>38100</xdr:colOff>
      <xdr:row>38</xdr:row>
      <xdr:rowOff>25763</xdr:rowOff>
    </xdr:to>
    <xdr:sp macro="" textlink="">
      <xdr:nvSpPr>
        <xdr:cNvPr id="399" name="楕円 398"/>
        <xdr:cNvSpPr/>
      </xdr:nvSpPr>
      <xdr:spPr>
        <a:xfrm>
          <a:off x="18605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146413</xdr:rowOff>
    </xdr:from>
    <xdr:to>
      <xdr:col>102</xdr:col>
      <xdr:colOff>114300</xdr:colOff>
      <xdr:row>37</xdr:row>
      <xdr:rowOff>159476</xdr:rowOff>
    </xdr:to>
    <xdr:cxnSp macro="">
      <xdr:nvCxnSpPr>
        <xdr:cNvPr id="400" name="直線コネクタ 399"/>
        <xdr:cNvCxnSpPr/>
      </xdr:nvCxnSpPr>
      <xdr:spPr>
        <a:xfrm>
          <a:off x="18656300" y="64900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401" name="n_1aveValue【認定こども園・幼稚園・保育所】&#10;一人当たり面積"/>
        <xdr:cNvSpPr txBox="1"/>
      </xdr:nvSpPr>
      <xdr:spPr>
        <a:xfrm>
          <a:off x="210757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28320</xdr:rowOff>
    </xdr:from>
    <xdr:ext cx="469744" cy="259045"/>
    <xdr:sp macro="" textlink="">
      <xdr:nvSpPr>
        <xdr:cNvPr id="402" name="n_2aveValue【認定こども園・幼稚園・保育所】&#10;一人当たり面積"/>
        <xdr:cNvSpPr txBox="1"/>
      </xdr:nvSpPr>
      <xdr:spPr>
        <a:xfrm>
          <a:off x="20199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403" name="n_3aveValue【認定こども園・幼稚園・保育所】&#10;一人当たり面積"/>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2194</xdr:rowOff>
    </xdr:from>
    <xdr:ext cx="469744" cy="259045"/>
    <xdr:sp macro="" textlink="">
      <xdr:nvSpPr>
        <xdr:cNvPr id="404" name="n_4aveValue【認定こども園・幼稚園・保育所】&#10;一人当たり面積"/>
        <xdr:cNvSpPr txBox="1"/>
      </xdr:nvSpPr>
      <xdr:spPr>
        <a:xfrm>
          <a:off x="184214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74947</xdr:rowOff>
    </xdr:from>
    <xdr:ext cx="469744" cy="259045"/>
    <xdr:sp macro="" textlink="">
      <xdr:nvSpPr>
        <xdr:cNvPr id="405" name="n_1main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61884</xdr:rowOff>
    </xdr:from>
    <xdr:ext cx="469744" cy="259045"/>
    <xdr:sp macro="" textlink="">
      <xdr:nvSpPr>
        <xdr:cNvPr id="406" name="n_2mainValue【認定こども園・幼稚園・保育所】&#10;一人当たり面積"/>
        <xdr:cNvSpPr txBox="1"/>
      </xdr:nvSpPr>
      <xdr:spPr>
        <a:xfrm>
          <a:off x="20199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55353</xdr:rowOff>
    </xdr:from>
    <xdr:ext cx="469744" cy="259045"/>
    <xdr:sp macro="" textlink="">
      <xdr:nvSpPr>
        <xdr:cNvPr id="407" name="n_3mainValue【認定こども園・幼稚園・保育所】&#10;一人当たり面積"/>
        <xdr:cNvSpPr txBox="1"/>
      </xdr:nvSpPr>
      <xdr:spPr>
        <a:xfrm>
          <a:off x="19310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42290</xdr:rowOff>
    </xdr:from>
    <xdr:ext cx="469744" cy="259045"/>
    <xdr:sp macro="" textlink="">
      <xdr:nvSpPr>
        <xdr:cNvPr id="408" name="n_4mainValue【認定こども園・幼稚園・保育所】&#10;一人当たり面積"/>
        <xdr:cNvSpPr txBox="1"/>
      </xdr:nvSpPr>
      <xdr:spPr>
        <a:xfrm>
          <a:off x="18421427" y="621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433" name="直線コネクタ 432"/>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434" name="【学校施設】&#10;有形固定資産減価償却率最小値テキスト"/>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435" name="直線コネクタ 434"/>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36"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37" name="直線コネクタ 436"/>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438" name="【学校施設】&#10;有形固定資産減価償却率平均値テキスト"/>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39" name="フローチャート: 判断 438"/>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440" name="フローチャート: 判断 439"/>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41" name="フローチャート: 判断 440"/>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442" name="フローチャート: 判断 441"/>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443" name="フローチャート: 判断 442"/>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82550</xdr:rowOff>
    </xdr:from>
    <xdr:to>
      <xdr:col>85</xdr:col>
      <xdr:colOff>177800</xdr:colOff>
      <xdr:row>58</xdr:row>
      <xdr:rowOff>12700</xdr:rowOff>
    </xdr:to>
    <xdr:sp macro="" textlink="">
      <xdr:nvSpPr>
        <xdr:cNvPr id="449" name="楕円 448"/>
        <xdr:cNvSpPr/>
      </xdr:nvSpPr>
      <xdr:spPr>
        <a:xfrm>
          <a:off x="16268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168927</xdr:rowOff>
    </xdr:from>
    <xdr:ext cx="405111" cy="259045"/>
    <xdr:sp macro="" textlink="">
      <xdr:nvSpPr>
        <xdr:cNvPr id="450" name="【学校施設】&#10;有形固定資産減価償却率該当値テキスト"/>
        <xdr:cNvSpPr txBox="1"/>
      </xdr:nvSpPr>
      <xdr:spPr>
        <a:xfrm>
          <a:off x="16357600" y="977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67310</xdr:rowOff>
    </xdr:from>
    <xdr:to>
      <xdr:col>81</xdr:col>
      <xdr:colOff>101600</xdr:colOff>
      <xdr:row>57</xdr:row>
      <xdr:rowOff>168910</xdr:rowOff>
    </xdr:to>
    <xdr:sp macro="" textlink="">
      <xdr:nvSpPr>
        <xdr:cNvPr id="451" name="楕円 450"/>
        <xdr:cNvSpPr/>
      </xdr:nvSpPr>
      <xdr:spPr>
        <a:xfrm>
          <a:off x="15430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118110</xdr:rowOff>
    </xdr:from>
    <xdr:to>
      <xdr:col>85</xdr:col>
      <xdr:colOff>127000</xdr:colOff>
      <xdr:row>57</xdr:row>
      <xdr:rowOff>133350</xdr:rowOff>
    </xdr:to>
    <xdr:cxnSp macro="">
      <xdr:nvCxnSpPr>
        <xdr:cNvPr id="452" name="直線コネクタ 451"/>
        <xdr:cNvCxnSpPr/>
      </xdr:nvCxnSpPr>
      <xdr:spPr>
        <a:xfrm>
          <a:off x="15481300" y="9890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27305</xdr:rowOff>
    </xdr:from>
    <xdr:to>
      <xdr:col>76</xdr:col>
      <xdr:colOff>165100</xdr:colOff>
      <xdr:row>57</xdr:row>
      <xdr:rowOff>128905</xdr:rowOff>
    </xdr:to>
    <xdr:sp macro="" textlink="">
      <xdr:nvSpPr>
        <xdr:cNvPr id="453" name="楕円 452"/>
        <xdr:cNvSpPr/>
      </xdr:nvSpPr>
      <xdr:spPr>
        <a:xfrm>
          <a:off x="14541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78105</xdr:rowOff>
    </xdr:from>
    <xdr:to>
      <xdr:col>81</xdr:col>
      <xdr:colOff>50800</xdr:colOff>
      <xdr:row>57</xdr:row>
      <xdr:rowOff>118110</xdr:rowOff>
    </xdr:to>
    <xdr:cxnSp macro="">
      <xdr:nvCxnSpPr>
        <xdr:cNvPr id="454" name="直線コネクタ 453"/>
        <xdr:cNvCxnSpPr/>
      </xdr:nvCxnSpPr>
      <xdr:spPr>
        <a:xfrm>
          <a:off x="14592300" y="98507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158750</xdr:rowOff>
    </xdr:from>
    <xdr:to>
      <xdr:col>72</xdr:col>
      <xdr:colOff>38100</xdr:colOff>
      <xdr:row>57</xdr:row>
      <xdr:rowOff>88900</xdr:rowOff>
    </xdr:to>
    <xdr:sp macro="" textlink="">
      <xdr:nvSpPr>
        <xdr:cNvPr id="455" name="楕円 454"/>
        <xdr:cNvSpPr/>
      </xdr:nvSpPr>
      <xdr:spPr>
        <a:xfrm>
          <a:off x="13652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38100</xdr:rowOff>
    </xdr:from>
    <xdr:to>
      <xdr:col>76</xdr:col>
      <xdr:colOff>114300</xdr:colOff>
      <xdr:row>57</xdr:row>
      <xdr:rowOff>78105</xdr:rowOff>
    </xdr:to>
    <xdr:cxnSp macro="">
      <xdr:nvCxnSpPr>
        <xdr:cNvPr id="456" name="直線コネクタ 455"/>
        <xdr:cNvCxnSpPr/>
      </xdr:nvCxnSpPr>
      <xdr:spPr>
        <a:xfrm>
          <a:off x="13703300" y="98107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116840</xdr:rowOff>
    </xdr:from>
    <xdr:to>
      <xdr:col>67</xdr:col>
      <xdr:colOff>101600</xdr:colOff>
      <xdr:row>57</xdr:row>
      <xdr:rowOff>46990</xdr:rowOff>
    </xdr:to>
    <xdr:sp macro="" textlink="">
      <xdr:nvSpPr>
        <xdr:cNvPr id="457" name="楕円 456"/>
        <xdr:cNvSpPr/>
      </xdr:nvSpPr>
      <xdr:spPr>
        <a:xfrm>
          <a:off x="12763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167640</xdr:rowOff>
    </xdr:from>
    <xdr:to>
      <xdr:col>71</xdr:col>
      <xdr:colOff>177800</xdr:colOff>
      <xdr:row>57</xdr:row>
      <xdr:rowOff>38100</xdr:rowOff>
    </xdr:to>
    <xdr:cxnSp macro="">
      <xdr:nvCxnSpPr>
        <xdr:cNvPr id="458" name="直線コネクタ 457"/>
        <xdr:cNvCxnSpPr/>
      </xdr:nvCxnSpPr>
      <xdr:spPr>
        <a:xfrm>
          <a:off x="12814300" y="9768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459" name="n_1aveValue【学校施設】&#10;有形固定資産減価償却率"/>
        <xdr:cNvSpPr txBox="1"/>
      </xdr:nvSpPr>
      <xdr:spPr>
        <a:xfrm>
          <a:off x="15266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460" name="n_2aveValue【学校施設】&#10;有形固定資産減価償却率"/>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461" name="n_3aveValue【学校施設】&#10;有形固定資産減価償却率"/>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462" name="n_4aveValue【学校施設】&#10;有形固定資産減価償却率"/>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13987</xdr:rowOff>
    </xdr:from>
    <xdr:ext cx="405111" cy="259045"/>
    <xdr:sp macro="" textlink="">
      <xdr:nvSpPr>
        <xdr:cNvPr id="463" name="n_1mainValue【学校施設】&#10;有形固定資産減価償却率"/>
        <xdr:cNvSpPr txBox="1"/>
      </xdr:nvSpPr>
      <xdr:spPr>
        <a:xfrm>
          <a:off x="152660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145432</xdr:rowOff>
    </xdr:from>
    <xdr:ext cx="405111" cy="259045"/>
    <xdr:sp macro="" textlink="">
      <xdr:nvSpPr>
        <xdr:cNvPr id="464" name="n_2mainValue【学校施設】&#10;有形固定資産減価償却率"/>
        <xdr:cNvSpPr txBox="1"/>
      </xdr:nvSpPr>
      <xdr:spPr>
        <a:xfrm>
          <a:off x="143897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105427</xdr:rowOff>
    </xdr:from>
    <xdr:ext cx="405111" cy="259045"/>
    <xdr:sp macro="" textlink="">
      <xdr:nvSpPr>
        <xdr:cNvPr id="465" name="n_3mainValue【学校施設】&#10;有形固定資産減価償却率"/>
        <xdr:cNvSpPr txBox="1"/>
      </xdr:nvSpPr>
      <xdr:spPr>
        <a:xfrm>
          <a:off x="13500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63517</xdr:rowOff>
    </xdr:from>
    <xdr:ext cx="405111" cy="259045"/>
    <xdr:sp macro="" textlink="">
      <xdr:nvSpPr>
        <xdr:cNvPr id="466" name="n_4mainValue【学校施設】&#10;有形固定資産減価償却率"/>
        <xdr:cNvSpPr txBox="1"/>
      </xdr:nvSpPr>
      <xdr:spPr>
        <a:xfrm>
          <a:off x="12611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489" name="直線コネクタ 488"/>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490" name="【学校施設】&#10;一人当たり面積最小値テキスト"/>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491" name="直線コネクタ 490"/>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492"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493" name="直線コネクタ 492"/>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494"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95" name="フローチャート: 判断 494"/>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496" name="フローチャート: 判断 495"/>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497" name="フローチャート: 判断 496"/>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498" name="フローチャート: 判断 497"/>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499" name="フローチャート: 判断 498"/>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156769</xdr:rowOff>
    </xdr:from>
    <xdr:to>
      <xdr:col>116</xdr:col>
      <xdr:colOff>114300</xdr:colOff>
      <xdr:row>63</xdr:row>
      <xdr:rowOff>86919</xdr:rowOff>
    </xdr:to>
    <xdr:sp macro="" textlink="">
      <xdr:nvSpPr>
        <xdr:cNvPr id="505" name="楕円 504"/>
        <xdr:cNvSpPr/>
      </xdr:nvSpPr>
      <xdr:spPr>
        <a:xfrm>
          <a:off x="221107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71696</xdr:rowOff>
    </xdr:from>
    <xdr:ext cx="469744" cy="259045"/>
    <xdr:sp macro="" textlink="">
      <xdr:nvSpPr>
        <xdr:cNvPr id="506" name="【学校施設】&#10;一人当たり面積該当値テキスト"/>
        <xdr:cNvSpPr txBox="1"/>
      </xdr:nvSpPr>
      <xdr:spPr>
        <a:xfrm>
          <a:off x="22199600" y="1070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165913</xdr:rowOff>
    </xdr:from>
    <xdr:to>
      <xdr:col>112</xdr:col>
      <xdr:colOff>38100</xdr:colOff>
      <xdr:row>63</xdr:row>
      <xdr:rowOff>96063</xdr:rowOff>
    </xdr:to>
    <xdr:sp macro="" textlink="">
      <xdr:nvSpPr>
        <xdr:cNvPr id="507" name="楕円 506"/>
        <xdr:cNvSpPr/>
      </xdr:nvSpPr>
      <xdr:spPr>
        <a:xfrm>
          <a:off x="21272500" y="1079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36119</xdr:rowOff>
    </xdr:from>
    <xdr:to>
      <xdr:col>116</xdr:col>
      <xdr:colOff>63500</xdr:colOff>
      <xdr:row>63</xdr:row>
      <xdr:rowOff>45263</xdr:rowOff>
    </xdr:to>
    <xdr:cxnSp macro="">
      <xdr:nvCxnSpPr>
        <xdr:cNvPr id="508" name="直線コネクタ 507"/>
        <xdr:cNvCxnSpPr/>
      </xdr:nvCxnSpPr>
      <xdr:spPr>
        <a:xfrm flipV="1">
          <a:off x="21323300" y="10837469"/>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157226</xdr:rowOff>
    </xdr:from>
    <xdr:to>
      <xdr:col>107</xdr:col>
      <xdr:colOff>101600</xdr:colOff>
      <xdr:row>63</xdr:row>
      <xdr:rowOff>87376</xdr:rowOff>
    </xdr:to>
    <xdr:sp macro="" textlink="">
      <xdr:nvSpPr>
        <xdr:cNvPr id="509" name="楕円 508"/>
        <xdr:cNvSpPr/>
      </xdr:nvSpPr>
      <xdr:spPr>
        <a:xfrm>
          <a:off x="20383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36576</xdr:rowOff>
    </xdr:from>
    <xdr:to>
      <xdr:col>111</xdr:col>
      <xdr:colOff>177800</xdr:colOff>
      <xdr:row>63</xdr:row>
      <xdr:rowOff>45263</xdr:rowOff>
    </xdr:to>
    <xdr:cxnSp macro="">
      <xdr:nvCxnSpPr>
        <xdr:cNvPr id="510" name="直線コネクタ 509"/>
        <xdr:cNvCxnSpPr/>
      </xdr:nvCxnSpPr>
      <xdr:spPr>
        <a:xfrm>
          <a:off x="20434300" y="1083792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153112</xdr:rowOff>
    </xdr:from>
    <xdr:to>
      <xdr:col>102</xdr:col>
      <xdr:colOff>165100</xdr:colOff>
      <xdr:row>63</xdr:row>
      <xdr:rowOff>83262</xdr:rowOff>
    </xdr:to>
    <xdr:sp macro="" textlink="">
      <xdr:nvSpPr>
        <xdr:cNvPr id="511" name="楕円 510"/>
        <xdr:cNvSpPr/>
      </xdr:nvSpPr>
      <xdr:spPr>
        <a:xfrm>
          <a:off x="19494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32462</xdr:rowOff>
    </xdr:from>
    <xdr:to>
      <xdr:col>107</xdr:col>
      <xdr:colOff>50800</xdr:colOff>
      <xdr:row>63</xdr:row>
      <xdr:rowOff>36576</xdr:rowOff>
    </xdr:to>
    <xdr:cxnSp macro="">
      <xdr:nvCxnSpPr>
        <xdr:cNvPr id="512" name="直線コネクタ 511"/>
        <xdr:cNvCxnSpPr/>
      </xdr:nvCxnSpPr>
      <xdr:spPr>
        <a:xfrm>
          <a:off x="19545300" y="1083381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144882</xdr:rowOff>
    </xdr:from>
    <xdr:to>
      <xdr:col>98</xdr:col>
      <xdr:colOff>38100</xdr:colOff>
      <xdr:row>63</xdr:row>
      <xdr:rowOff>75032</xdr:rowOff>
    </xdr:to>
    <xdr:sp macro="" textlink="">
      <xdr:nvSpPr>
        <xdr:cNvPr id="513" name="楕円 512"/>
        <xdr:cNvSpPr/>
      </xdr:nvSpPr>
      <xdr:spPr>
        <a:xfrm>
          <a:off x="18605500" y="10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24232</xdr:rowOff>
    </xdr:from>
    <xdr:to>
      <xdr:col>102</xdr:col>
      <xdr:colOff>114300</xdr:colOff>
      <xdr:row>63</xdr:row>
      <xdr:rowOff>32462</xdr:rowOff>
    </xdr:to>
    <xdr:cxnSp macro="">
      <xdr:nvCxnSpPr>
        <xdr:cNvPr id="514" name="直線コネクタ 513"/>
        <xdr:cNvCxnSpPr/>
      </xdr:nvCxnSpPr>
      <xdr:spPr>
        <a:xfrm>
          <a:off x="18656300" y="1082558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515" name="n_1aveValue【学校施設】&#10;一人当たり面積"/>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516" name="n_2aveValue【学校施設】&#10;一人当たり面積"/>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517" name="n_3aveValue【学校施設】&#10;一人当たり面積"/>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518" name="n_4aveValue【学校施設】&#10;一人当たり面積"/>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87190</xdr:rowOff>
    </xdr:from>
    <xdr:ext cx="469744" cy="259045"/>
    <xdr:sp macro="" textlink="">
      <xdr:nvSpPr>
        <xdr:cNvPr id="519" name="n_1mainValue【学校施設】&#10;一人当たり面積"/>
        <xdr:cNvSpPr txBox="1"/>
      </xdr:nvSpPr>
      <xdr:spPr>
        <a:xfrm>
          <a:off x="21075727" y="1088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78503</xdr:rowOff>
    </xdr:from>
    <xdr:ext cx="469744" cy="259045"/>
    <xdr:sp macro="" textlink="">
      <xdr:nvSpPr>
        <xdr:cNvPr id="520" name="n_2mainValue【学校施設】&#10;一人当たり面積"/>
        <xdr:cNvSpPr txBox="1"/>
      </xdr:nvSpPr>
      <xdr:spPr>
        <a:xfrm>
          <a:off x="201994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74389</xdr:rowOff>
    </xdr:from>
    <xdr:ext cx="469744" cy="259045"/>
    <xdr:sp macro="" textlink="">
      <xdr:nvSpPr>
        <xdr:cNvPr id="521" name="n_3mainValue【学校施設】&#10;一人当たり面積"/>
        <xdr:cNvSpPr txBox="1"/>
      </xdr:nvSpPr>
      <xdr:spPr>
        <a:xfrm>
          <a:off x="19310427" y="1087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66159</xdr:rowOff>
    </xdr:from>
    <xdr:ext cx="469744" cy="259045"/>
    <xdr:sp macro="" textlink="">
      <xdr:nvSpPr>
        <xdr:cNvPr id="522" name="n_4mainValue【学校施設】&#10;一人当たり面積"/>
        <xdr:cNvSpPr txBox="1"/>
      </xdr:nvSpPr>
      <xdr:spPr>
        <a:xfrm>
          <a:off x="184214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547" name="直線コネクタ 546"/>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9" name="直線コネクタ 5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550" name="【児童館】&#10;有形固定資産減価償却率最大値テキスト"/>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551" name="直線コネクタ 550"/>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128288</xdr:rowOff>
    </xdr:from>
    <xdr:ext cx="405111" cy="259045"/>
    <xdr:sp macro="" textlink="">
      <xdr:nvSpPr>
        <xdr:cNvPr id="552" name="【児童館】&#10;有形固定資産減価償却率平均値テキスト"/>
        <xdr:cNvSpPr txBox="1"/>
      </xdr:nvSpPr>
      <xdr:spPr>
        <a:xfrm>
          <a:off x="16357600" y="1384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553" name="フローチャート: 判断 552"/>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554" name="フローチャート: 判断 553"/>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555" name="フローチャート: 判断 554"/>
        <xdr:cNvSpPr/>
      </xdr:nvSpPr>
      <xdr:spPr>
        <a:xfrm>
          <a:off x="14541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556" name="フローチャート: 判断 555"/>
        <xdr:cNvSpPr/>
      </xdr:nvSpPr>
      <xdr:spPr>
        <a:xfrm>
          <a:off x="13652500" y="1372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557" name="フローチャート: 判断 556"/>
        <xdr:cNvSpPr/>
      </xdr:nvSpPr>
      <xdr:spPr>
        <a:xfrm>
          <a:off x="1276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160655</xdr:rowOff>
    </xdr:from>
    <xdr:to>
      <xdr:col>85</xdr:col>
      <xdr:colOff>177800</xdr:colOff>
      <xdr:row>84</xdr:row>
      <xdr:rowOff>90805</xdr:rowOff>
    </xdr:to>
    <xdr:sp macro="" textlink="">
      <xdr:nvSpPr>
        <xdr:cNvPr id="563" name="楕円 562"/>
        <xdr:cNvSpPr/>
      </xdr:nvSpPr>
      <xdr:spPr>
        <a:xfrm>
          <a:off x="162687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139082</xdr:rowOff>
    </xdr:from>
    <xdr:ext cx="405111" cy="259045"/>
    <xdr:sp macro="" textlink="">
      <xdr:nvSpPr>
        <xdr:cNvPr id="564" name="【児童館】&#10;有形固定資産減価償却率該当値テキスト"/>
        <xdr:cNvSpPr txBox="1"/>
      </xdr:nvSpPr>
      <xdr:spPr>
        <a:xfrm>
          <a:off x="16357600"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118745</xdr:rowOff>
    </xdr:from>
    <xdr:to>
      <xdr:col>81</xdr:col>
      <xdr:colOff>101600</xdr:colOff>
      <xdr:row>84</xdr:row>
      <xdr:rowOff>48895</xdr:rowOff>
    </xdr:to>
    <xdr:sp macro="" textlink="">
      <xdr:nvSpPr>
        <xdr:cNvPr id="565" name="楕円 564"/>
        <xdr:cNvSpPr/>
      </xdr:nvSpPr>
      <xdr:spPr>
        <a:xfrm>
          <a:off x="15430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169545</xdr:rowOff>
    </xdr:from>
    <xdr:to>
      <xdr:col>85</xdr:col>
      <xdr:colOff>127000</xdr:colOff>
      <xdr:row>84</xdr:row>
      <xdr:rowOff>40005</xdr:rowOff>
    </xdr:to>
    <xdr:cxnSp macro="">
      <xdr:nvCxnSpPr>
        <xdr:cNvPr id="566" name="直線コネクタ 565"/>
        <xdr:cNvCxnSpPr/>
      </xdr:nvCxnSpPr>
      <xdr:spPr>
        <a:xfrm>
          <a:off x="15481300" y="143998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76836</xdr:rowOff>
    </xdr:from>
    <xdr:to>
      <xdr:col>76</xdr:col>
      <xdr:colOff>165100</xdr:colOff>
      <xdr:row>84</xdr:row>
      <xdr:rowOff>6986</xdr:rowOff>
    </xdr:to>
    <xdr:sp macro="" textlink="">
      <xdr:nvSpPr>
        <xdr:cNvPr id="567" name="楕円 566"/>
        <xdr:cNvSpPr/>
      </xdr:nvSpPr>
      <xdr:spPr>
        <a:xfrm>
          <a:off x="14541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127636</xdr:rowOff>
    </xdr:from>
    <xdr:to>
      <xdr:col>81</xdr:col>
      <xdr:colOff>50800</xdr:colOff>
      <xdr:row>83</xdr:row>
      <xdr:rowOff>169545</xdr:rowOff>
    </xdr:to>
    <xdr:cxnSp macro="">
      <xdr:nvCxnSpPr>
        <xdr:cNvPr id="568" name="直線コネクタ 567"/>
        <xdr:cNvCxnSpPr/>
      </xdr:nvCxnSpPr>
      <xdr:spPr>
        <a:xfrm>
          <a:off x="14592300" y="143579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34925</xdr:rowOff>
    </xdr:from>
    <xdr:to>
      <xdr:col>72</xdr:col>
      <xdr:colOff>38100</xdr:colOff>
      <xdr:row>83</xdr:row>
      <xdr:rowOff>136525</xdr:rowOff>
    </xdr:to>
    <xdr:sp macro="" textlink="">
      <xdr:nvSpPr>
        <xdr:cNvPr id="569" name="楕円 568"/>
        <xdr:cNvSpPr/>
      </xdr:nvSpPr>
      <xdr:spPr>
        <a:xfrm>
          <a:off x="13652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85725</xdr:rowOff>
    </xdr:from>
    <xdr:to>
      <xdr:col>76</xdr:col>
      <xdr:colOff>114300</xdr:colOff>
      <xdr:row>83</xdr:row>
      <xdr:rowOff>127636</xdr:rowOff>
    </xdr:to>
    <xdr:cxnSp macro="">
      <xdr:nvCxnSpPr>
        <xdr:cNvPr id="570" name="直線コネクタ 569"/>
        <xdr:cNvCxnSpPr/>
      </xdr:nvCxnSpPr>
      <xdr:spPr>
        <a:xfrm>
          <a:off x="13703300" y="143160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164464</xdr:rowOff>
    </xdr:from>
    <xdr:to>
      <xdr:col>67</xdr:col>
      <xdr:colOff>101600</xdr:colOff>
      <xdr:row>83</xdr:row>
      <xdr:rowOff>94614</xdr:rowOff>
    </xdr:to>
    <xdr:sp macro="" textlink="">
      <xdr:nvSpPr>
        <xdr:cNvPr id="571" name="楕円 570"/>
        <xdr:cNvSpPr/>
      </xdr:nvSpPr>
      <xdr:spPr>
        <a:xfrm>
          <a:off x="12763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43814</xdr:rowOff>
    </xdr:from>
    <xdr:to>
      <xdr:col>71</xdr:col>
      <xdr:colOff>177800</xdr:colOff>
      <xdr:row>83</xdr:row>
      <xdr:rowOff>85725</xdr:rowOff>
    </xdr:to>
    <xdr:cxnSp macro="">
      <xdr:nvCxnSpPr>
        <xdr:cNvPr id="572" name="直線コネクタ 571"/>
        <xdr:cNvCxnSpPr/>
      </xdr:nvCxnSpPr>
      <xdr:spPr>
        <a:xfrm>
          <a:off x="12814300" y="142741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573" name="n_1aveValue【児童館】&#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574" name="n_2aveValue【児童館】&#10;有形固定資産減価償却率"/>
        <xdr:cNvSpPr txBox="1"/>
      </xdr:nvSpPr>
      <xdr:spPr>
        <a:xfrm>
          <a:off x="14389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130191</xdr:rowOff>
    </xdr:from>
    <xdr:ext cx="405111" cy="259045"/>
    <xdr:sp macro="" textlink="">
      <xdr:nvSpPr>
        <xdr:cNvPr id="575" name="n_3aveValue【児童館】&#10;有形固定資産減価償却率"/>
        <xdr:cNvSpPr txBox="1"/>
      </xdr:nvSpPr>
      <xdr:spPr>
        <a:xfrm>
          <a:off x="13500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576" name="n_4aveValue【児童館】&#10;有形固定資産減価償却率"/>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40022</xdr:rowOff>
    </xdr:from>
    <xdr:ext cx="405111" cy="259045"/>
    <xdr:sp macro="" textlink="">
      <xdr:nvSpPr>
        <xdr:cNvPr id="577" name="n_1mainValue【児童館】&#10;有形固定資産減価償却率"/>
        <xdr:cNvSpPr txBox="1"/>
      </xdr:nvSpPr>
      <xdr:spPr>
        <a:xfrm>
          <a:off x="152660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169563</xdr:rowOff>
    </xdr:from>
    <xdr:ext cx="405111" cy="259045"/>
    <xdr:sp macro="" textlink="">
      <xdr:nvSpPr>
        <xdr:cNvPr id="578" name="n_2mainValue【児童館】&#10;有形固定資産減価償却率"/>
        <xdr:cNvSpPr txBox="1"/>
      </xdr:nvSpPr>
      <xdr:spPr>
        <a:xfrm>
          <a:off x="14389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127652</xdr:rowOff>
    </xdr:from>
    <xdr:ext cx="405111" cy="259045"/>
    <xdr:sp macro="" textlink="">
      <xdr:nvSpPr>
        <xdr:cNvPr id="579" name="n_3mainValue【児童館】&#10;有形固定資産減価償却率"/>
        <xdr:cNvSpPr txBox="1"/>
      </xdr:nvSpPr>
      <xdr:spPr>
        <a:xfrm>
          <a:off x="13500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111141</xdr:rowOff>
    </xdr:from>
    <xdr:ext cx="405111" cy="259045"/>
    <xdr:sp macro="" textlink="">
      <xdr:nvSpPr>
        <xdr:cNvPr id="580" name="n_4mainValue【児童館】&#10;有形固定資産減価償却率"/>
        <xdr:cNvSpPr txBox="1"/>
      </xdr:nvSpPr>
      <xdr:spPr>
        <a:xfrm>
          <a:off x="12611744" y="1399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602" name="直線コネクタ 601"/>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3"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4" name="直線コネクタ 60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05"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06" name="直線コネクタ 605"/>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607" name="【児童館】&#10;一人当たり面積平均値テキスト"/>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08" name="フローチャート: 判断 607"/>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609" name="フローチャート: 判断 608"/>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610" name="フローチャート: 判断 609"/>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611" name="フローチャート: 判断 610"/>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612" name="フローチャート: 判断 611"/>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18" name="楕円 617"/>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134890</xdr:rowOff>
    </xdr:from>
    <xdr:ext cx="469744" cy="259045"/>
    <xdr:sp macro="" textlink="">
      <xdr:nvSpPr>
        <xdr:cNvPr id="619" name="【児童館】&#10;一人当たり面積該当値テキスト"/>
        <xdr:cNvSpPr txBox="1"/>
      </xdr:nvSpPr>
      <xdr:spPr>
        <a:xfrm>
          <a:off x="22199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620" name="楕円 619"/>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35813</xdr:rowOff>
    </xdr:to>
    <xdr:cxnSp macro="">
      <xdr:nvCxnSpPr>
        <xdr:cNvPr id="621" name="直線コネクタ 620"/>
        <xdr:cNvCxnSpPr/>
      </xdr:nvCxnSpPr>
      <xdr:spPr>
        <a:xfrm>
          <a:off x="21323300" y="1460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622" name="楕円 621"/>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35813</xdr:rowOff>
    </xdr:from>
    <xdr:to>
      <xdr:col>111</xdr:col>
      <xdr:colOff>177800</xdr:colOff>
      <xdr:row>85</xdr:row>
      <xdr:rowOff>35813</xdr:rowOff>
    </xdr:to>
    <xdr:cxnSp macro="">
      <xdr:nvCxnSpPr>
        <xdr:cNvPr id="623" name="直線コネクタ 622"/>
        <xdr:cNvCxnSpPr/>
      </xdr:nvCxnSpPr>
      <xdr:spPr>
        <a:xfrm>
          <a:off x="20434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624" name="楕円 623"/>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31242</xdr:rowOff>
    </xdr:from>
    <xdr:to>
      <xdr:col>107</xdr:col>
      <xdr:colOff>50800</xdr:colOff>
      <xdr:row>85</xdr:row>
      <xdr:rowOff>35813</xdr:rowOff>
    </xdr:to>
    <xdr:cxnSp macro="">
      <xdr:nvCxnSpPr>
        <xdr:cNvPr id="625" name="直線コネクタ 624"/>
        <xdr:cNvCxnSpPr/>
      </xdr:nvCxnSpPr>
      <xdr:spPr>
        <a:xfrm>
          <a:off x="19545300" y="14604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151892</xdr:rowOff>
    </xdr:from>
    <xdr:to>
      <xdr:col>98</xdr:col>
      <xdr:colOff>38100</xdr:colOff>
      <xdr:row>85</xdr:row>
      <xdr:rowOff>82042</xdr:rowOff>
    </xdr:to>
    <xdr:sp macro="" textlink="">
      <xdr:nvSpPr>
        <xdr:cNvPr id="626" name="楕円 625"/>
        <xdr:cNvSpPr/>
      </xdr:nvSpPr>
      <xdr:spPr>
        <a:xfrm>
          <a:off x="18605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31242</xdr:rowOff>
    </xdr:from>
    <xdr:to>
      <xdr:col>102</xdr:col>
      <xdr:colOff>114300</xdr:colOff>
      <xdr:row>85</xdr:row>
      <xdr:rowOff>31242</xdr:rowOff>
    </xdr:to>
    <xdr:cxnSp macro="">
      <xdr:nvCxnSpPr>
        <xdr:cNvPr id="627" name="直線コネクタ 626"/>
        <xdr:cNvCxnSpPr/>
      </xdr:nvCxnSpPr>
      <xdr:spPr>
        <a:xfrm>
          <a:off x="18656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628" name="n_1ave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34562</xdr:rowOff>
    </xdr:from>
    <xdr:ext cx="469744" cy="259045"/>
    <xdr:sp macro="" textlink="">
      <xdr:nvSpPr>
        <xdr:cNvPr id="629" name="n_2aveValue【児童館】&#10;一人当たり面積"/>
        <xdr:cNvSpPr txBox="1"/>
      </xdr:nvSpPr>
      <xdr:spPr>
        <a:xfrm>
          <a:off x="20199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630" name="n_3aveValue【児童館】&#10;一人当たり面積"/>
        <xdr:cNvSpPr txBox="1"/>
      </xdr:nvSpPr>
      <xdr:spPr>
        <a:xfrm>
          <a:off x="19310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631" name="n_4aveValue【児童館】&#10;一人当たり面積"/>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632" name="n_1mainValue【児童館】&#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633" name="n_2mainValue【児童館】&#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634" name="n_3mainValue【児童館】&#10;一人当たり面積"/>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73169</xdr:rowOff>
    </xdr:from>
    <xdr:ext cx="469744" cy="259045"/>
    <xdr:sp macro="" textlink="">
      <xdr:nvSpPr>
        <xdr:cNvPr id="635" name="n_4mainValue【児童館】&#10;一人当たり面積"/>
        <xdr:cNvSpPr txBox="1"/>
      </xdr:nvSpPr>
      <xdr:spPr>
        <a:xfrm>
          <a:off x="18421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7" name="直線コネクタ 6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8" name="テキスト ボックス 647"/>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9" name="直線コネクタ 6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0" name="テキスト ボックス 6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1" name="直線コネクタ 6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2" name="テキスト ボックス 6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3" name="直線コネクタ 6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4" name="テキスト ボックス 65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6" name="テキスト ボックス 65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658" name="直線コネクタ 657"/>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59"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0" name="直線コネクタ 659"/>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661" name="【公民館】&#10;有形固定資産減価償却率最大値テキスト"/>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662" name="直線コネクタ 661"/>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663" name="【公民館】&#10;有形固定資産減価償却率平均値テキスト"/>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664" name="フローチャート: 判断 663"/>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665" name="フローチャート: 判断 664"/>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666" name="フローチャート: 判断 665"/>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667" name="フローチャート: 判断 666"/>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668" name="フローチャート: 判断 667"/>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674" name="楕円 673"/>
        <xdr:cNvSpPr/>
      </xdr:nvSpPr>
      <xdr:spPr>
        <a:xfrm>
          <a:off x="16268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140988</xdr:rowOff>
    </xdr:from>
    <xdr:ext cx="405111" cy="259045"/>
    <xdr:sp macro="" textlink="">
      <xdr:nvSpPr>
        <xdr:cNvPr id="675" name="【公民館】&#10;有形固定資産減価償却率該当値テキスト"/>
        <xdr:cNvSpPr txBox="1"/>
      </xdr:nvSpPr>
      <xdr:spPr>
        <a:xfrm>
          <a:off x="16357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676" name="楕円 675"/>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167639</xdr:rowOff>
    </xdr:from>
    <xdr:to>
      <xdr:col>85</xdr:col>
      <xdr:colOff>127000</xdr:colOff>
      <xdr:row>105</xdr:row>
      <xdr:rowOff>41911</xdr:rowOff>
    </xdr:to>
    <xdr:cxnSp macro="">
      <xdr:nvCxnSpPr>
        <xdr:cNvPr id="677" name="直線コネクタ 676"/>
        <xdr:cNvCxnSpPr/>
      </xdr:nvCxnSpPr>
      <xdr:spPr>
        <a:xfrm>
          <a:off x="15481300" y="179984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678" name="楕円 677"/>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104</xdr:row>
      <xdr:rowOff>167639</xdr:rowOff>
    </xdr:to>
    <xdr:cxnSp macro="">
      <xdr:nvCxnSpPr>
        <xdr:cNvPr id="679" name="直線コネクタ 678"/>
        <xdr:cNvCxnSpPr/>
      </xdr:nvCxnSpPr>
      <xdr:spPr>
        <a:xfrm>
          <a:off x="14592300" y="17952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680" name="楕円 679"/>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121920</xdr:rowOff>
    </xdr:to>
    <xdr:cxnSp macro="">
      <xdr:nvCxnSpPr>
        <xdr:cNvPr id="681" name="直線コネクタ 680"/>
        <xdr:cNvCxnSpPr/>
      </xdr:nvCxnSpPr>
      <xdr:spPr>
        <a:xfrm>
          <a:off x="13703300" y="1790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682" name="楕円 681"/>
        <xdr:cNvSpPr/>
      </xdr:nvSpPr>
      <xdr:spPr>
        <a:xfrm>
          <a:off x="12763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30480</xdr:rowOff>
    </xdr:from>
    <xdr:to>
      <xdr:col>71</xdr:col>
      <xdr:colOff>177800</xdr:colOff>
      <xdr:row>104</xdr:row>
      <xdr:rowOff>76200</xdr:rowOff>
    </xdr:to>
    <xdr:cxnSp macro="">
      <xdr:nvCxnSpPr>
        <xdr:cNvPr id="683" name="直線コネクタ 682"/>
        <xdr:cNvCxnSpPr/>
      </xdr:nvCxnSpPr>
      <xdr:spPr>
        <a:xfrm>
          <a:off x="12814300" y="1786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684" name="n_1aveValue【公民館】&#10;有形固定資産減価償却率"/>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170705</xdr:rowOff>
    </xdr:from>
    <xdr:ext cx="405111" cy="259045"/>
    <xdr:sp macro="" textlink="">
      <xdr:nvSpPr>
        <xdr:cNvPr id="685" name="n_2aveValue【公民館】&#10;有形固定資産減価償却率"/>
        <xdr:cNvSpPr txBox="1"/>
      </xdr:nvSpPr>
      <xdr:spPr>
        <a:xfrm>
          <a:off x="14389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134129</xdr:rowOff>
    </xdr:from>
    <xdr:ext cx="405111" cy="259045"/>
    <xdr:sp macro="" textlink="">
      <xdr:nvSpPr>
        <xdr:cNvPr id="686" name="n_3aveValue【公民館】&#10;有形固定資産減価償却率"/>
        <xdr:cNvSpPr txBox="1"/>
      </xdr:nvSpPr>
      <xdr:spPr>
        <a:xfrm>
          <a:off x="135007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687" name="n_4aveValue【公民館】&#10;有形固定資産減価償却率"/>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38116</xdr:rowOff>
    </xdr:from>
    <xdr:ext cx="405111" cy="259045"/>
    <xdr:sp macro="" textlink="">
      <xdr:nvSpPr>
        <xdr:cNvPr id="688" name="n_1mainValue【公民館】&#10;有形固定資産減価償却率"/>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689" name="n_2mainValue【公民館】&#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690" name="n_3mainValue【公民館】&#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72407</xdr:rowOff>
    </xdr:from>
    <xdr:ext cx="405111" cy="259045"/>
    <xdr:sp macro="" textlink="">
      <xdr:nvSpPr>
        <xdr:cNvPr id="691" name="n_4mainValue【公民館】&#10;有形固定資産減価償却率"/>
        <xdr:cNvSpPr txBox="1"/>
      </xdr:nvSpPr>
      <xdr:spPr>
        <a:xfrm>
          <a:off x="12611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17" name="直線コネクタ 716"/>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18"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19" name="直線コネクタ 71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20"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1" name="直線コネクタ 720"/>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722" name="【公民館】&#10;一人当たり面積平均値テキスト"/>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723" name="フローチャート: 判断 722"/>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24" name="フローチャート: 判断 72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5" name="フローチャート: 判断 72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726" name="フローチャート: 判断 725"/>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727" name="フローチャート: 判断 726"/>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79284</xdr:rowOff>
    </xdr:from>
    <xdr:to>
      <xdr:col>116</xdr:col>
      <xdr:colOff>114300</xdr:colOff>
      <xdr:row>108</xdr:row>
      <xdr:rowOff>9434</xdr:rowOff>
    </xdr:to>
    <xdr:sp macro="" textlink="">
      <xdr:nvSpPr>
        <xdr:cNvPr id="733" name="楕円 732"/>
        <xdr:cNvSpPr/>
      </xdr:nvSpPr>
      <xdr:spPr>
        <a:xfrm>
          <a:off x="22110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57711</xdr:rowOff>
    </xdr:from>
    <xdr:ext cx="469744" cy="259045"/>
    <xdr:sp macro="" textlink="">
      <xdr:nvSpPr>
        <xdr:cNvPr id="734" name="【公民館】&#10;一人当たり面積該当値テキスト"/>
        <xdr:cNvSpPr txBox="1"/>
      </xdr:nvSpPr>
      <xdr:spPr>
        <a:xfrm>
          <a:off x="22199600"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77651</xdr:rowOff>
    </xdr:from>
    <xdr:to>
      <xdr:col>112</xdr:col>
      <xdr:colOff>38100</xdr:colOff>
      <xdr:row>108</xdr:row>
      <xdr:rowOff>7801</xdr:rowOff>
    </xdr:to>
    <xdr:sp macro="" textlink="">
      <xdr:nvSpPr>
        <xdr:cNvPr id="735" name="楕円 734"/>
        <xdr:cNvSpPr/>
      </xdr:nvSpPr>
      <xdr:spPr>
        <a:xfrm>
          <a:off x="21272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128451</xdr:rowOff>
    </xdr:from>
    <xdr:to>
      <xdr:col>116</xdr:col>
      <xdr:colOff>63500</xdr:colOff>
      <xdr:row>107</xdr:row>
      <xdr:rowOff>130084</xdr:rowOff>
    </xdr:to>
    <xdr:cxnSp macro="">
      <xdr:nvCxnSpPr>
        <xdr:cNvPr id="736" name="直線コネクタ 735"/>
        <xdr:cNvCxnSpPr/>
      </xdr:nvCxnSpPr>
      <xdr:spPr>
        <a:xfrm>
          <a:off x="21323300" y="1847360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72752</xdr:rowOff>
    </xdr:from>
    <xdr:to>
      <xdr:col>107</xdr:col>
      <xdr:colOff>101600</xdr:colOff>
      <xdr:row>108</xdr:row>
      <xdr:rowOff>2902</xdr:rowOff>
    </xdr:to>
    <xdr:sp macro="" textlink="">
      <xdr:nvSpPr>
        <xdr:cNvPr id="737" name="楕円 736"/>
        <xdr:cNvSpPr/>
      </xdr:nvSpPr>
      <xdr:spPr>
        <a:xfrm>
          <a:off x="20383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123552</xdr:rowOff>
    </xdr:from>
    <xdr:to>
      <xdr:col>111</xdr:col>
      <xdr:colOff>177800</xdr:colOff>
      <xdr:row>107</xdr:row>
      <xdr:rowOff>128451</xdr:rowOff>
    </xdr:to>
    <xdr:cxnSp macro="">
      <xdr:nvCxnSpPr>
        <xdr:cNvPr id="738" name="直線コネクタ 737"/>
        <xdr:cNvCxnSpPr/>
      </xdr:nvCxnSpPr>
      <xdr:spPr>
        <a:xfrm>
          <a:off x="20434300" y="1846870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71120</xdr:rowOff>
    </xdr:from>
    <xdr:to>
      <xdr:col>102</xdr:col>
      <xdr:colOff>165100</xdr:colOff>
      <xdr:row>108</xdr:row>
      <xdr:rowOff>1270</xdr:rowOff>
    </xdr:to>
    <xdr:sp macro="" textlink="">
      <xdr:nvSpPr>
        <xdr:cNvPr id="739" name="楕円 738"/>
        <xdr:cNvSpPr/>
      </xdr:nvSpPr>
      <xdr:spPr>
        <a:xfrm>
          <a:off x="19494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121920</xdr:rowOff>
    </xdr:from>
    <xdr:to>
      <xdr:col>107</xdr:col>
      <xdr:colOff>50800</xdr:colOff>
      <xdr:row>107</xdr:row>
      <xdr:rowOff>123552</xdr:rowOff>
    </xdr:to>
    <xdr:cxnSp macro="">
      <xdr:nvCxnSpPr>
        <xdr:cNvPr id="740" name="直線コネクタ 739"/>
        <xdr:cNvCxnSpPr/>
      </xdr:nvCxnSpPr>
      <xdr:spPr>
        <a:xfrm>
          <a:off x="19545300" y="1846707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67855</xdr:rowOff>
    </xdr:from>
    <xdr:to>
      <xdr:col>98</xdr:col>
      <xdr:colOff>38100</xdr:colOff>
      <xdr:row>107</xdr:row>
      <xdr:rowOff>169455</xdr:rowOff>
    </xdr:to>
    <xdr:sp macro="" textlink="">
      <xdr:nvSpPr>
        <xdr:cNvPr id="741" name="楕円 740"/>
        <xdr:cNvSpPr/>
      </xdr:nvSpPr>
      <xdr:spPr>
        <a:xfrm>
          <a:off x="18605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118655</xdr:rowOff>
    </xdr:from>
    <xdr:to>
      <xdr:col>102</xdr:col>
      <xdr:colOff>114300</xdr:colOff>
      <xdr:row>107</xdr:row>
      <xdr:rowOff>121920</xdr:rowOff>
    </xdr:to>
    <xdr:cxnSp macro="">
      <xdr:nvCxnSpPr>
        <xdr:cNvPr id="742" name="直線コネクタ 741"/>
        <xdr:cNvCxnSpPr/>
      </xdr:nvCxnSpPr>
      <xdr:spPr>
        <a:xfrm>
          <a:off x="18656300" y="1846380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3" name="n_1aveValue【公民館】&#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44"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745" name="n_3aveValue【公民館】&#10;一人当たり面積"/>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746" name="n_4aveValue【公民館】&#10;一人当たり面積"/>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170378</xdr:rowOff>
    </xdr:from>
    <xdr:ext cx="469744" cy="259045"/>
    <xdr:sp macro="" textlink="">
      <xdr:nvSpPr>
        <xdr:cNvPr id="747" name="n_1mainValue【公民館】&#10;一人当たり面積"/>
        <xdr:cNvSpPr txBox="1"/>
      </xdr:nvSpPr>
      <xdr:spPr>
        <a:xfrm>
          <a:off x="210757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165479</xdr:rowOff>
    </xdr:from>
    <xdr:ext cx="469744" cy="259045"/>
    <xdr:sp macro="" textlink="">
      <xdr:nvSpPr>
        <xdr:cNvPr id="748" name="n_2mainValue【公民館】&#10;一人当たり面積"/>
        <xdr:cNvSpPr txBox="1"/>
      </xdr:nvSpPr>
      <xdr:spPr>
        <a:xfrm>
          <a:off x="201994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163847</xdr:rowOff>
    </xdr:from>
    <xdr:ext cx="469744" cy="259045"/>
    <xdr:sp macro="" textlink="">
      <xdr:nvSpPr>
        <xdr:cNvPr id="749" name="n_3mainValue【公民館】&#10;一人当たり面積"/>
        <xdr:cNvSpPr txBox="1"/>
      </xdr:nvSpPr>
      <xdr:spPr>
        <a:xfrm>
          <a:off x="19310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160582</xdr:rowOff>
    </xdr:from>
    <xdr:ext cx="469744" cy="259045"/>
    <xdr:sp macro="" textlink="">
      <xdr:nvSpPr>
        <xdr:cNvPr id="750" name="n_4mainValue【公民館】&#10;一人当たり面積"/>
        <xdr:cNvSpPr txBox="1"/>
      </xdr:nvSpPr>
      <xdr:spPr>
        <a:xfrm>
          <a:off x="18421427" y="185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・有形固定資産減価償却率については、「児童館」と「公民館」が類似団体平均より高い状況であり、令和２年度に策定した個別施設計画をもとに、施設整備基金等の財源確保が必要である。</a:t>
          </a:r>
          <a:endParaRPr lang="ja-JP" altLang="ja-JP" sz="1400">
            <a:effectLst/>
          </a:endParaRPr>
        </a:p>
        <a:p>
          <a:r>
            <a:rPr kumimoji="1" lang="ja-JP" altLang="ja-JP" sz="1100">
              <a:solidFill>
                <a:schemeClr val="dk1"/>
              </a:solidFill>
              <a:effectLst/>
              <a:latin typeface="+mn-lt"/>
              <a:ea typeface="+mn-ea"/>
              <a:cs typeface="+mn-cs"/>
            </a:rPr>
            <a:t>・人口一人当たりの面積等について、類似団体平均と比較すると、ほとんどの項目で低い状況となっているが、これは本村が他団体に比べ人口密度が高いことが要因であると考える。</a:t>
          </a:r>
          <a:endParaRPr lang="ja-JP" altLang="ja-JP" sz="1400">
            <a:effectLst/>
          </a:endParaRPr>
        </a:p>
        <a:p>
          <a:r>
            <a:rPr kumimoji="1" lang="ja-JP" altLang="ja-JP" sz="1100">
              <a:solidFill>
                <a:schemeClr val="dk1"/>
              </a:solidFill>
              <a:effectLst/>
              <a:latin typeface="+mn-lt"/>
              <a:ea typeface="+mn-ea"/>
              <a:cs typeface="+mn-cs"/>
            </a:rPr>
            <a:t>今後も施設別類型別ストック情報を活用し、今後も経年で指標を分析し、施設の計画的な修繕と長寿命化を推進していく。</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17,892
17,522
11.54
9,747,197
9,373,559
319,621
4,650,305
5,243,591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85470</xdr:rowOff>
    </xdr:from>
    <xdr:ext cx="405111" cy="259045"/>
    <xdr:sp macro="" textlink="">
      <xdr:nvSpPr>
        <xdr:cNvPr id="63" name="【図書館】&#10;有形固定資産減価償却率平均値テキスト"/>
        <xdr:cNvSpPr txBox="1"/>
      </xdr:nvSpPr>
      <xdr:spPr>
        <a:xfrm>
          <a:off x="4673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79284</xdr:rowOff>
    </xdr:from>
    <xdr:to>
      <xdr:col>24</xdr:col>
      <xdr:colOff>114300</xdr:colOff>
      <xdr:row>36</xdr:row>
      <xdr:rowOff>9434</xdr:rowOff>
    </xdr:to>
    <xdr:sp macro="" textlink="">
      <xdr:nvSpPr>
        <xdr:cNvPr id="74" name="楕円 73"/>
        <xdr:cNvSpPr/>
      </xdr:nvSpPr>
      <xdr:spPr>
        <a:xfrm>
          <a:off x="45847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102161</xdr:rowOff>
    </xdr:from>
    <xdr:ext cx="405111" cy="259045"/>
    <xdr:sp macro="" textlink="">
      <xdr:nvSpPr>
        <xdr:cNvPr id="75" name="【図書館】&#10;有形固定資産減価償却率該当値テキスト"/>
        <xdr:cNvSpPr txBox="1"/>
      </xdr:nvSpPr>
      <xdr:spPr>
        <a:xfrm>
          <a:off x="4673600" y="59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46627</xdr:rowOff>
    </xdr:from>
    <xdr:to>
      <xdr:col>20</xdr:col>
      <xdr:colOff>38100</xdr:colOff>
      <xdr:row>35</xdr:row>
      <xdr:rowOff>148227</xdr:rowOff>
    </xdr:to>
    <xdr:sp macro="" textlink="">
      <xdr:nvSpPr>
        <xdr:cNvPr id="76" name="楕円 75"/>
        <xdr:cNvSpPr/>
      </xdr:nvSpPr>
      <xdr:spPr>
        <a:xfrm>
          <a:off x="3746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97427</xdr:rowOff>
    </xdr:from>
    <xdr:to>
      <xdr:col>24</xdr:col>
      <xdr:colOff>63500</xdr:colOff>
      <xdr:row>35</xdr:row>
      <xdr:rowOff>130084</xdr:rowOff>
    </xdr:to>
    <xdr:cxnSp macro="">
      <xdr:nvCxnSpPr>
        <xdr:cNvPr id="77" name="直線コネクタ 76"/>
        <xdr:cNvCxnSpPr/>
      </xdr:nvCxnSpPr>
      <xdr:spPr>
        <a:xfrm>
          <a:off x="3797300" y="60981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13970</xdr:rowOff>
    </xdr:from>
    <xdr:to>
      <xdr:col>15</xdr:col>
      <xdr:colOff>101600</xdr:colOff>
      <xdr:row>35</xdr:row>
      <xdr:rowOff>115570</xdr:rowOff>
    </xdr:to>
    <xdr:sp macro="" textlink="">
      <xdr:nvSpPr>
        <xdr:cNvPr id="78" name="楕円 77"/>
        <xdr:cNvSpPr/>
      </xdr:nvSpPr>
      <xdr:spPr>
        <a:xfrm>
          <a:off x="2857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64770</xdr:rowOff>
    </xdr:from>
    <xdr:to>
      <xdr:col>19</xdr:col>
      <xdr:colOff>177800</xdr:colOff>
      <xdr:row>35</xdr:row>
      <xdr:rowOff>97427</xdr:rowOff>
    </xdr:to>
    <xdr:cxnSp macro="">
      <xdr:nvCxnSpPr>
        <xdr:cNvPr id="79" name="直線コネクタ 78"/>
        <xdr:cNvCxnSpPr/>
      </xdr:nvCxnSpPr>
      <xdr:spPr>
        <a:xfrm>
          <a:off x="2908300" y="60655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151130</xdr:rowOff>
    </xdr:from>
    <xdr:to>
      <xdr:col>10</xdr:col>
      <xdr:colOff>165100</xdr:colOff>
      <xdr:row>35</xdr:row>
      <xdr:rowOff>81280</xdr:rowOff>
    </xdr:to>
    <xdr:sp macro="" textlink="">
      <xdr:nvSpPr>
        <xdr:cNvPr id="80" name="楕円 79"/>
        <xdr:cNvSpPr/>
      </xdr:nvSpPr>
      <xdr:spPr>
        <a:xfrm>
          <a:off x="1968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30480</xdr:rowOff>
    </xdr:from>
    <xdr:to>
      <xdr:col>15</xdr:col>
      <xdr:colOff>50800</xdr:colOff>
      <xdr:row>35</xdr:row>
      <xdr:rowOff>64770</xdr:rowOff>
    </xdr:to>
    <xdr:cxnSp macro="">
      <xdr:nvCxnSpPr>
        <xdr:cNvPr id="81" name="直線コネクタ 80"/>
        <xdr:cNvCxnSpPr/>
      </xdr:nvCxnSpPr>
      <xdr:spPr>
        <a:xfrm>
          <a:off x="2019300" y="6031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118473</xdr:rowOff>
    </xdr:from>
    <xdr:to>
      <xdr:col>6</xdr:col>
      <xdr:colOff>38100</xdr:colOff>
      <xdr:row>35</xdr:row>
      <xdr:rowOff>48623</xdr:rowOff>
    </xdr:to>
    <xdr:sp macro="" textlink="">
      <xdr:nvSpPr>
        <xdr:cNvPr id="82" name="楕円 81"/>
        <xdr:cNvSpPr/>
      </xdr:nvSpPr>
      <xdr:spPr>
        <a:xfrm>
          <a:off x="1079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169273</xdr:rowOff>
    </xdr:from>
    <xdr:to>
      <xdr:col>10</xdr:col>
      <xdr:colOff>114300</xdr:colOff>
      <xdr:row>35</xdr:row>
      <xdr:rowOff>30480</xdr:rowOff>
    </xdr:to>
    <xdr:cxnSp macro="">
      <xdr:nvCxnSpPr>
        <xdr:cNvPr id="83" name="直線コネクタ 82"/>
        <xdr:cNvCxnSpPr/>
      </xdr:nvCxnSpPr>
      <xdr:spPr>
        <a:xfrm>
          <a:off x="1130300" y="59985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34851</xdr:rowOff>
    </xdr:from>
    <xdr:ext cx="405111" cy="259045"/>
    <xdr:sp macro="" textlink="">
      <xdr:nvSpPr>
        <xdr:cNvPr id="84" name="n_1aveValue【図書館】&#10;有形固定資産減価償却率"/>
        <xdr:cNvSpPr txBox="1"/>
      </xdr:nvSpPr>
      <xdr:spPr>
        <a:xfrm>
          <a:off x="3582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98533</xdr:rowOff>
    </xdr:from>
    <xdr:ext cx="405111" cy="259045"/>
    <xdr:sp macro="" textlink="">
      <xdr:nvSpPr>
        <xdr:cNvPr id="85" name="n_2aveValue【図書館】&#10;有形固定資産減価償却率"/>
        <xdr:cNvSpPr txBox="1"/>
      </xdr:nvSpPr>
      <xdr:spPr>
        <a:xfrm>
          <a:off x="2705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86" name="n_3aveValue【図書館】&#10;有形固定資産減価償却率"/>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75673</xdr:rowOff>
    </xdr:from>
    <xdr:ext cx="405111" cy="259045"/>
    <xdr:sp macro="" textlink="">
      <xdr:nvSpPr>
        <xdr:cNvPr id="87" name="n_4aveValue【図書館】&#10;有形固定資産減価償却率"/>
        <xdr:cNvSpPr txBox="1"/>
      </xdr:nvSpPr>
      <xdr:spPr>
        <a:xfrm>
          <a:off x="927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164754</xdr:rowOff>
    </xdr:from>
    <xdr:ext cx="405111" cy="259045"/>
    <xdr:sp macro="" textlink="">
      <xdr:nvSpPr>
        <xdr:cNvPr id="88" name="n_1mainValue【図書館】&#10;有形固定資産減価償却率"/>
        <xdr:cNvSpPr txBox="1"/>
      </xdr:nvSpPr>
      <xdr:spPr>
        <a:xfrm>
          <a:off x="35820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132097</xdr:rowOff>
    </xdr:from>
    <xdr:ext cx="405111" cy="259045"/>
    <xdr:sp macro="" textlink="">
      <xdr:nvSpPr>
        <xdr:cNvPr id="89" name="n_2mainValue【図書館】&#10;有形固定資産減価償却率"/>
        <xdr:cNvSpPr txBox="1"/>
      </xdr:nvSpPr>
      <xdr:spPr>
        <a:xfrm>
          <a:off x="2705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97807</xdr:rowOff>
    </xdr:from>
    <xdr:ext cx="405111" cy="259045"/>
    <xdr:sp macro="" textlink="">
      <xdr:nvSpPr>
        <xdr:cNvPr id="90" name="n_3mainValue【図書館】&#10;有形固定資産減価償却率"/>
        <xdr:cNvSpPr txBox="1"/>
      </xdr:nvSpPr>
      <xdr:spPr>
        <a:xfrm>
          <a:off x="1816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65150</xdr:rowOff>
    </xdr:from>
    <xdr:ext cx="405111" cy="259045"/>
    <xdr:sp macro="" textlink="">
      <xdr:nvSpPr>
        <xdr:cNvPr id="91" name="n_4mainValue【図書館】&#10;有形固定資産減価償却率"/>
        <xdr:cNvSpPr txBox="1"/>
      </xdr:nvSpPr>
      <xdr:spPr>
        <a:xfrm>
          <a:off x="9277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8" name="【図書館】&#10;一人当たり面積平均値テキスト"/>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167132</xdr:rowOff>
    </xdr:from>
    <xdr:to>
      <xdr:col>55</xdr:col>
      <xdr:colOff>50800</xdr:colOff>
      <xdr:row>35</xdr:row>
      <xdr:rowOff>97282</xdr:rowOff>
    </xdr:to>
    <xdr:sp macro="" textlink="">
      <xdr:nvSpPr>
        <xdr:cNvPr id="129" name="楕円 128"/>
        <xdr:cNvSpPr/>
      </xdr:nvSpPr>
      <xdr:spPr>
        <a:xfrm>
          <a:off x="104267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120159</xdr:rowOff>
    </xdr:from>
    <xdr:ext cx="469744" cy="259045"/>
    <xdr:sp macro="" textlink="">
      <xdr:nvSpPr>
        <xdr:cNvPr id="130" name="【図書館】&#10;一人当たり面積該当値テキスト"/>
        <xdr:cNvSpPr txBox="1"/>
      </xdr:nvSpPr>
      <xdr:spPr>
        <a:xfrm>
          <a:off x="10515600" y="594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162560</xdr:rowOff>
    </xdr:from>
    <xdr:to>
      <xdr:col>50</xdr:col>
      <xdr:colOff>165100</xdr:colOff>
      <xdr:row>35</xdr:row>
      <xdr:rowOff>92710</xdr:rowOff>
    </xdr:to>
    <xdr:sp macro="" textlink="">
      <xdr:nvSpPr>
        <xdr:cNvPr id="131" name="楕円 130"/>
        <xdr:cNvSpPr/>
      </xdr:nvSpPr>
      <xdr:spPr>
        <a:xfrm>
          <a:off x="9588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41910</xdr:rowOff>
    </xdr:from>
    <xdr:to>
      <xdr:col>55</xdr:col>
      <xdr:colOff>0</xdr:colOff>
      <xdr:row>35</xdr:row>
      <xdr:rowOff>46482</xdr:rowOff>
    </xdr:to>
    <xdr:cxnSp macro="">
      <xdr:nvCxnSpPr>
        <xdr:cNvPr id="132" name="直線コネクタ 131"/>
        <xdr:cNvCxnSpPr/>
      </xdr:nvCxnSpPr>
      <xdr:spPr>
        <a:xfrm>
          <a:off x="9639300" y="60426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144272</xdr:rowOff>
    </xdr:from>
    <xdr:to>
      <xdr:col>46</xdr:col>
      <xdr:colOff>38100</xdr:colOff>
      <xdr:row>35</xdr:row>
      <xdr:rowOff>74422</xdr:rowOff>
    </xdr:to>
    <xdr:sp macro="" textlink="">
      <xdr:nvSpPr>
        <xdr:cNvPr id="133" name="楕円 132"/>
        <xdr:cNvSpPr/>
      </xdr:nvSpPr>
      <xdr:spPr>
        <a:xfrm>
          <a:off x="8699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23622</xdr:rowOff>
    </xdr:from>
    <xdr:to>
      <xdr:col>50</xdr:col>
      <xdr:colOff>114300</xdr:colOff>
      <xdr:row>35</xdr:row>
      <xdr:rowOff>41910</xdr:rowOff>
    </xdr:to>
    <xdr:cxnSp macro="">
      <xdr:nvCxnSpPr>
        <xdr:cNvPr id="134" name="直線コネクタ 133"/>
        <xdr:cNvCxnSpPr/>
      </xdr:nvCxnSpPr>
      <xdr:spPr>
        <a:xfrm>
          <a:off x="8750300" y="60243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130556</xdr:rowOff>
    </xdr:from>
    <xdr:to>
      <xdr:col>41</xdr:col>
      <xdr:colOff>101600</xdr:colOff>
      <xdr:row>35</xdr:row>
      <xdr:rowOff>60706</xdr:rowOff>
    </xdr:to>
    <xdr:sp macro="" textlink="">
      <xdr:nvSpPr>
        <xdr:cNvPr id="135" name="楕円 134"/>
        <xdr:cNvSpPr/>
      </xdr:nvSpPr>
      <xdr:spPr>
        <a:xfrm>
          <a:off x="78105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9906</xdr:rowOff>
    </xdr:from>
    <xdr:to>
      <xdr:col>45</xdr:col>
      <xdr:colOff>177800</xdr:colOff>
      <xdr:row>35</xdr:row>
      <xdr:rowOff>23622</xdr:rowOff>
    </xdr:to>
    <xdr:cxnSp macro="">
      <xdr:nvCxnSpPr>
        <xdr:cNvPr id="136" name="直線コネクタ 135"/>
        <xdr:cNvCxnSpPr/>
      </xdr:nvCxnSpPr>
      <xdr:spPr>
        <a:xfrm>
          <a:off x="7861300" y="6010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116840</xdr:rowOff>
    </xdr:from>
    <xdr:to>
      <xdr:col>36</xdr:col>
      <xdr:colOff>165100</xdr:colOff>
      <xdr:row>35</xdr:row>
      <xdr:rowOff>46990</xdr:rowOff>
    </xdr:to>
    <xdr:sp macro="" textlink="">
      <xdr:nvSpPr>
        <xdr:cNvPr id="137" name="楕円 136"/>
        <xdr:cNvSpPr/>
      </xdr:nvSpPr>
      <xdr:spPr>
        <a:xfrm>
          <a:off x="6921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167640</xdr:rowOff>
    </xdr:from>
    <xdr:to>
      <xdr:col>41</xdr:col>
      <xdr:colOff>50800</xdr:colOff>
      <xdr:row>35</xdr:row>
      <xdr:rowOff>9906</xdr:rowOff>
    </xdr:to>
    <xdr:cxnSp macro="">
      <xdr:nvCxnSpPr>
        <xdr:cNvPr id="138" name="直線コネクタ 137"/>
        <xdr:cNvCxnSpPr/>
      </xdr:nvCxnSpPr>
      <xdr:spPr>
        <a:xfrm>
          <a:off x="6972300" y="5996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170705</xdr:rowOff>
    </xdr:from>
    <xdr:ext cx="469744" cy="259045"/>
    <xdr:sp macro="" textlink="">
      <xdr:nvSpPr>
        <xdr:cNvPr id="139" name="n_1aveValue【図書館】&#10;一人当たり面積"/>
        <xdr:cNvSpPr txBox="1"/>
      </xdr:nvSpPr>
      <xdr:spPr>
        <a:xfrm>
          <a:off x="9391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120413</xdr:rowOff>
    </xdr:from>
    <xdr:ext cx="469744" cy="259045"/>
    <xdr:sp macro="" textlink="">
      <xdr:nvSpPr>
        <xdr:cNvPr id="140" name="n_2aveValue【図書館】&#10;一人当たり面積"/>
        <xdr:cNvSpPr txBox="1"/>
      </xdr:nvSpPr>
      <xdr:spPr>
        <a:xfrm>
          <a:off x="8515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134129</xdr:rowOff>
    </xdr:from>
    <xdr:ext cx="469744" cy="259045"/>
    <xdr:sp macro="" textlink="">
      <xdr:nvSpPr>
        <xdr:cNvPr id="141" name="n_3aveValue【図書館】&#10;一人当たり面積"/>
        <xdr:cNvSpPr txBox="1"/>
      </xdr:nvSpPr>
      <xdr:spPr>
        <a:xfrm>
          <a:off x="7626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166133</xdr:rowOff>
    </xdr:from>
    <xdr:ext cx="469744" cy="259045"/>
    <xdr:sp macro="" textlink="">
      <xdr:nvSpPr>
        <xdr:cNvPr id="142" name="n_4aveValue【図書館】&#10;一人当たり面積"/>
        <xdr:cNvSpPr txBox="1"/>
      </xdr:nvSpPr>
      <xdr:spPr>
        <a:xfrm>
          <a:off x="6737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109237</xdr:rowOff>
    </xdr:from>
    <xdr:ext cx="469744" cy="259045"/>
    <xdr:sp macro="" textlink="">
      <xdr:nvSpPr>
        <xdr:cNvPr id="143" name="n_1mainValue【図書館】&#10;一人当たり面積"/>
        <xdr:cNvSpPr txBox="1"/>
      </xdr:nvSpPr>
      <xdr:spPr>
        <a:xfrm>
          <a:off x="93917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90949</xdr:rowOff>
    </xdr:from>
    <xdr:ext cx="469744" cy="259045"/>
    <xdr:sp macro="" textlink="">
      <xdr:nvSpPr>
        <xdr:cNvPr id="144" name="n_2mainValue【図書館】&#10;一人当たり面積"/>
        <xdr:cNvSpPr txBox="1"/>
      </xdr:nvSpPr>
      <xdr:spPr>
        <a:xfrm>
          <a:off x="8515427" y="57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77233</xdr:rowOff>
    </xdr:from>
    <xdr:ext cx="469744" cy="259045"/>
    <xdr:sp macro="" textlink="">
      <xdr:nvSpPr>
        <xdr:cNvPr id="145" name="n_3mainValue【図書館】&#10;一人当たり面積"/>
        <xdr:cNvSpPr txBox="1"/>
      </xdr:nvSpPr>
      <xdr:spPr>
        <a:xfrm>
          <a:off x="7626427" y="573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63517</xdr:rowOff>
    </xdr:from>
    <xdr:ext cx="469744" cy="259045"/>
    <xdr:sp macro="" textlink="">
      <xdr:nvSpPr>
        <xdr:cNvPr id="146" name="n_4mainValue【図書館】&#10;一人当たり面積"/>
        <xdr:cNvSpPr txBox="1"/>
      </xdr:nvSpPr>
      <xdr:spPr>
        <a:xfrm>
          <a:off x="67374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4" name="直線コネクタ 1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5" name="テキスト ボックス 1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6" name="直線コネクタ 1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7" name="テキスト ボックス 1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8" name="直線コネクタ 1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9" name="テキスト ボックス 1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0" name="直線コネクタ 1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1" name="テキスト ボックス 1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2" name="直線コネクタ 1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3" name="テキスト ボックス 1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5" name="テキスト ボックス 1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187" name="直線コネクタ 186"/>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9" name="直線コネクタ 1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190" name="【福祉施設】&#10;有形固定資産減価償却率最大値テキスト"/>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91" name="直線コネクタ 190"/>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120032</xdr:rowOff>
    </xdr:from>
    <xdr:ext cx="405111" cy="259045"/>
    <xdr:sp macro="" textlink="">
      <xdr:nvSpPr>
        <xdr:cNvPr id="192" name="【福祉施設】&#10;有形固定資産減価償却率平均値テキスト"/>
        <xdr:cNvSpPr txBox="1"/>
      </xdr:nvSpPr>
      <xdr:spPr>
        <a:xfrm>
          <a:off x="4673600" y="1400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193" name="フローチャート: 判断 192"/>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194" name="フローチャート: 判断 193"/>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195" name="フローチャート: 判断 194"/>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6" name="フローチャート: 判断 195"/>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197" name="フローチャート: 判断 196"/>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111125</xdr:rowOff>
    </xdr:from>
    <xdr:to>
      <xdr:col>24</xdr:col>
      <xdr:colOff>114300</xdr:colOff>
      <xdr:row>80</xdr:row>
      <xdr:rowOff>41275</xdr:rowOff>
    </xdr:to>
    <xdr:sp macro="" textlink="">
      <xdr:nvSpPr>
        <xdr:cNvPr id="203" name="楕円 202"/>
        <xdr:cNvSpPr/>
      </xdr:nvSpPr>
      <xdr:spPr>
        <a:xfrm>
          <a:off x="45847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134002</xdr:rowOff>
    </xdr:from>
    <xdr:ext cx="405111" cy="259045"/>
    <xdr:sp macro="" textlink="">
      <xdr:nvSpPr>
        <xdr:cNvPr id="204" name="【福祉施設】&#10;有形固定資産減価償却率該当値テキスト"/>
        <xdr:cNvSpPr txBox="1"/>
      </xdr:nvSpPr>
      <xdr:spPr>
        <a:xfrm>
          <a:off x="4673600"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61595</xdr:rowOff>
    </xdr:from>
    <xdr:to>
      <xdr:col>20</xdr:col>
      <xdr:colOff>38100</xdr:colOff>
      <xdr:row>79</xdr:row>
      <xdr:rowOff>163195</xdr:rowOff>
    </xdr:to>
    <xdr:sp macro="" textlink="">
      <xdr:nvSpPr>
        <xdr:cNvPr id="205" name="楕円 204"/>
        <xdr:cNvSpPr/>
      </xdr:nvSpPr>
      <xdr:spPr>
        <a:xfrm>
          <a:off x="3746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112395</xdr:rowOff>
    </xdr:from>
    <xdr:to>
      <xdr:col>24</xdr:col>
      <xdr:colOff>63500</xdr:colOff>
      <xdr:row>79</xdr:row>
      <xdr:rowOff>161925</xdr:rowOff>
    </xdr:to>
    <xdr:cxnSp macro="">
      <xdr:nvCxnSpPr>
        <xdr:cNvPr id="206" name="直線コネクタ 205"/>
        <xdr:cNvCxnSpPr/>
      </xdr:nvCxnSpPr>
      <xdr:spPr>
        <a:xfrm>
          <a:off x="3797300" y="136569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12064</xdr:rowOff>
    </xdr:from>
    <xdr:to>
      <xdr:col>15</xdr:col>
      <xdr:colOff>101600</xdr:colOff>
      <xdr:row>79</xdr:row>
      <xdr:rowOff>113664</xdr:rowOff>
    </xdr:to>
    <xdr:sp macro="" textlink="">
      <xdr:nvSpPr>
        <xdr:cNvPr id="207" name="楕円 206"/>
        <xdr:cNvSpPr/>
      </xdr:nvSpPr>
      <xdr:spPr>
        <a:xfrm>
          <a:off x="2857500" y="135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62864</xdr:rowOff>
    </xdr:from>
    <xdr:to>
      <xdr:col>19</xdr:col>
      <xdr:colOff>177800</xdr:colOff>
      <xdr:row>79</xdr:row>
      <xdr:rowOff>112395</xdr:rowOff>
    </xdr:to>
    <xdr:cxnSp macro="">
      <xdr:nvCxnSpPr>
        <xdr:cNvPr id="208" name="直線コネクタ 207"/>
        <xdr:cNvCxnSpPr/>
      </xdr:nvCxnSpPr>
      <xdr:spPr>
        <a:xfrm>
          <a:off x="2908300" y="136074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133986</xdr:rowOff>
    </xdr:from>
    <xdr:to>
      <xdr:col>10</xdr:col>
      <xdr:colOff>165100</xdr:colOff>
      <xdr:row>79</xdr:row>
      <xdr:rowOff>64136</xdr:rowOff>
    </xdr:to>
    <xdr:sp macro="" textlink="">
      <xdr:nvSpPr>
        <xdr:cNvPr id="209" name="楕円 208"/>
        <xdr:cNvSpPr/>
      </xdr:nvSpPr>
      <xdr:spPr>
        <a:xfrm>
          <a:off x="1968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13336</xdr:rowOff>
    </xdr:from>
    <xdr:to>
      <xdr:col>15</xdr:col>
      <xdr:colOff>50800</xdr:colOff>
      <xdr:row>79</xdr:row>
      <xdr:rowOff>62864</xdr:rowOff>
    </xdr:to>
    <xdr:cxnSp macro="">
      <xdr:nvCxnSpPr>
        <xdr:cNvPr id="210" name="直線コネクタ 209"/>
        <xdr:cNvCxnSpPr/>
      </xdr:nvCxnSpPr>
      <xdr:spPr>
        <a:xfrm>
          <a:off x="2019300" y="135578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84455</xdr:rowOff>
    </xdr:from>
    <xdr:to>
      <xdr:col>6</xdr:col>
      <xdr:colOff>38100</xdr:colOff>
      <xdr:row>79</xdr:row>
      <xdr:rowOff>14605</xdr:rowOff>
    </xdr:to>
    <xdr:sp macro="" textlink="">
      <xdr:nvSpPr>
        <xdr:cNvPr id="211" name="楕円 210"/>
        <xdr:cNvSpPr/>
      </xdr:nvSpPr>
      <xdr:spPr>
        <a:xfrm>
          <a:off x="1079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135255</xdr:rowOff>
    </xdr:from>
    <xdr:to>
      <xdr:col>10</xdr:col>
      <xdr:colOff>114300</xdr:colOff>
      <xdr:row>79</xdr:row>
      <xdr:rowOff>13336</xdr:rowOff>
    </xdr:to>
    <xdr:cxnSp macro="">
      <xdr:nvCxnSpPr>
        <xdr:cNvPr id="212" name="直線コネクタ 211"/>
        <xdr:cNvCxnSpPr/>
      </xdr:nvCxnSpPr>
      <xdr:spPr>
        <a:xfrm>
          <a:off x="1130300" y="135083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158132</xdr:rowOff>
    </xdr:from>
    <xdr:ext cx="405111" cy="259045"/>
    <xdr:sp macro="" textlink="">
      <xdr:nvSpPr>
        <xdr:cNvPr id="213" name="n_1aveValue【福祉施設】&#10;有形固定資産減価償却率"/>
        <xdr:cNvSpPr txBox="1"/>
      </xdr:nvSpPr>
      <xdr:spPr>
        <a:xfrm>
          <a:off x="35820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14" name="n_2aveValue【福祉施設】&#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15"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120032</xdr:rowOff>
    </xdr:from>
    <xdr:ext cx="405111" cy="259045"/>
    <xdr:sp macro="" textlink="">
      <xdr:nvSpPr>
        <xdr:cNvPr id="216" name="n_4aveValue【福祉施設】&#10;有形固定資産減価償却率"/>
        <xdr:cNvSpPr txBox="1"/>
      </xdr:nvSpPr>
      <xdr:spPr>
        <a:xfrm>
          <a:off x="927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8272</xdr:rowOff>
    </xdr:from>
    <xdr:ext cx="405111" cy="259045"/>
    <xdr:sp macro="" textlink="">
      <xdr:nvSpPr>
        <xdr:cNvPr id="217" name="n_1mainValue【福祉施設】&#10;有形固定資産減価償却率"/>
        <xdr:cNvSpPr txBox="1"/>
      </xdr:nvSpPr>
      <xdr:spPr>
        <a:xfrm>
          <a:off x="35820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130191</xdr:rowOff>
    </xdr:from>
    <xdr:ext cx="405111" cy="259045"/>
    <xdr:sp macro="" textlink="">
      <xdr:nvSpPr>
        <xdr:cNvPr id="218" name="n_2mainValue【福祉施設】&#10;有形固定資産減価償却率"/>
        <xdr:cNvSpPr txBox="1"/>
      </xdr:nvSpPr>
      <xdr:spPr>
        <a:xfrm>
          <a:off x="2705744"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80663</xdr:rowOff>
    </xdr:from>
    <xdr:ext cx="405111" cy="259045"/>
    <xdr:sp macro="" textlink="">
      <xdr:nvSpPr>
        <xdr:cNvPr id="219" name="n_3mainValue【福祉施設】&#10;有形固定資産減価償却率"/>
        <xdr:cNvSpPr txBox="1"/>
      </xdr:nvSpPr>
      <xdr:spPr>
        <a:xfrm>
          <a:off x="1816744" y="1328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31132</xdr:rowOff>
    </xdr:from>
    <xdr:ext cx="405111" cy="259045"/>
    <xdr:sp macro="" textlink="">
      <xdr:nvSpPr>
        <xdr:cNvPr id="220" name="n_4mainValue【福祉施設】&#10;有形固定資産減価償却率"/>
        <xdr:cNvSpPr txBox="1"/>
      </xdr:nvSpPr>
      <xdr:spPr>
        <a:xfrm>
          <a:off x="92774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242" name="直線コネクタ 241"/>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243" name="【福祉施設】&#10;一人当たり面積最小値テキスト"/>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244" name="直線コネクタ 243"/>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245" name="【福祉施設】&#10;一人当たり面積最大値テキスト"/>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246" name="直線コネクタ 245"/>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247" name="【福祉施設】&#10;一人当たり面積平均値テキスト"/>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248" name="フローチャート: 判断 247"/>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249" name="フローチャート: 判断 248"/>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250" name="フローチャート: 判断 249"/>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251" name="フローチャート: 判断 250"/>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252" name="フローチャート: 判断 251"/>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37592</xdr:rowOff>
    </xdr:from>
    <xdr:to>
      <xdr:col>55</xdr:col>
      <xdr:colOff>50800</xdr:colOff>
      <xdr:row>85</xdr:row>
      <xdr:rowOff>139192</xdr:rowOff>
    </xdr:to>
    <xdr:sp macro="" textlink="">
      <xdr:nvSpPr>
        <xdr:cNvPr id="258" name="楕円 257"/>
        <xdr:cNvSpPr/>
      </xdr:nvSpPr>
      <xdr:spPr>
        <a:xfrm>
          <a:off x="104267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123969</xdr:rowOff>
    </xdr:from>
    <xdr:ext cx="469744" cy="259045"/>
    <xdr:sp macro="" textlink="">
      <xdr:nvSpPr>
        <xdr:cNvPr id="259" name="【福祉施設】&#10;一人当たり面積該当値テキスト"/>
        <xdr:cNvSpPr txBox="1"/>
      </xdr:nvSpPr>
      <xdr:spPr>
        <a:xfrm>
          <a:off x="10515600" y="1452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37592</xdr:rowOff>
    </xdr:from>
    <xdr:to>
      <xdr:col>50</xdr:col>
      <xdr:colOff>165100</xdr:colOff>
      <xdr:row>85</xdr:row>
      <xdr:rowOff>139192</xdr:rowOff>
    </xdr:to>
    <xdr:sp macro="" textlink="">
      <xdr:nvSpPr>
        <xdr:cNvPr id="260" name="楕円 259"/>
        <xdr:cNvSpPr/>
      </xdr:nvSpPr>
      <xdr:spPr>
        <a:xfrm>
          <a:off x="9588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88392</xdr:rowOff>
    </xdr:from>
    <xdr:to>
      <xdr:col>55</xdr:col>
      <xdr:colOff>0</xdr:colOff>
      <xdr:row>85</xdr:row>
      <xdr:rowOff>88392</xdr:rowOff>
    </xdr:to>
    <xdr:cxnSp macro="">
      <xdr:nvCxnSpPr>
        <xdr:cNvPr id="261" name="直線コネクタ 260"/>
        <xdr:cNvCxnSpPr/>
      </xdr:nvCxnSpPr>
      <xdr:spPr>
        <a:xfrm>
          <a:off x="9639300" y="146616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35306</xdr:rowOff>
    </xdr:from>
    <xdr:to>
      <xdr:col>46</xdr:col>
      <xdr:colOff>38100</xdr:colOff>
      <xdr:row>85</xdr:row>
      <xdr:rowOff>136906</xdr:rowOff>
    </xdr:to>
    <xdr:sp macro="" textlink="">
      <xdr:nvSpPr>
        <xdr:cNvPr id="262" name="楕円 261"/>
        <xdr:cNvSpPr/>
      </xdr:nvSpPr>
      <xdr:spPr>
        <a:xfrm>
          <a:off x="8699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86106</xdr:rowOff>
    </xdr:from>
    <xdr:to>
      <xdr:col>50</xdr:col>
      <xdr:colOff>114300</xdr:colOff>
      <xdr:row>85</xdr:row>
      <xdr:rowOff>88392</xdr:rowOff>
    </xdr:to>
    <xdr:cxnSp macro="">
      <xdr:nvCxnSpPr>
        <xdr:cNvPr id="263" name="直線コネクタ 262"/>
        <xdr:cNvCxnSpPr/>
      </xdr:nvCxnSpPr>
      <xdr:spPr>
        <a:xfrm>
          <a:off x="8750300" y="14659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33020</xdr:rowOff>
    </xdr:from>
    <xdr:to>
      <xdr:col>41</xdr:col>
      <xdr:colOff>101600</xdr:colOff>
      <xdr:row>85</xdr:row>
      <xdr:rowOff>134620</xdr:rowOff>
    </xdr:to>
    <xdr:sp macro="" textlink="">
      <xdr:nvSpPr>
        <xdr:cNvPr id="264" name="楕円 263"/>
        <xdr:cNvSpPr/>
      </xdr:nvSpPr>
      <xdr:spPr>
        <a:xfrm>
          <a:off x="7810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83820</xdr:rowOff>
    </xdr:from>
    <xdr:to>
      <xdr:col>45</xdr:col>
      <xdr:colOff>177800</xdr:colOff>
      <xdr:row>85</xdr:row>
      <xdr:rowOff>86106</xdr:rowOff>
    </xdr:to>
    <xdr:cxnSp macro="">
      <xdr:nvCxnSpPr>
        <xdr:cNvPr id="265" name="直線コネクタ 264"/>
        <xdr:cNvCxnSpPr/>
      </xdr:nvCxnSpPr>
      <xdr:spPr>
        <a:xfrm>
          <a:off x="7861300" y="1465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30735</xdr:rowOff>
    </xdr:from>
    <xdr:to>
      <xdr:col>36</xdr:col>
      <xdr:colOff>165100</xdr:colOff>
      <xdr:row>85</xdr:row>
      <xdr:rowOff>132335</xdr:rowOff>
    </xdr:to>
    <xdr:sp macro="" textlink="">
      <xdr:nvSpPr>
        <xdr:cNvPr id="266" name="楕円 265"/>
        <xdr:cNvSpPr/>
      </xdr:nvSpPr>
      <xdr:spPr>
        <a:xfrm>
          <a:off x="6921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81535</xdr:rowOff>
    </xdr:from>
    <xdr:to>
      <xdr:col>41</xdr:col>
      <xdr:colOff>50800</xdr:colOff>
      <xdr:row>85</xdr:row>
      <xdr:rowOff>83820</xdr:rowOff>
    </xdr:to>
    <xdr:cxnSp macro="">
      <xdr:nvCxnSpPr>
        <xdr:cNvPr id="267" name="直線コネクタ 266"/>
        <xdr:cNvCxnSpPr/>
      </xdr:nvCxnSpPr>
      <xdr:spPr>
        <a:xfrm>
          <a:off x="6972300" y="146547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268" name="n_1aveValue【福祉施設】&#10;一人当たり面積"/>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269" name="n_2aveValue【福祉施設】&#10;一人当たり面積"/>
        <xdr:cNvSpPr txBox="1"/>
      </xdr:nvSpPr>
      <xdr:spPr>
        <a:xfrm>
          <a:off x="8515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270" name="n_3aveValue【福祉施設】&#10;一人当たり面積"/>
        <xdr:cNvSpPr txBox="1"/>
      </xdr:nvSpPr>
      <xdr:spPr>
        <a:xfrm>
          <a:off x="76264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271" name="n_4aveValue【福祉施設】&#10;一人当たり面積"/>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130319</xdr:rowOff>
    </xdr:from>
    <xdr:ext cx="469744" cy="259045"/>
    <xdr:sp macro="" textlink="">
      <xdr:nvSpPr>
        <xdr:cNvPr id="272" name="n_1mainValue【福祉施設】&#10;一人当たり面積"/>
        <xdr:cNvSpPr txBox="1"/>
      </xdr:nvSpPr>
      <xdr:spPr>
        <a:xfrm>
          <a:off x="93917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128033</xdr:rowOff>
    </xdr:from>
    <xdr:ext cx="469744" cy="259045"/>
    <xdr:sp macro="" textlink="">
      <xdr:nvSpPr>
        <xdr:cNvPr id="273" name="n_2mainValue【福祉施設】&#10;一人当たり面積"/>
        <xdr:cNvSpPr txBox="1"/>
      </xdr:nvSpPr>
      <xdr:spPr>
        <a:xfrm>
          <a:off x="8515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125747</xdr:rowOff>
    </xdr:from>
    <xdr:ext cx="469744" cy="259045"/>
    <xdr:sp macro="" textlink="">
      <xdr:nvSpPr>
        <xdr:cNvPr id="274" name="n_3mainValue【福祉施設】&#10;一人当たり面積"/>
        <xdr:cNvSpPr txBox="1"/>
      </xdr:nvSpPr>
      <xdr:spPr>
        <a:xfrm>
          <a:off x="7626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123462</xdr:rowOff>
    </xdr:from>
    <xdr:ext cx="469744" cy="259045"/>
    <xdr:sp macro="" textlink="">
      <xdr:nvSpPr>
        <xdr:cNvPr id="275" name="n_4mainValue【福祉施設】&#10;一人当たり面積"/>
        <xdr:cNvSpPr txBox="1"/>
      </xdr:nvSpPr>
      <xdr:spPr>
        <a:xfrm>
          <a:off x="6737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6" name="正方形/長方形 3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7" name="正方形/長方形 3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8" name="正方形/長方形 3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9" name="正方形/長方形 3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0" name="正方形/長方形 3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1" name="正方形/長方形 3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2" name="正方形/長方形 3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3" name="正方形/長方形 32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4" name="正方形/長方形 3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5" name="正方形/長方形 3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6" name="正方形/長方形 3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7" name="正方形/長方形 3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8" name="正方形/長方形 3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9" name="正方形/長方形 3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0" name="正方形/長方形 3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1" name="正方形/長方形 3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2" name="正方形/長方形 3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3" name="正方形/長方形 3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4" name="正方形/長方形 3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5" name="正方形/長方形 3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6" name="正方形/長方形 3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7" name="正方形/長方形 3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8" name="正方形/長方形 3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9" name="正方形/長方形 3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0" name="正方形/長方形 3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1" name="正方形/長方形 3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2" name="正方形/長方形 3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3" name="正方形/長方形 3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4" name="正方形/長方形 3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5" name="正方形/長方形 3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6" name="正方形/長方形 3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7" name="正方形/長方形 3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8" name="テキスト ボックス 3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49" name="直線コネクタ 3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0" name="テキスト ボックス 3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1" name="直線コネクタ 3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2" name="テキスト ボックス 3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3" name="直線コネクタ 3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4" name="テキスト ボックス 3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5" name="直線コネクタ 3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6" name="テキスト ボックス 3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7" name="直線コネクタ 3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58" name="テキスト ボックス 3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59" name="直線コネクタ 3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0" name="テキスト ボックス 3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1" name="直線コネクタ 3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2" name="テキスト ボックス 3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3" name="直線コネクタ 3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365" name="直線コネクタ 364"/>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366"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367" name="直線コネクタ 366"/>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368"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69" name="直線コネクタ 3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154050</xdr:rowOff>
    </xdr:from>
    <xdr:ext cx="405111" cy="259045"/>
    <xdr:sp macro="" textlink="">
      <xdr:nvSpPr>
        <xdr:cNvPr id="370" name="【庁舎】&#10;有形固定資産減価償却率平均値テキスト"/>
        <xdr:cNvSpPr txBox="1"/>
      </xdr:nvSpPr>
      <xdr:spPr>
        <a:xfrm>
          <a:off x="16357600" y="1781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371" name="フローチャート: 判断 370"/>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372" name="フローチャート: 判断 3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373" name="フローチャート: 判断 372"/>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374" name="フローチャート: 判断 373"/>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375" name="フローチャート: 判断 374"/>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6" name="テキスト ボックス 3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7" name="テキスト ボックス 3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8" name="テキスト ボックス 3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79" name="テキスト ボックス 3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0" name="テキスト ボックス 3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381" name="楕円 380"/>
        <xdr:cNvSpPr/>
      </xdr:nvSpPr>
      <xdr:spPr>
        <a:xfrm>
          <a:off x="162687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123389</xdr:rowOff>
    </xdr:from>
    <xdr:ext cx="405111" cy="259045"/>
    <xdr:sp macro="" textlink="">
      <xdr:nvSpPr>
        <xdr:cNvPr id="382" name="【庁舎】&#10;有形固定資産減価償却率該当値テキスト"/>
        <xdr:cNvSpPr txBox="1"/>
      </xdr:nvSpPr>
      <xdr:spPr>
        <a:xfrm>
          <a:off x="16357600" y="17611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126637</xdr:rowOff>
    </xdr:from>
    <xdr:to>
      <xdr:col>81</xdr:col>
      <xdr:colOff>101600</xdr:colOff>
      <xdr:row>106</xdr:row>
      <xdr:rowOff>56787</xdr:rowOff>
    </xdr:to>
    <xdr:sp macro="" textlink="">
      <xdr:nvSpPr>
        <xdr:cNvPr id="383" name="楕円 382"/>
        <xdr:cNvSpPr/>
      </xdr:nvSpPr>
      <xdr:spPr>
        <a:xfrm>
          <a:off x="15430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151312</xdr:rowOff>
    </xdr:from>
    <xdr:to>
      <xdr:col>85</xdr:col>
      <xdr:colOff>127000</xdr:colOff>
      <xdr:row>106</xdr:row>
      <xdr:rowOff>5987</xdr:rowOff>
    </xdr:to>
    <xdr:cxnSp macro="">
      <xdr:nvCxnSpPr>
        <xdr:cNvPr id="384" name="直線コネクタ 383"/>
        <xdr:cNvCxnSpPr/>
      </xdr:nvCxnSpPr>
      <xdr:spPr>
        <a:xfrm flipV="1">
          <a:off x="15481300" y="17810662"/>
          <a:ext cx="838200" cy="36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385" name="楕円 384"/>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106</xdr:row>
      <xdr:rowOff>5987</xdr:rowOff>
    </xdr:to>
    <xdr:cxnSp macro="">
      <xdr:nvCxnSpPr>
        <xdr:cNvPr id="386" name="直線コネクタ 385"/>
        <xdr:cNvCxnSpPr/>
      </xdr:nvCxnSpPr>
      <xdr:spPr>
        <a:xfrm>
          <a:off x="14592300" y="181470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61323</xdr:rowOff>
    </xdr:from>
    <xdr:to>
      <xdr:col>72</xdr:col>
      <xdr:colOff>38100</xdr:colOff>
      <xdr:row>105</xdr:row>
      <xdr:rowOff>162923</xdr:rowOff>
    </xdr:to>
    <xdr:sp macro="" textlink="">
      <xdr:nvSpPr>
        <xdr:cNvPr id="387" name="楕円 386"/>
        <xdr:cNvSpPr/>
      </xdr:nvSpPr>
      <xdr:spPr>
        <a:xfrm>
          <a:off x="13652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112123</xdr:rowOff>
    </xdr:from>
    <xdr:to>
      <xdr:col>76</xdr:col>
      <xdr:colOff>114300</xdr:colOff>
      <xdr:row>105</xdr:row>
      <xdr:rowOff>144780</xdr:rowOff>
    </xdr:to>
    <xdr:cxnSp macro="">
      <xdr:nvCxnSpPr>
        <xdr:cNvPr id="388" name="直線コネクタ 387"/>
        <xdr:cNvCxnSpPr/>
      </xdr:nvCxnSpPr>
      <xdr:spPr>
        <a:xfrm>
          <a:off x="13703300" y="181143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28666</xdr:rowOff>
    </xdr:from>
    <xdr:to>
      <xdr:col>67</xdr:col>
      <xdr:colOff>101600</xdr:colOff>
      <xdr:row>105</xdr:row>
      <xdr:rowOff>130266</xdr:rowOff>
    </xdr:to>
    <xdr:sp macro="" textlink="">
      <xdr:nvSpPr>
        <xdr:cNvPr id="389" name="楕円 388"/>
        <xdr:cNvSpPr/>
      </xdr:nvSpPr>
      <xdr:spPr>
        <a:xfrm>
          <a:off x="12763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79466</xdr:rowOff>
    </xdr:from>
    <xdr:to>
      <xdr:col>71</xdr:col>
      <xdr:colOff>177800</xdr:colOff>
      <xdr:row>105</xdr:row>
      <xdr:rowOff>112123</xdr:rowOff>
    </xdr:to>
    <xdr:cxnSp macro="">
      <xdr:nvCxnSpPr>
        <xdr:cNvPr id="390" name="直線コネクタ 389"/>
        <xdr:cNvCxnSpPr/>
      </xdr:nvCxnSpPr>
      <xdr:spPr>
        <a:xfrm>
          <a:off x="12814300" y="180817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3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392" name="n_2aveValue【庁舎】&#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393"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394" name="n_4aveValue【庁舎】&#10;有形固定資産減価償却率"/>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47914</xdr:rowOff>
    </xdr:from>
    <xdr:ext cx="405111" cy="259045"/>
    <xdr:sp macro="" textlink="">
      <xdr:nvSpPr>
        <xdr:cNvPr id="395" name="n_1mainValue【庁舎】&#10;有形固定資産減価償却率"/>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396" name="n_2mainValue【庁舎】&#10;有形固定資産減価償却率"/>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154050</xdr:rowOff>
    </xdr:from>
    <xdr:ext cx="405111" cy="259045"/>
    <xdr:sp macro="" textlink="">
      <xdr:nvSpPr>
        <xdr:cNvPr id="397" name="n_3mainValue【庁舎】&#10;有形固定資産減価償却率"/>
        <xdr:cNvSpPr txBox="1"/>
      </xdr:nvSpPr>
      <xdr:spPr>
        <a:xfrm>
          <a:off x="13500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121393</xdr:rowOff>
    </xdr:from>
    <xdr:ext cx="405111" cy="259045"/>
    <xdr:sp macro="" textlink="">
      <xdr:nvSpPr>
        <xdr:cNvPr id="398" name="n_4mainValue【庁舎】&#10;有形固定資産減価償却率"/>
        <xdr:cNvSpPr txBox="1"/>
      </xdr:nvSpPr>
      <xdr:spPr>
        <a:xfrm>
          <a:off x="12611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99" name="正方形/長方形 3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0" name="正方形/長方形 3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1" name="正方形/長方形 4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2" name="正方形/長方形 4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3" name="正方形/長方形 4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4" name="正方形/長方形 4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5" name="正方形/長方形 4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6" name="正方形/長方形 4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7" name="テキスト ボックス 4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8" name="直線コネクタ 4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09" name="直線コネクタ 4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10" name="テキスト ボックス 4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1" name="直線コネクタ 4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2" name="テキスト ボックス 4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13" name="直線コネクタ 4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14" name="テキスト ボックス 4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15" name="直線コネクタ 4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16" name="テキスト ボックス 4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17" name="直線コネクタ 4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18" name="テキスト ボックス 4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19" name="直線コネクタ 4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20" name="テキスト ボックス 4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1" name="直線コネクタ 4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2" name="テキスト ボックス 4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424" name="直線コネクタ 423"/>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425"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426" name="直線コネクタ 425"/>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427" name="【庁舎】&#10;一人当たり面積最大値テキスト"/>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428" name="直線コネクタ 427"/>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429" name="【庁舎】&#10;一人当たり面積平均値テキスト"/>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430" name="フローチャート: 判断 429"/>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431" name="フローチャート: 判断 430"/>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432" name="フローチャート: 判断 431"/>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433" name="フローチャート: 判断 432"/>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434" name="フローチャート: 判断 433"/>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5" name="テキスト ボックス 4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6" name="テキスト ボックス 4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7" name="テキスト ボックス 4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8" name="テキスト ボックス 4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9" name="テキスト ボックス 4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110308</xdr:rowOff>
    </xdr:from>
    <xdr:to>
      <xdr:col>116</xdr:col>
      <xdr:colOff>114300</xdr:colOff>
      <xdr:row>108</xdr:row>
      <xdr:rowOff>40458</xdr:rowOff>
    </xdr:to>
    <xdr:sp macro="" textlink="">
      <xdr:nvSpPr>
        <xdr:cNvPr id="440" name="楕円 439"/>
        <xdr:cNvSpPr/>
      </xdr:nvSpPr>
      <xdr:spPr>
        <a:xfrm>
          <a:off x="221107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25235</xdr:rowOff>
    </xdr:from>
    <xdr:ext cx="469744" cy="259045"/>
    <xdr:sp macro="" textlink="">
      <xdr:nvSpPr>
        <xdr:cNvPr id="441" name="【庁舎】&#10;一人当たり面積該当値テキスト"/>
        <xdr:cNvSpPr txBox="1"/>
      </xdr:nvSpPr>
      <xdr:spPr>
        <a:xfrm>
          <a:off x="22199600" y="1837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159294</xdr:rowOff>
    </xdr:from>
    <xdr:to>
      <xdr:col>112</xdr:col>
      <xdr:colOff>38100</xdr:colOff>
      <xdr:row>107</xdr:row>
      <xdr:rowOff>89444</xdr:rowOff>
    </xdr:to>
    <xdr:sp macro="" textlink="">
      <xdr:nvSpPr>
        <xdr:cNvPr id="442" name="楕円 441"/>
        <xdr:cNvSpPr/>
      </xdr:nvSpPr>
      <xdr:spPr>
        <a:xfrm>
          <a:off x="2127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38644</xdr:rowOff>
    </xdr:from>
    <xdr:to>
      <xdr:col>116</xdr:col>
      <xdr:colOff>63500</xdr:colOff>
      <xdr:row>107</xdr:row>
      <xdr:rowOff>161108</xdr:rowOff>
    </xdr:to>
    <xdr:cxnSp macro="">
      <xdr:nvCxnSpPr>
        <xdr:cNvPr id="443" name="直線コネクタ 442"/>
        <xdr:cNvCxnSpPr/>
      </xdr:nvCxnSpPr>
      <xdr:spPr>
        <a:xfrm>
          <a:off x="21323300" y="18383794"/>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152763</xdr:rowOff>
    </xdr:from>
    <xdr:to>
      <xdr:col>107</xdr:col>
      <xdr:colOff>101600</xdr:colOff>
      <xdr:row>107</xdr:row>
      <xdr:rowOff>82913</xdr:rowOff>
    </xdr:to>
    <xdr:sp macro="" textlink="">
      <xdr:nvSpPr>
        <xdr:cNvPr id="444" name="楕円 443"/>
        <xdr:cNvSpPr/>
      </xdr:nvSpPr>
      <xdr:spPr>
        <a:xfrm>
          <a:off x="2038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107</xdr:row>
      <xdr:rowOff>38644</xdr:rowOff>
    </xdr:to>
    <xdr:cxnSp macro="">
      <xdr:nvCxnSpPr>
        <xdr:cNvPr id="445" name="直線コネクタ 444"/>
        <xdr:cNvCxnSpPr/>
      </xdr:nvCxnSpPr>
      <xdr:spPr>
        <a:xfrm>
          <a:off x="20434300" y="183772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149498</xdr:rowOff>
    </xdr:from>
    <xdr:to>
      <xdr:col>102</xdr:col>
      <xdr:colOff>165100</xdr:colOff>
      <xdr:row>107</xdr:row>
      <xdr:rowOff>79648</xdr:rowOff>
    </xdr:to>
    <xdr:sp macro="" textlink="">
      <xdr:nvSpPr>
        <xdr:cNvPr id="446" name="楕円 445"/>
        <xdr:cNvSpPr/>
      </xdr:nvSpPr>
      <xdr:spPr>
        <a:xfrm>
          <a:off x="19494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28848</xdr:rowOff>
    </xdr:from>
    <xdr:to>
      <xdr:col>107</xdr:col>
      <xdr:colOff>50800</xdr:colOff>
      <xdr:row>107</xdr:row>
      <xdr:rowOff>32113</xdr:rowOff>
    </xdr:to>
    <xdr:cxnSp macro="">
      <xdr:nvCxnSpPr>
        <xdr:cNvPr id="447" name="直線コネクタ 446"/>
        <xdr:cNvCxnSpPr/>
      </xdr:nvCxnSpPr>
      <xdr:spPr>
        <a:xfrm>
          <a:off x="19545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144599</xdr:rowOff>
    </xdr:from>
    <xdr:to>
      <xdr:col>98</xdr:col>
      <xdr:colOff>38100</xdr:colOff>
      <xdr:row>107</xdr:row>
      <xdr:rowOff>74749</xdr:rowOff>
    </xdr:to>
    <xdr:sp macro="" textlink="">
      <xdr:nvSpPr>
        <xdr:cNvPr id="448" name="楕円 447"/>
        <xdr:cNvSpPr/>
      </xdr:nvSpPr>
      <xdr:spPr>
        <a:xfrm>
          <a:off x="18605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23949</xdr:rowOff>
    </xdr:from>
    <xdr:to>
      <xdr:col>102</xdr:col>
      <xdr:colOff>114300</xdr:colOff>
      <xdr:row>107</xdr:row>
      <xdr:rowOff>28848</xdr:rowOff>
    </xdr:to>
    <xdr:cxnSp macro="">
      <xdr:nvCxnSpPr>
        <xdr:cNvPr id="449" name="直線コネクタ 448"/>
        <xdr:cNvCxnSpPr/>
      </xdr:nvCxnSpPr>
      <xdr:spPr>
        <a:xfrm>
          <a:off x="18656300" y="1836909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450" name="n_1aveValue【庁舎】&#10;一人当たり面積"/>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451"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452" name="n_3aveValue【庁舎】&#10;一人当たり面積"/>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453" name="n_4aveValue【庁舎】&#10;一人当たり面積"/>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80571</xdr:rowOff>
    </xdr:from>
    <xdr:ext cx="469744" cy="259045"/>
    <xdr:sp macro="" textlink="">
      <xdr:nvSpPr>
        <xdr:cNvPr id="454" name="n_1mainValue【庁舎】&#10;一人当たり面積"/>
        <xdr:cNvSpPr txBox="1"/>
      </xdr:nvSpPr>
      <xdr:spPr>
        <a:xfrm>
          <a:off x="210757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455" name="n_2main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70775</xdr:rowOff>
    </xdr:from>
    <xdr:ext cx="469744" cy="259045"/>
    <xdr:sp macro="" textlink="">
      <xdr:nvSpPr>
        <xdr:cNvPr id="456" name="n_3mainValue【庁舎】&#10;一人当たり面積"/>
        <xdr:cNvSpPr txBox="1"/>
      </xdr:nvSpPr>
      <xdr:spPr>
        <a:xfrm>
          <a:off x="19310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65876</xdr:rowOff>
    </xdr:from>
    <xdr:ext cx="469744" cy="259045"/>
    <xdr:sp macro="" textlink="">
      <xdr:nvSpPr>
        <xdr:cNvPr id="457" name="n_4mainValue【庁舎】&#10;一人当たり面積"/>
        <xdr:cNvSpPr txBox="1"/>
      </xdr:nvSpPr>
      <xdr:spPr>
        <a:xfrm>
          <a:off x="184214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8" name="正方形/長方形 4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9" name="正方形/長方形 4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0" name="テキスト ボックス 4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庁舎の有形固定資産減価償却率について、令和３年度に庁舎改築事業が完了し、減価償却率が改善された。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17,892
17,522
11.54
9,747,197
9,373,559
319,621
4,650,305
5,243,591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mn-lt"/>
              <a:ea typeface="+mn-ea"/>
              <a:cs typeface="+mn-cs"/>
            </a:rPr>
            <a:t>対前年度比較０．０</a:t>
          </a:r>
          <a:r>
            <a:rPr kumimoji="1" lang="ja-JP" altLang="en-US" sz="1300">
              <a:solidFill>
                <a:srgbClr val="FF0000"/>
              </a:solidFill>
              <a:effectLst/>
              <a:latin typeface="+mn-lt"/>
              <a:ea typeface="+mn-ea"/>
              <a:cs typeface="+mn-cs"/>
            </a:rPr>
            <a:t>２</a:t>
          </a:r>
          <a:r>
            <a:rPr kumimoji="1" lang="ja-JP" altLang="ja-JP" sz="1300">
              <a:solidFill>
                <a:srgbClr val="FF0000"/>
              </a:solidFill>
              <a:effectLst/>
              <a:latin typeface="+mn-lt"/>
              <a:ea typeface="+mn-ea"/>
              <a:cs typeface="+mn-cs"/>
            </a:rPr>
            <a:t>ポイント</a:t>
          </a:r>
          <a:r>
            <a:rPr kumimoji="1" lang="ja-JP" altLang="en-US" sz="1300">
              <a:solidFill>
                <a:srgbClr val="FF0000"/>
              </a:solidFill>
              <a:effectLst/>
              <a:latin typeface="+mn-lt"/>
              <a:ea typeface="+mn-ea"/>
              <a:cs typeface="+mn-cs"/>
            </a:rPr>
            <a:t>減</a:t>
          </a:r>
          <a:r>
            <a:rPr kumimoji="1" lang="ja-JP" altLang="ja-JP" sz="1300">
              <a:solidFill>
                <a:srgbClr val="FF0000"/>
              </a:solidFill>
              <a:effectLst/>
              <a:latin typeface="+mn-lt"/>
              <a:ea typeface="+mn-ea"/>
              <a:cs typeface="+mn-cs"/>
            </a:rPr>
            <a:t>の０．６</a:t>
          </a:r>
          <a:r>
            <a:rPr kumimoji="1" lang="ja-JP" altLang="en-US" sz="1300">
              <a:solidFill>
                <a:srgbClr val="FF0000"/>
              </a:solidFill>
              <a:effectLst/>
              <a:latin typeface="+mn-lt"/>
              <a:ea typeface="+mn-ea"/>
              <a:cs typeface="+mn-cs"/>
            </a:rPr>
            <a:t>７</a:t>
          </a:r>
          <a:r>
            <a:rPr kumimoji="1" lang="ja-JP" altLang="ja-JP" sz="1300">
              <a:solidFill>
                <a:srgbClr val="FF0000"/>
              </a:solidFill>
              <a:effectLst/>
              <a:latin typeface="+mn-lt"/>
              <a:ea typeface="+mn-ea"/>
              <a:cs typeface="+mn-cs"/>
            </a:rPr>
            <a:t>となり、類似団体平均より０．１４ポイント高い指数となった。</a:t>
          </a:r>
          <a:endParaRPr lang="ja-JP" altLang="ja-JP" sz="1300">
            <a:solidFill>
              <a:srgbClr val="FF0000"/>
            </a:solidFill>
            <a:effectLst/>
          </a:endParaRPr>
        </a:p>
        <a:p>
          <a:r>
            <a:rPr kumimoji="1" lang="ja-JP" altLang="ja-JP" sz="1300">
              <a:solidFill>
                <a:srgbClr val="FF0000"/>
              </a:solidFill>
              <a:effectLst/>
              <a:latin typeface="+mn-lt"/>
              <a:ea typeface="+mn-ea"/>
              <a:cs typeface="+mn-cs"/>
            </a:rPr>
            <a:t>　主な要因は、基準財政</a:t>
          </a:r>
          <a:r>
            <a:rPr kumimoji="1" lang="ja-JP" altLang="en-US" sz="1300">
              <a:solidFill>
                <a:srgbClr val="FF0000"/>
              </a:solidFill>
              <a:effectLst/>
              <a:latin typeface="+mn-lt"/>
              <a:ea typeface="+mn-ea"/>
              <a:cs typeface="+mn-cs"/>
            </a:rPr>
            <a:t>需要額</a:t>
          </a:r>
          <a:r>
            <a:rPr kumimoji="1" lang="ja-JP" altLang="ja-JP" sz="1300">
              <a:solidFill>
                <a:srgbClr val="FF0000"/>
              </a:solidFill>
              <a:effectLst/>
              <a:latin typeface="+mn-lt"/>
              <a:ea typeface="+mn-ea"/>
              <a:cs typeface="+mn-cs"/>
            </a:rPr>
            <a:t>が増加したことによる。</a:t>
          </a:r>
          <a:endParaRPr lang="ja-JP" altLang="ja-JP" sz="1300">
            <a:solidFill>
              <a:srgbClr val="FF0000"/>
            </a:solidFill>
            <a:effectLst/>
          </a:endParaRPr>
        </a:p>
        <a:p>
          <a:r>
            <a:rPr kumimoji="1" lang="ja-JP" altLang="ja-JP" sz="1300">
              <a:solidFill>
                <a:srgbClr val="FF0000"/>
              </a:solidFill>
              <a:effectLst/>
              <a:latin typeface="+mn-lt"/>
              <a:ea typeface="+mn-ea"/>
              <a:cs typeface="+mn-cs"/>
            </a:rPr>
            <a:t>　地方税は堅調な伸びを見せている</a:t>
          </a:r>
          <a:r>
            <a:rPr kumimoji="1" lang="ja-JP" altLang="en-US" sz="1300">
              <a:solidFill>
                <a:srgbClr val="FF0000"/>
              </a:solidFill>
              <a:effectLst/>
              <a:latin typeface="+mn-lt"/>
              <a:ea typeface="+mn-ea"/>
              <a:cs typeface="+mn-cs"/>
            </a:rPr>
            <a:t>が、それ以上に需要額が伸びており、９年ぶりに指数の減に転じた。</a:t>
          </a:r>
          <a:r>
            <a:rPr kumimoji="1" lang="ja-JP" altLang="ja-JP" sz="1300">
              <a:solidFill>
                <a:srgbClr val="FF0000"/>
              </a:solidFill>
              <a:effectLst/>
              <a:latin typeface="+mn-lt"/>
              <a:ea typeface="+mn-ea"/>
              <a:cs typeface="+mn-cs"/>
            </a:rPr>
            <a:t>今後、</a:t>
          </a:r>
          <a:r>
            <a:rPr kumimoji="1" lang="ja-JP" altLang="en-US" sz="1300">
              <a:solidFill>
                <a:srgbClr val="FF0000"/>
              </a:solidFill>
              <a:effectLst/>
              <a:latin typeface="+mn-lt"/>
              <a:ea typeface="+mn-ea"/>
              <a:cs typeface="+mn-cs"/>
            </a:rPr>
            <a:t>事業完了したアワセ土地</a:t>
          </a:r>
          <a:r>
            <a:rPr kumimoji="1" lang="ja-JP" altLang="ja-JP" sz="1300">
              <a:solidFill>
                <a:srgbClr val="FF0000"/>
              </a:solidFill>
              <a:effectLst/>
              <a:latin typeface="+mn-lt"/>
              <a:ea typeface="+mn-ea"/>
              <a:cs typeface="+mn-cs"/>
            </a:rPr>
            <a:t>区画整理</a:t>
          </a:r>
          <a:r>
            <a:rPr kumimoji="1" lang="ja-JP" altLang="en-US" sz="1300">
              <a:solidFill>
                <a:srgbClr val="FF0000"/>
              </a:solidFill>
              <a:effectLst/>
              <a:latin typeface="+mn-lt"/>
              <a:ea typeface="+mn-ea"/>
              <a:cs typeface="+mn-cs"/>
            </a:rPr>
            <a:t>事業</a:t>
          </a:r>
          <a:r>
            <a:rPr kumimoji="1" lang="ja-JP" altLang="ja-JP" sz="1300">
              <a:solidFill>
                <a:srgbClr val="FF0000"/>
              </a:solidFill>
              <a:effectLst/>
              <a:latin typeface="+mn-lt"/>
              <a:ea typeface="+mn-ea"/>
              <a:cs typeface="+mn-cs"/>
            </a:rPr>
            <a:t>区域内の</a:t>
          </a:r>
          <a:r>
            <a:rPr kumimoji="1" lang="ja-JP" altLang="en-US" sz="1300">
              <a:solidFill>
                <a:srgbClr val="FF0000"/>
              </a:solidFill>
              <a:effectLst/>
              <a:latin typeface="+mn-lt"/>
              <a:ea typeface="+mn-ea"/>
              <a:cs typeface="+mn-cs"/>
            </a:rPr>
            <a:t>商業施設等の誘致や、人口増に向けた更なる施策を展開し、税収増加及び確保に努める</a:t>
          </a:r>
          <a:endParaRPr kumimoji="1" lang="en-US" altLang="ja-JP" sz="1300">
            <a:solidFill>
              <a:srgbClr val="FF0000"/>
            </a:solidFill>
            <a:effectLst/>
            <a:latin typeface="+mn-lt"/>
            <a:ea typeface="+mn-ea"/>
            <a:cs typeface="+mn-cs"/>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166688</xdr:rowOff>
    </xdr:from>
    <xdr:to>
      <xdr:col>23</xdr:col>
      <xdr:colOff>133350</xdr:colOff>
      <xdr:row>42</xdr:row>
      <xdr:rowOff>15346</xdr:rowOff>
    </xdr:to>
    <xdr:cxnSp macro="">
      <xdr:nvCxnSpPr>
        <xdr:cNvPr id="72" name="直線コネクタ 71"/>
        <xdr:cNvCxnSpPr/>
      </xdr:nvCxnSpPr>
      <xdr:spPr>
        <a:xfrm>
          <a:off x="4114800" y="719613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166688</xdr:rowOff>
    </xdr:from>
    <xdr:to>
      <xdr:col>19</xdr:col>
      <xdr:colOff>133350</xdr:colOff>
      <xdr:row>42</xdr:row>
      <xdr:rowOff>5292</xdr:rowOff>
    </xdr:to>
    <xdr:cxnSp macro="">
      <xdr:nvCxnSpPr>
        <xdr:cNvPr id="75" name="直線コネクタ 74"/>
        <xdr:cNvCxnSpPr/>
      </xdr:nvCxnSpPr>
      <xdr:spPr>
        <a:xfrm flipV="1">
          <a:off x="3225800" y="71961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45508</xdr:rowOff>
    </xdr:to>
    <xdr:cxnSp macro="">
      <xdr:nvCxnSpPr>
        <xdr:cNvPr id="78" name="直線コネクタ 77"/>
        <xdr:cNvCxnSpPr/>
      </xdr:nvCxnSpPr>
      <xdr:spPr>
        <a:xfrm flipV="1">
          <a:off x="2336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115888</xdr:rowOff>
    </xdr:to>
    <xdr:cxnSp macro="">
      <xdr:nvCxnSpPr>
        <xdr:cNvPr id="81" name="直線コネクタ 80"/>
        <xdr:cNvCxnSpPr/>
      </xdr:nvCxnSpPr>
      <xdr:spPr>
        <a:xfrm flipV="1">
          <a:off x="1447800" y="7246408"/>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123</xdr:rowOff>
    </xdr:from>
    <xdr:ext cx="762000" cy="259045"/>
    <xdr:sp macro="" textlink="">
      <xdr:nvSpPr>
        <xdr:cNvPr id="83" name="テキスト ボックス 82"/>
        <xdr:cNvSpPr txBox="1"/>
      </xdr:nvSpPr>
      <xdr:spPr>
        <a:xfrm>
          <a:off x="1955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5" name="テキスト ボックス 84"/>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135996</xdr:rowOff>
    </xdr:from>
    <xdr:to>
      <xdr:col>23</xdr:col>
      <xdr:colOff>184150</xdr:colOff>
      <xdr:row>42</xdr:row>
      <xdr:rowOff>66146</xdr:rowOff>
    </xdr:to>
    <xdr:sp macro="" textlink="">
      <xdr:nvSpPr>
        <xdr:cNvPr id="91" name="楕円 90"/>
        <xdr:cNvSpPr/>
      </xdr:nvSpPr>
      <xdr:spPr>
        <a:xfrm>
          <a:off x="49022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152523</xdr:rowOff>
    </xdr:from>
    <xdr:ext cx="762000" cy="259045"/>
    <xdr:sp macro="" textlink="">
      <xdr:nvSpPr>
        <xdr:cNvPr id="92" name="財政力該当値テキスト"/>
        <xdr:cNvSpPr txBox="1"/>
      </xdr:nvSpPr>
      <xdr:spPr>
        <a:xfrm>
          <a:off x="50419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115888</xdr:rowOff>
    </xdr:from>
    <xdr:to>
      <xdr:col>19</xdr:col>
      <xdr:colOff>184150</xdr:colOff>
      <xdr:row>42</xdr:row>
      <xdr:rowOff>46038</xdr:rowOff>
    </xdr:to>
    <xdr:sp macro="" textlink="">
      <xdr:nvSpPr>
        <xdr:cNvPr id="93" name="楕円 92"/>
        <xdr:cNvSpPr/>
      </xdr:nvSpPr>
      <xdr:spPr>
        <a:xfrm>
          <a:off x="4064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56215</xdr:rowOff>
    </xdr:from>
    <xdr:ext cx="736600" cy="259045"/>
    <xdr:sp macro="" textlink="">
      <xdr:nvSpPr>
        <xdr:cNvPr id="94" name="テキスト ボックス 93"/>
        <xdr:cNvSpPr txBox="1"/>
      </xdr:nvSpPr>
      <xdr:spPr>
        <a:xfrm>
          <a:off x="3733800" y="691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5" name="楕円 94"/>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96" name="テキスト ボックス 95"/>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7" name="楕円 96"/>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8" name="テキスト ボックス 97"/>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65088</xdr:rowOff>
    </xdr:from>
    <xdr:to>
      <xdr:col>7</xdr:col>
      <xdr:colOff>31750</xdr:colOff>
      <xdr:row>42</xdr:row>
      <xdr:rowOff>166688</xdr:rowOff>
    </xdr:to>
    <xdr:sp macro="" textlink="">
      <xdr:nvSpPr>
        <xdr:cNvPr id="99" name="楕円 98"/>
        <xdr:cNvSpPr/>
      </xdr:nvSpPr>
      <xdr:spPr>
        <a:xfrm>
          <a:off x="1397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5415</xdr:rowOff>
    </xdr:from>
    <xdr:ext cx="762000" cy="259045"/>
    <xdr:sp macro="" textlink="">
      <xdr:nvSpPr>
        <xdr:cNvPr id="100" name="テキスト ボックス 99"/>
        <xdr:cNvSpPr txBox="1"/>
      </xdr:nvSpPr>
      <xdr:spPr>
        <a:xfrm>
          <a:off x="1066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rgbClr val="FF0000"/>
              </a:solidFill>
              <a:effectLst/>
              <a:latin typeface="+mn-lt"/>
              <a:ea typeface="+mn-ea"/>
              <a:cs typeface="+mn-cs"/>
            </a:rPr>
            <a:t>対前年度比較</a:t>
          </a:r>
          <a:r>
            <a:rPr kumimoji="1" lang="en-US" altLang="ja-JP" sz="1300">
              <a:solidFill>
                <a:srgbClr val="FF0000"/>
              </a:solidFill>
              <a:effectLst/>
              <a:latin typeface="+mn-lt"/>
              <a:ea typeface="+mn-ea"/>
              <a:cs typeface="+mn-cs"/>
            </a:rPr>
            <a:t>±</a:t>
          </a:r>
          <a:r>
            <a:rPr kumimoji="1" lang="ja-JP" altLang="en-US" sz="1300">
              <a:solidFill>
                <a:srgbClr val="FF0000"/>
              </a:solidFill>
              <a:effectLst/>
              <a:latin typeface="+mn-lt"/>
              <a:ea typeface="+mn-ea"/>
              <a:cs typeface="+mn-cs"/>
            </a:rPr>
            <a:t>０．０</a:t>
          </a:r>
          <a:r>
            <a:rPr kumimoji="1" lang="ja-JP" altLang="ja-JP" sz="1300">
              <a:solidFill>
                <a:srgbClr val="FF0000"/>
              </a:solidFill>
              <a:effectLst/>
              <a:latin typeface="+mn-lt"/>
              <a:ea typeface="+mn-ea"/>
              <a:cs typeface="+mn-cs"/>
            </a:rPr>
            <a:t>ポイントの８１．６％となり、類似団体平均より</a:t>
          </a:r>
          <a:r>
            <a:rPr kumimoji="1" lang="ja-JP" altLang="en-US" sz="1300">
              <a:solidFill>
                <a:srgbClr val="FF0000"/>
              </a:solidFill>
              <a:effectLst/>
              <a:latin typeface="+mn-lt"/>
              <a:ea typeface="+mn-ea"/>
              <a:cs typeface="+mn-cs"/>
            </a:rPr>
            <a:t>２</a:t>
          </a:r>
          <a:r>
            <a:rPr kumimoji="1" lang="ja-JP" altLang="ja-JP" sz="1300">
              <a:solidFill>
                <a:srgbClr val="FF0000"/>
              </a:solidFill>
              <a:effectLst/>
              <a:latin typeface="+mn-lt"/>
              <a:ea typeface="+mn-ea"/>
              <a:cs typeface="+mn-cs"/>
            </a:rPr>
            <a:t>．</a:t>
          </a:r>
          <a:r>
            <a:rPr kumimoji="1" lang="ja-JP" altLang="en-US" sz="1300">
              <a:solidFill>
                <a:srgbClr val="FF0000"/>
              </a:solidFill>
              <a:effectLst/>
              <a:latin typeface="+mn-lt"/>
              <a:ea typeface="+mn-ea"/>
              <a:cs typeface="+mn-cs"/>
            </a:rPr>
            <a:t>７</a:t>
          </a:r>
          <a:r>
            <a:rPr kumimoji="1" lang="ja-JP" altLang="ja-JP" sz="1300">
              <a:solidFill>
                <a:srgbClr val="FF0000"/>
              </a:solidFill>
              <a:effectLst/>
              <a:latin typeface="+mn-lt"/>
              <a:ea typeface="+mn-ea"/>
              <a:cs typeface="+mn-cs"/>
            </a:rPr>
            <a:t>ポイント低い率となった。</a:t>
          </a:r>
          <a:endParaRPr lang="ja-JP" altLang="ja-JP" sz="1300">
            <a:solidFill>
              <a:srgbClr val="FF0000"/>
            </a:solidFill>
            <a:effectLst/>
          </a:endParaRPr>
        </a:p>
        <a:p>
          <a:r>
            <a:rPr kumimoji="1" lang="ja-JP" altLang="ja-JP" sz="1300">
              <a:solidFill>
                <a:srgbClr val="FF0000"/>
              </a:solidFill>
              <a:effectLst/>
              <a:latin typeface="+mn-lt"/>
              <a:ea typeface="+mn-ea"/>
              <a:cs typeface="+mn-cs"/>
            </a:rPr>
            <a:t>　</a:t>
          </a:r>
          <a:r>
            <a:rPr kumimoji="1" lang="ja-JP" altLang="en-US" sz="1300">
              <a:solidFill>
                <a:srgbClr val="FF0000"/>
              </a:solidFill>
              <a:effectLst/>
              <a:latin typeface="+mn-lt"/>
              <a:ea typeface="+mn-ea"/>
              <a:cs typeface="+mn-cs"/>
            </a:rPr>
            <a:t>前年度に比べ、比率が下がらなかった</a:t>
          </a:r>
          <a:r>
            <a:rPr kumimoji="1" lang="ja-JP" altLang="ja-JP" sz="1300">
              <a:solidFill>
                <a:srgbClr val="FF0000"/>
              </a:solidFill>
              <a:effectLst/>
              <a:latin typeface="+mn-lt"/>
              <a:ea typeface="+mn-ea"/>
              <a:cs typeface="+mn-cs"/>
            </a:rPr>
            <a:t>主な要因は、</a:t>
          </a:r>
          <a:r>
            <a:rPr kumimoji="1" lang="ja-JP" altLang="en-US" sz="1300">
              <a:solidFill>
                <a:srgbClr val="FF0000"/>
              </a:solidFill>
              <a:effectLst/>
              <a:latin typeface="+mn-lt"/>
              <a:ea typeface="+mn-ea"/>
              <a:cs typeface="+mn-cs"/>
            </a:rPr>
            <a:t>物件費において、新規の一般財源等充当経常経費（ＰＦＩ事業による庁舎賃借料及び公共施設新規指定管理料など）が増となったことによる。</a:t>
          </a:r>
          <a:endParaRPr lang="ja-JP" altLang="ja-JP" sz="1300">
            <a:solidFill>
              <a:srgbClr val="FF0000"/>
            </a:solidFill>
            <a:effectLst/>
          </a:endParaRPr>
        </a:p>
        <a:p>
          <a:r>
            <a:rPr kumimoji="1" lang="ja-JP" altLang="ja-JP" sz="1300">
              <a:solidFill>
                <a:srgbClr val="FF0000"/>
              </a:solidFill>
              <a:effectLst/>
              <a:latin typeface="+mn-lt"/>
              <a:ea typeface="+mn-ea"/>
              <a:cs typeface="+mn-cs"/>
            </a:rPr>
            <a:t>　今後は更に自主財源の確保を図るとともに、義務的経費の推移を現在の水準以下に維持するように努める。</a:t>
          </a:r>
          <a:endParaRPr lang="ja-JP" altLang="ja-JP" sz="1300">
            <a:solidFill>
              <a:srgbClr val="FF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63</xdr:row>
      <xdr:rowOff>57996</xdr:rowOff>
    </xdr:to>
    <xdr:cxnSp macro="">
      <xdr:nvCxnSpPr>
        <xdr:cNvPr id="135" name="直線コネクタ 134"/>
        <xdr:cNvCxnSpPr/>
      </xdr:nvCxnSpPr>
      <xdr:spPr>
        <a:xfrm>
          <a:off x="4114800" y="108593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64</xdr:row>
      <xdr:rowOff>139912</xdr:rowOff>
    </xdr:to>
    <xdr:cxnSp macro="">
      <xdr:nvCxnSpPr>
        <xdr:cNvPr id="138" name="直線コネクタ 137"/>
        <xdr:cNvCxnSpPr/>
      </xdr:nvCxnSpPr>
      <xdr:spPr>
        <a:xfrm flipV="1">
          <a:off x="3225800" y="10859346"/>
          <a:ext cx="8890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139912</xdr:rowOff>
    </xdr:from>
    <xdr:to>
      <xdr:col>15</xdr:col>
      <xdr:colOff>82550</xdr:colOff>
      <xdr:row>65</xdr:row>
      <xdr:rowOff>97155</xdr:rowOff>
    </xdr:to>
    <xdr:cxnSp macro="">
      <xdr:nvCxnSpPr>
        <xdr:cNvPr id="141" name="直線コネクタ 140"/>
        <xdr:cNvCxnSpPr/>
      </xdr:nvCxnSpPr>
      <xdr:spPr>
        <a:xfrm flipV="1">
          <a:off x="2336800" y="11112712"/>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116646</xdr:rowOff>
    </xdr:from>
    <xdr:ext cx="762000" cy="259045"/>
    <xdr:sp macro="" textlink="">
      <xdr:nvSpPr>
        <xdr:cNvPr id="143" name="テキスト ボックス 142"/>
        <xdr:cNvSpPr txBox="1"/>
      </xdr:nvSpPr>
      <xdr:spPr>
        <a:xfrm>
          <a:off x="2844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27305</xdr:rowOff>
    </xdr:from>
    <xdr:to>
      <xdr:col>11</xdr:col>
      <xdr:colOff>31750</xdr:colOff>
      <xdr:row>65</xdr:row>
      <xdr:rowOff>97155</xdr:rowOff>
    </xdr:to>
    <xdr:cxnSp macro="">
      <xdr:nvCxnSpPr>
        <xdr:cNvPr id="144" name="直線コネクタ 143"/>
        <xdr:cNvCxnSpPr/>
      </xdr:nvCxnSpPr>
      <xdr:spPr>
        <a:xfrm>
          <a:off x="1447800" y="110001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48" name="テキスト ボックス 147"/>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4" name="楕円 153"/>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23723</xdr:rowOff>
    </xdr:from>
    <xdr:ext cx="762000" cy="259045"/>
    <xdr:sp macro="" textlink="">
      <xdr:nvSpPr>
        <xdr:cNvPr id="155" name="財政構造の弾力性該当値テキスト"/>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6" name="楕円 155"/>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118973</xdr:rowOff>
    </xdr:from>
    <xdr:ext cx="736600" cy="259045"/>
    <xdr:sp macro="" textlink="">
      <xdr:nvSpPr>
        <xdr:cNvPr id="157" name="テキスト ボックス 156"/>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89112</xdr:rowOff>
    </xdr:from>
    <xdr:to>
      <xdr:col>15</xdr:col>
      <xdr:colOff>133350</xdr:colOff>
      <xdr:row>65</xdr:row>
      <xdr:rowOff>19262</xdr:rowOff>
    </xdr:to>
    <xdr:sp macro="" textlink="">
      <xdr:nvSpPr>
        <xdr:cNvPr id="158" name="楕円 157"/>
        <xdr:cNvSpPr/>
      </xdr:nvSpPr>
      <xdr:spPr>
        <a:xfrm>
          <a:off x="3175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29439</xdr:rowOff>
    </xdr:from>
    <xdr:ext cx="762000" cy="259045"/>
    <xdr:sp macro="" textlink="">
      <xdr:nvSpPr>
        <xdr:cNvPr id="159" name="テキスト ボックス 158"/>
        <xdr:cNvSpPr txBox="1"/>
      </xdr:nvSpPr>
      <xdr:spPr>
        <a:xfrm>
          <a:off x="2844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46355</xdr:rowOff>
    </xdr:from>
    <xdr:to>
      <xdr:col>11</xdr:col>
      <xdr:colOff>82550</xdr:colOff>
      <xdr:row>65</xdr:row>
      <xdr:rowOff>147955</xdr:rowOff>
    </xdr:to>
    <xdr:sp macro="" textlink="">
      <xdr:nvSpPr>
        <xdr:cNvPr id="160" name="楕円 159"/>
        <xdr:cNvSpPr/>
      </xdr:nvSpPr>
      <xdr:spPr>
        <a:xfrm>
          <a:off x="2286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132732</xdr:rowOff>
    </xdr:from>
    <xdr:ext cx="762000" cy="259045"/>
    <xdr:sp macro="" textlink="">
      <xdr:nvSpPr>
        <xdr:cNvPr id="161" name="テキスト ボックス 160"/>
        <xdr:cNvSpPr txBox="1"/>
      </xdr:nvSpPr>
      <xdr:spPr>
        <a:xfrm>
          <a:off x="1955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147955</xdr:rowOff>
    </xdr:from>
    <xdr:to>
      <xdr:col>7</xdr:col>
      <xdr:colOff>31750</xdr:colOff>
      <xdr:row>64</xdr:row>
      <xdr:rowOff>78105</xdr:rowOff>
    </xdr:to>
    <xdr:sp macro="" textlink="">
      <xdr:nvSpPr>
        <xdr:cNvPr id="162" name="楕円 161"/>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88282</xdr:rowOff>
    </xdr:from>
    <xdr:ext cx="762000" cy="259045"/>
    <xdr:sp macro="" textlink="">
      <xdr:nvSpPr>
        <xdr:cNvPr id="163" name="テキスト ボックス 162"/>
        <xdr:cNvSpPr txBox="1"/>
      </xdr:nvSpPr>
      <xdr:spPr>
        <a:xfrm>
          <a:off x="1066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rgbClr val="FF0000"/>
              </a:solidFill>
              <a:effectLst/>
              <a:latin typeface="+mn-lt"/>
              <a:ea typeface="+mn-ea"/>
              <a:cs typeface="+mn-cs"/>
            </a:rPr>
            <a:t>対前年度比較で</a:t>
          </a:r>
          <a:r>
            <a:rPr kumimoji="1" lang="ja-JP" altLang="en-US" sz="1300">
              <a:solidFill>
                <a:srgbClr val="FF0000"/>
              </a:solidFill>
              <a:effectLst/>
              <a:latin typeface="+mn-lt"/>
              <a:ea typeface="+mn-ea"/>
              <a:cs typeface="+mn-cs"/>
            </a:rPr>
            <a:t>３</a:t>
          </a:r>
          <a:r>
            <a:rPr kumimoji="1" lang="ja-JP" altLang="ja-JP" sz="1300">
              <a:solidFill>
                <a:srgbClr val="FF0000"/>
              </a:solidFill>
              <a:effectLst/>
              <a:latin typeface="+mn-lt"/>
              <a:ea typeface="+mn-ea"/>
              <a:cs typeface="+mn-cs"/>
            </a:rPr>
            <a:t>，</a:t>
          </a:r>
          <a:r>
            <a:rPr kumimoji="1" lang="ja-JP" altLang="en-US" sz="1300">
              <a:solidFill>
                <a:srgbClr val="FF0000"/>
              </a:solidFill>
              <a:effectLst/>
              <a:latin typeface="+mn-lt"/>
              <a:ea typeface="+mn-ea"/>
              <a:cs typeface="+mn-cs"/>
            </a:rPr>
            <a:t>９３６</a:t>
          </a:r>
          <a:r>
            <a:rPr kumimoji="1" lang="ja-JP" altLang="ja-JP" sz="1300">
              <a:solidFill>
                <a:srgbClr val="FF0000"/>
              </a:solidFill>
              <a:effectLst/>
              <a:latin typeface="+mn-lt"/>
              <a:ea typeface="+mn-ea"/>
              <a:cs typeface="+mn-cs"/>
            </a:rPr>
            <a:t>円の</a:t>
          </a:r>
          <a:r>
            <a:rPr kumimoji="1" lang="ja-JP" altLang="en-US" sz="1300">
              <a:solidFill>
                <a:srgbClr val="FF0000"/>
              </a:solidFill>
              <a:effectLst/>
              <a:latin typeface="+mn-lt"/>
              <a:ea typeface="+mn-ea"/>
              <a:cs typeface="+mn-cs"/>
            </a:rPr>
            <a:t>減</a:t>
          </a:r>
          <a:r>
            <a:rPr kumimoji="1" lang="ja-JP" altLang="ja-JP" sz="1300">
              <a:solidFill>
                <a:srgbClr val="FF0000"/>
              </a:solidFill>
              <a:effectLst/>
              <a:latin typeface="+mn-lt"/>
              <a:ea typeface="+mn-ea"/>
              <a:cs typeface="+mn-cs"/>
            </a:rPr>
            <a:t>となり、類似団体より</a:t>
          </a:r>
          <a:r>
            <a:rPr kumimoji="1" lang="ja-JP" altLang="en-US" sz="1300">
              <a:solidFill>
                <a:srgbClr val="FF0000"/>
              </a:solidFill>
              <a:effectLst/>
              <a:latin typeface="+mn-lt"/>
              <a:ea typeface="+mn-ea"/>
              <a:cs typeface="+mn-cs"/>
            </a:rPr>
            <a:t>７</a:t>
          </a:r>
          <a:r>
            <a:rPr kumimoji="1" lang="ja-JP" altLang="ja-JP" sz="1300">
              <a:solidFill>
                <a:srgbClr val="FF0000"/>
              </a:solidFill>
              <a:effectLst/>
              <a:latin typeface="+mn-lt"/>
              <a:ea typeface="+mn-ea"/>
              <a:cs typeface="+mn-cs"/>
            </a:rPr>
            <a:t>，</a:t>
          </a:r>
          <a:r>
            <a:rPr kumimoji="1" lang="ja-JP" altLang="en-US" sz="1300">
              <a:solidFill>
                <a:srgbClr val="FF0000"/>
              </a:solidFill>
              <a:effectLst/>
              <a:latin typeface="+mn-lt"/>
              <a:ea typeface="+mn-ea"/>
              <a:cs typeface="+mn-cs"/>
            </a:rPr>
            <a:t>７８８</a:t>
          </a:r>
          <a:r>
            <a:rPr kumimoji="1" lang="ja-JP" altLang="ja-JP" sz="1300">
              <a:solidFill>
                <a:srgbClr val="FF0000"/>
              </a:solidFill>
              <a:effectLst/>
              <a:latin typeface="+mn-lt"/>
              <a:ea typeface="+mn-ea"/>
              <a:cs typeface="+mn-cs"/>
            </a:rPr>
            <a:t>円</a:t>
          </a:r>
          <a:r>
            <a:rPr kumimoji="1" lang="ja-JP" altLang="en-US" sz="1300">
              <a:solidFill>
                <a:srgbClr val="FF0000"/>
              </a:solidFill>
              <a:effectLst/>
              <a:latin typeface="+mn-lt"/>
              <a:ea typeface="+mn-ea"/>
              <a:cs typeface="+mn-cs"/>
            </a:rPr>
            <a:t>下</a:t>
          </a:r>
          <a:r>
            <a:rPr kumimoji="1" lang="ja-JP" altLang="ja-JP" sz="1300">
              <a:solidFill>
                <a:srgbClr val="FF0000"/>
              </a:solidFill>
              <a:effectLst/>
              <a:latin typeface="+mn-lt"/>
              <a:ea typeface="+mn-ea"/>
              <a:cs typeface="+mn-cs"/>
            </a:rPr>
            <a:t>回った。</a:t>
          </a:r>
          <a:endParaRPr lang="ja-JP" altLang="ja-JP" sz="1300">
            <a:solidFill>
              <a:srgbClr val="FF0000"/>
            </a:solidFill>
            <a:effectLst/>
          </a:endParaRPr>
        </a:p>
        <a:p>
          <a:pPr eaLnBrk="1" fontAlgn="auto" latinLnBrk="0" hangingPunct="1"/>
          <a:r>
            <a:rPr kumimoji="1" lang="ja-JP" altLang="ja-JP" sz="1300">
              <a:solidFill>
                <a:srgbClr val="FF0000"/>
              </a:solidFill>
              <a:effectLst/>
              <a:latin typeface="+mn-lt"/>
              <a:ea typeface="+mn-ea"/>
              <a:cs typeface="+mn-cs"/>
            </a:rPr>
            <a:t>　</a:t>
          </a:r>
          <a:r>
            <a:rPr kumimoji="1" lang="ja-JP" altLang="en-US" sz="1300">
              <a:solidFill>
                <a:srgbClr val="FF0000"/>
              </a:solidFill>
              <a:effectLst/>
              <a:latin typeface="+mn-lt"/>
              <a:ea typeface="+mn-ea"/>
              <a:cs typeface="+mn-cs"/>
            </a:rPr>
            <a:t>前年度に比べ微減しているが、物件費において、大型事業（備品購入）が終了したことによる。</a:t>
          </a:r>
          <a:r>
            <a:rPr kumimoji="1" lang="ja-JP" altLang="ja-JP" sz="1300">
              <a:solidFill>
                <a:srgbClr val="FF0000"/>
              </a:solidFill>
              <a:effectLst/>
              <a:latin typeface="+mn-lt"/>
              <a:ea typeface="+mn-ea"/>
              <a:cs typeface="+mn-cs"/>
            </a:rPr>
            <a:t>人件費</a:t>
          </a:r>
          <a:r>
            <a:rPr kumimoji="1" lang="ja-JP" altLang="en-US" sz="1300">
              <a:solidFill>
                <a:srgbClr val="FF0000"/>
              </a:solidFill>
              <a:effectLst/>
              <a:latin typeface="+mn-lt"/>
              <a:ea typeface="+mn-ea"/>
              <a:cs typeface="+mn-cs"/>
            </a:rPr>
            <a:t>について</a:t>
          </a:r>
          <a:r>
            <a:rPr kumimoji="1" lang="ja-JP" altLang="ja-JP" sz="1300">
              <a:solidFill>
                <a:srgbClr val="FF0000"/>
              </a:solidFill>
              <a:effectLst/>
              <a:latin typeface="+mn-lt"/>
              <a:ea typeface="+mn-ea"/>
              <a:cs typeface="+mn-cs"/>
            </a:rPr>
            <a:t>は、会計年度任用</a:t>
          </a:r>
          <a:r>
            <a:rPr kumimoji="1" lang="ja-JP" altLang="en-US" sz="1300">
              <a:solidFill>
                <a:srgbClr val="FF0000"/>
              </a:solidFill>
              <a:effectLst/>
              <a:latin typeface="+mn-lt"/>
              <a:ea typeface="+mn-ea"/>
              <a:cs typeface="+mn-cs"/>
            </a:rPr>
            <a:t>職員の人件費が増加傾向にあり、今後、パートタイム職員の勤務形態の変更も検討されていることから、</a:t>
          </a:r>
          <a:r>
            <a:rPr kumimoji="1" lang="ja-JP" altLang="ja-JP" sz="1300">
              <a:solidFill>
                <a:srgbClr val="FF0000"/>
              </a:solidFill>
              <a:effectLst/>
              <a:latin typeface="+mn-lt"/>
              <a:ea typeface="+mn-ea"/>
              <a:cs typeface="+mn-cs"/>
            </a:rPr>
            <a:t>事務事業の効率化と人員の適正配置、経費節減に努める。　</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13981</xdr:rowOff>
    </xdr:from>
    <xdr:to>
      <xdr:col>23</xdr:col>
      <xdr:colOff>133350</xdr:colOff>
      <xdr:row>84</xdr:row>
      <xdr:rowOff>45639</xdr:rowOff>
    </xdr:to>
    <xdr:cxnSp macro="">
      <xdr:nvCxnSpPr>
        <xdr:cNvPr id="198" name="直線コネクタ 197"/>
        <xdr:cNvCxnSpPr/>
      </xdr:nvCxnSpPr>
      <xdr:spPr>
        <a:xfrm flipV="1">
          <a:off x="4114800" y="14415781"/>
          <a:ext cx="838200" cy="3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84702</xdr:rowOff>
    </xdr:from>
    <xdr:to>
      <xdr:col>19</xdr:col>
      <xdr:colOff>133350</xdr:colOff>
      <xdr:row>84</xdr:row>
      <xdr:rowOff>45639</xdr:rowOff>
    </xdr:to>
    <xdr:cxnSp macro="">
      <xdr:nvCxnSpPr>
        <xdr:cNvPr id="201" name="直線コネクタ 200"/>
        <xdr:cNvCxnSpPr/>
      </xdr:nvCxnSpPr>
      <xdr:spPr>
        <a:xfrm>
          <a:off x="3225800" y="14143602"/>
          <a:ext cx="889000" cy="30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69492</xdr:rowOff>
    </xdr:from>
    <xdr:to>
      <xdr:col>15</xdr:col>
      <xdr:colOff>82550</xdr:colOff>
      <xdr:row>82</xdr:row>
      <xdr:rowOff>84702</xdr:rowOff>
    </xdr:to>
    <xdr:cxnSp macro="">
      <xdr:nvCxnSpPr>
        <xdr:cNvPr id="204" name="直線コネクタ 203"/>
        <xdr:cNvCxnSpPr/>
      </xdr:nvCxnSpPr>
      <xdr:spPr>
        <a:xfrm>
          <a:off x="2336800" y="14128392"/>
          <a:ext cx="889000" cy="1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69492</xdr:rowOff>
    </xdr:from>
    <xdr:to>
      <xdr:col>11</xdr:col>
      <xdr:colOff>31750</xdr:colOff>
      <xdr:row>83</xdr:row>
      <xdr:rowOff>23526</xdr:rowOff>
    </xdr:to>
    <xdr:cxnSp macro="">
      <xdr:nvCxnSpPr>
        <xdr:cNvPr id="207" name="直線コネクタ 206"/>
        <xdr:cNvCxnSpPr/>
      </xdr:nvCxnSpPr>
      <xdr:spPr>
        <a:xfrm flipV="1">
          <a:off x="1447800" y="14128392"/>
          <a:ext cx="889000" cy="1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77441</xdr:rowOff>
    </xdr:from>
    <xdr:ext cx="762000" cy="259045"/>
    <xdr:sp macro="" textlink="">
      <xdr:nvSpPr>
        <xdr:cNvPr id="211" name="テキスト ボックス 210"/>
        <xdr:cNvSpPr txBox="1"/>
      </xdr:nvSpPr>
      <xdr:spPr>
        <a:xfrm>
          <a:off x="1066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134631</xdr:rowOff>
    </xdr:from>
    <xdr:to>
      <xdr:col>23</xdr:col>
      <xdr:colOff>184150</xdr:colOff>
      <xdr:row>84</xdr:row>
      <xdr:rowOff>64781</xdr:rowOff>
    </xdr:to>
    <xdr:sp macro="" textlink="">
      <xdr:nvSpPr>
        <xdr:cNvPr id="217" name="楕円 216"/>
        <xdr:cNvSpPr/>
      </xdr:nvSpPr>
      <xdr:spPr>
        <a:xfrm>
          <a:off x="4902200" y="143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151158</xdr:rowOff>
    </xdr:from>
    <xdr:ext cx="762000" cy="259045"/>
    <xdr:sp macro="" textlink="">
      <xdr:nvSpPr>
        <xdr:cNvPr id="218" name="人件費・物件費等の状況該当値テキスト"/>
        <xdr:cNvSpPr txBox="1"/>
      </xdr:nvSpPr>
      <xdr:spPr>
        <a:xfrm>
          <a:off x="5041900" y="142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166289</xdr:rowOff>
    </xdr:from>
    <xdr:to>
      <xdr:col>19</xdr:col>
      <xdr:colOff>184150</xdr:colOff>
      <xdr:row>84</xdr:row>
      <xdr:rowOff>96439</xdr:rowOff>
    </xdr:to>
    <xdr:sp macro="" textlink="">
      <xdr:nvSpPr>
        <xdr:cNvPr id="219" name="楕円 218"/>
        <xdr:cNvSpPr/>
      </xdr:nvSpPr>
      <xdr:spPr>
        <a:xfrm>
          <a:off x="4064000" y="143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81216</xdr:rowOff>
    </xdr:from>
    <xdr:ext cx="736600" cy="259045"/>
    <xdr:sp macro="" textlink="">
      <xdr:nvSpPr>
        <xdr:cNvPr id="220" name="テキスト ボックス 219"/>
        <xdr:cNvSpPr txBox="1"/>
      </xdr:nvSpPr>
      <xdr:spPr>
        <a:xfrm>
          <a:off x="3733800" y="14483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33902</xdr:rowOff>
    </xdr:from>
    <xdr:to>
      <xdr:col>15</xdr:col>
      <xdr:colOff>133350</xdr:colOff>
      <xdr:row>82</xdr:row>
      <xdr:rowOff>135502</xdr:rowOff>
    </xdr:to>
    <xdr:sp macro="" textlink="">
      <xdr:nvSpPr>
        <xdr:cNvPr id="221" name="楕円 220"/>
        <xdr:cNvSpPr/>
      </xdr:nvSpPr>
      <xdr:spPr>
        <a:xfrm>
          <a:off x="3175000" y="1409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145679</xdr:rowOff>
    </xdr:from>
    <xdr:ext cx="762000" cy="259045"/>
    <xdr:sp macro="" textlink="">
      <xdr:nvSpPr>
        <xdr:cNvPr id="222" name="テキスト ボックス 221"/>
        <xdr:cNvSpPr txBox="1"/>
      </xdr:nvSpPr>
      <xdr:spPr>
        <a:xfrm>
          <a:off x="2844800" y="1386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18692</xdr:rowOff>
    </xdr:from>
    <xdr:to>
      <xdr:col>11</xdr:col>
      <xdr:colOff>82550</xdr:colOff>
      <xdr:row>82</xdr:row>
      <xdr:rowOff>120292</xdr:rowOff>
    </xdr:to>
    <xdr:sp macro="" textlink="">
      <xdr:nvSpPr>
        <xdr:cNvPr id="223" name="楕円 222"/>
        <xdr:cNvSpPr/>
      </xdr:nvSpPr>
      <xdr:spPr>
        <a:xfrm>
          <a:off x="2286000" y="140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130469</xdr:rowOff>
    </xdr:from>
    <xdr:ext cx="762000" cy="259045"/>
    <xdr:sp macro="" textlink="">
      <xdr:nvSpPr>
        <xdr:cNvPr id="224" name="テキスト ボックス 223"/>
        <xdr:cNvSpPr txBox="1"/>
      </xdr:nvSpPr>
      <xdr:spPr>
        <a:xfrm>
          <a:off x="1955800" y="1384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144176</xdr:rowOff>
    </xdr:from>
    <xdr:to>
      <xdr:col>7</xdr:col>
      <xdr:colOff>31750</xdr:colOff>
      <xdr:row>83</xdr:row>
      <xdr:rowOff>74326</xdr:rowOff>
    </xdr:to>
    <xdr:sp macro="" textlink="">
      <xdr:nvSpPr>
        <xdr:cNvPr id="225" name="楕円 224"/>
        <xdr:cNvSpPr/>
      </xdr:nvSpPr>
      <xdr:spPr>
        <a:xfrm>
          <a:off x="1397000" y="1420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59103</xdr:rowOff>
    </xdr:from>
    <xdr:ext cx="762000" cy="259045"/>
    <xdr:sp macro="" textlink="">
      <xdr:nvSpPr>
        <xdr:cNvPr id="226" name="テキスト ボックス 225"/>
        <xdr:cNvSpPr txBox="1"/>
      </xdr:nvSpPr>
      <xdr:spPr>
        <a:xfrm>
          <a:off x="1066800" y="1428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solidFill>
                <a:schemeClr val="dk1"/>
              </a:solidFill>
              <a:effectLst/>
              <a:latin typeface="+mn-lt"/>
              <a:ea typeface="+mn-ea"/>
              <a:cs typeface="+mn-cs"/>
            </a:rPr>
            <a:t>　</a:t>
          </a:r>
          <a:r>
            <a:rPr kumimoji="1" lang="ja-JP" altLang="ja-JP" sz="1300">
              <a:solidFill>
                <a:srgbClr val="FF0000"/>
              </a:solidFill>
              <a:effectLst/>
              <a:latin typeface="+mn-lt"/>
              <a:ea typeface="+mn-ea"/>
              <a:cs typeface="+mn-cs"/>
            </a:rPr>
            <a:t>ラスパイレス指数はほぼ横ばい推移しているが、類似団体平均よりも高い状況である。</a:t>
          </a:r>
          <a:endParaRPr lang="ja-JP" altLang="ja-JP" sz="1300">
            <a:solidFill>
              <a:srgbClr val="FF0000"/>
            </a:solidFill>
            <a:effectLst/>
          </a:endParaRPr>
        </a:p>
        <a:p>
          <a:pPr rtl="0" eaLnBrk="1" fontAlgn="auto" latinLnBrk="0" hangingPunct="1"/>
          <a:r>
            <a:rPr kumimoji="1" lang="ja-JP" altLang="ja-JP" sz="1300">
              <a:solidFill>
                <a:srgbClr val="FF0000"/>
              </a:solidFill>
              <a:effectLst/>
              <a:latin typeface="+mn-lt"/>
              <a:ea typeface="+mn-ea"/>
              <a:cs typeface="+mn-cs"/>
            </a:rPr>
            <a:t>　主な要因は、職員の経験年数の階層変動に伴う増加と、初級試験採用の管理職が多いことによる。今後も給与水準の適正化に努める。</a:t>
          </a:r>
          <a:endParaRPr lang="ja-JP" altLang="ja-JP" sz="1300">
            <a:solidFill>
              <a:srgbClr val="FF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62992</xdr:rowOff>
    </xdr:from>
    <xdr:to>
      <xdr:col>81</xdr:col>
      <xdr:colOff>44450</xdr:colOff>
      <xdr:row>86</xdr:row>
      <xdr:rowOff>62992</xdr:rowOff>
    </xdr:to>
    <xdr:cxnSp macro="">
      <xdr:nvCxnSpPr>
        <xdr:cNvPr id="258" name="直線コネクタ 257"/>
        <xdr:cNvCxnSpPr/>
      </xdr:nvCxnSpPr>
      <xdr:spPr>
        <a:xfrm>
          <a:off x="16179800" y="148076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62992</xdr:rowOff>
    </xdr:to>
    <xdr:cxnSp macro="">
      <xdr:nvCxnSpPr>
        <xdr:cNvPr id="261" name="直線コネクタ 260"/>
        <xdr:cNvCxnSpPr/>
      </xdr:nvCxnSpPr>
      <xdr:spPr>
        <a:xfrm>
          <a:off x="15290800" y="147497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86</xdr:row>
      <xdr:rowOff>5080</xdr:rowOff>
    </xdr:to>
    <xdr:cxnSp macro="">
      <xdr:nvCxnSpPr>
        <xdr:cNvPr id="264" name="直線コネクタ 263"/>
        <xdr:cNvCxnSpPr/>
      </xdr:nvCxnSpPr>
      <xdr:spPr>
        <a:xfrm>
          <a:off x="14401800" y="1470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85</xdr:row>
      <xdr:rowOff>137922</xdr:rowOff>
    </xdr:to>
    <xdr:cxnSp macro="">
      <xdr:nvCxnSpPr>
        <xdr:cNvPr id="267" name="直線コネクタ 266"/>
        <xdr:cNvCxnSpPr/>
      </xdr:nvCxnSpPr>
      <xdr:spPr>
        <a:xfrm flipV="1">
          <a:off x="13512800" y="147015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12192</xdr:rowOff>
    </xdr:from>
    <xdr:to>
      <xdr:col>81</xdr:col>
      <xdr:colOff>95250</xdr:colOff>
      <xdr:row>86</xdr:row>
      <xdr:rowOff>113792</xdr:rowOff>
    </xdr:to>
    <xdr:sp macro="" textlink="">
      <xdr:nvSpPr>
        <xdr:cNvPr id="277" name="楕円 276"/>
        <xdr:cNvSpPr/>
      </xdr:nvSpPr>
      <xdr:spPr>
        <a:xfrm>
          <a:off x="169672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155719</xdr:rowOff>
    </xdr:from>
    <xdr:ext cx="762000" cy="259045"/>
    <xdr:sp macro="" textlink="">
      <xdr:nvSpPr>
        <xdr:cNvPr id="278" name="給与水準   （国との比較）該当値テキスト"/>
        <xdr:cNvSpPr txBox="1"/>
      </xdr:nvSpPr>
      <xdr:spPr>
        <a:xfrm>
          <a:off x="17106900" y="1472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12192</xdr:rowOff>
    </xdr:from>
    <xdr:to>
      <xdr:col>77</xdr:col>
      <xdr:colOff>95250</xdr:colOff>
      <xdr:row>86</xdr:row>
      <xdr:rowOff>113792</xdr:rowOff>
    </xdr:to>
    <xdr:sp macro="" textlink="">
      <xdr:nvSpPr>
        <xdr:cNvPr id="279" name="楕円 278"/>
        <xdr:cNvSpPr/>
      </xdr:nvSpPr>
      <xdr:spPr>
        <a:xfrm>
          <a:off x="16129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98569</xdr:rowOff>
    </xdr:from>
    <xdr:ext cx="736600" cy="259045"/>
    <xdr:sp macro="" textlink="">
      <xdr:nvSpPr>
        <xdr:cNvPr id="280" name="テキスト ボックス 279"/>
        <xdr:cNvSpPr txBox="1"/>
      </xdr:nvSpPr>
      <xdr:spPr>
        <a:xfrm>
          <a:off x="15798800" y="1484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81" name="楕円 280"/>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40657</xdr:rowOff>
    </xdr:from>
    <xdr:ext cx="762000" cy="259045"/>
    <xdr:sp macro="" textlink="">
      <xdr:nvSpPr>
        <xdr:cNvPr id="282" name="テキスト ボックス 281"/>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3" name="楕円 282"/>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163847</xdr:rowOff>
    </xdr:from>
    <xdr:ext cx="762000" cy="259045"/>
    <xdr:sp macro="" textlink="">
      <xdr:nvSpPr>
        <xdr:cNvPr id="284" name="テキスト ボックス 283"/>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87122</xdr:rowOff>
    </xdr:from>
    <xdr:to>
      <xdr:col>64</xdr:col>
      <xdr:colOff>152400</xdr:colOff>
      <xdr:row>86</xdr:row>
      <xdr:rowOff>17272</xdr:rowOff>
    </xdr:to>
    <xdr:sp macro="" textlink="">
      <xdr:nvSpPr>
        <xdr:cNvPr id="285" name="楕円 284"/>
        <xdr:cNvSpPr/>
      </xdr:nvSpPr>
      <xdr:spPr>
        <a:xfrm>
          <a:off x="13462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2049</xdr:rowOff>
    </xdr:from>
    <xdr:ext cx="762000" cy="259045"/>
    <xdr:sp macro="" textlink="">
      <xdr:nvSpPr>
        <xdr:cNvPr id="286" name="テキスト ボックス 285"/>
        <xdr:cNvSpPr txBox="1"/>
      </xdr:nvSpPr>
      <xdr:spPr>
        <a:xfrm>
          <a:off x="13131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rgbClr val="FF0000"/>
              </a:solidFill>
              <a:effectLst/>
              <a:latin typeface="+mn-lt"/>
              <a:ea typeface="+mn-ea"/>
              <a:cs typeface="+mn-cs"/>
            </a:rPr>
            <a:t>人口千人当たりの職員数はほぼ横ばいで推移している。</a:t>
          </a:r>
          <a:endParaRPr lang="ja-JP" altLang="ja-JP" sz="1300">
            <a:solidFill>
              <a:srgbClr val="FF0000"/>
            </a:solidFill>
            <a:effectLst/>
          </a:endParaRPr>
        </a:p>
        <a:p>
          <a:r>
            <a:rPr kumimoji="1" lang="ja-JP" altLang="ja-JP" sz="1300">
              <a:solidFill>
                <a:srgbClr val="FF0000"/>
              </a:solidFill>
              <a:effectLst/>
              <a:latin typeface="+mn-lt"/>
              <a:ea typeface="+mn-ea"/>
              <a:cs typeface="+mn-cs"/>
            </a:rPr>
            <a:t>　対前年度</a:t>
          </a:r>
          <a:r>
            <a:rPr kumimoji="1" lang="ja-JP" altLang="en-US" sz="1300">
              <a:solidFill>
                <a:srgbClr val="FF0000"/>
              </a:solidFill>
              <a:effectLst/>
              <a:latin typeface="+mn-lt"/>
              <a:ea typeface="+mn-ea"/>
              <a:cs typeface="+mn-cs"/>
            </a:rPr>
            <a:t>比較</a:t>
          </a:r>
          <a:r>
            <a:rPr kumimoji="1" lang="ja-JP" altLang="ja-JP" sz="1300">
              <a:solidFill>
                <a:srgbClr val="FF0000"/>
              </a:solidFill>
              <a:effectLst/>
              <a:latin typeface="+mn-lt"/>
              <a:ea typeface="+mn-ea"/>
              <a:cs typeface="+mn-cs"/>
            </a:rPr>
            <a:t>０．</a:t>
          </a:r>
          <a:r>
            <a:rPr kumimoji="1" lang="ja-JP" altLang="en-US" sz="1300">
              <a:solidFill>
                <a:srgbClr val="FF0000"/>
              </a:solidFill>
              <a:effectLst/>
              <a:latin typeface="+mn-lt"/>
              <a:ea typeface="+mn-ea"/>
              <a:cs typeface="+mn-cs"/>
            </a:rPr>
            <a:t>０</a:t>
          </a:r>
          <a:r>
            <a:rPr kumimoji="1" lang="ja-JP" altLang="ja-JP" sz="1300">
              <a:solidFill>
                <a:srgbClr val="FF0000"/>
              </a:solidFill>
              <a:effectLst/>
              <a:latin typeface="+mn-lt"/>
              <a:ea typeface="+mn-ea"/>
              <a:cs typeface="+mn-cs"/>
            </a:rPr>
            <a:t>３人減少し、類似団体平均よりも少ない状況である。</a:t>
          </a:r>
          <a:endParaRPr lang="ja-JP" altLang="ja-JP" sz="1300">
            <a:solidFill>
              <a:srgbClr val="FF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29280</xdr:rowOff>
    </xdr:from>
    <xdr:to>
      <xdr:col>81</xdr:col>
      <xdr:colOff>44450</xdr:colOff>
      <xdr:row>59</xdr:row>
      <xdr:rowOff>33302</xdr:rowOff>
    </xdr:to>
    <xdr:cxnSp macro="">
      <xdr:nvCxnSpPr>
        <xdr:cNvPr id="321" name="直線コネクタ 320"/>
        <xdr:cNvCxnSpPr/>
      </xdr:nvCxnSpPr>
      <xdr:spPr>
        <a:xfrm flipV="1">
          <a:off x="16179800" y="1014483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33302</xdr:rowOff>
    </xdr:from>
    <xdr:to>
      <xdr:col>77</xdr:col>
      <xdr:colOff>44450</xdr:colOff>
      <xdr:row>59</xdr:row>
      <xdr:rowOff>50729</xdr:rowOff>
    </xdr:to>
    <xdr:cxnSp macro="">
      <xdr:nvCxnSpPr>
        <xdr:cNvPr id="324" name="直線コネクタ 323"/>
        <xdr:cNvCxnSpPr/>
      </xdr:nvCxnSpPr>
      <xdr:spPr>
        <a:xfrm flipV="1">
          <a:off x="15290800" y="10148852"/>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50729</xdr:rowOff>
    </xdr:from>
    <xdr:to>
      <xdr:col>72</xdr:col>
      <xdr:colOff>203200</xdr:colOff>
      <xdr:row>59</xdr:row>
      <xdr:rowOff>52070</xdr:rowOff>
    </xdr:to>
    <xdr:cxnSp macro="">
      <xdr:nvCxnSpPr>
        <xdr:cNvPr id="327" name="直線コネクタ 326"/>
        <xdr:cNvCxnSpPr/>
      </xdr:nvCxnSpPr>
      <xdr:spPr>
        <a:xfrm flipV="1">
          <a:off x="14401800" y="10166279"/>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29" name="テキスト ボックス 328"/>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50729</xdr:rowOff>
    </xdr:from>
    <xdr:to>
      <xdr:col>68</xdr:col>
      <xdr:colOff>152400</xdr:colOff>
      <xdr:row>59</xdr:row>
      <xdr:rowOff>52070</xdr:rowOff>
    </xdr:to>
    <xdr:cxnSp macro="">
      <xdr:nvCxnSpPr>
        <xdr:cNvPr id="330" name="直線コネクタ 329"/>
        <xdr:cNvCxnSpPr/>
      </xdr:nvCxnSpPr>
      <xdr:spPr>
        <a:xfrm>
          <a:off x="13512800" y="10166279"/>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149930</xdr:rowOff>
    </xdr:from>
    <xdr:to>
      <xdr:col>81</xdr:col>
      <xdr:colOff>95250</xdr:colOff>
      <xdr:row>59</xdr:row>
      <xdr:rowOff>80080</xdr:rowOff>
    </xdr:to>
    <xdr:sp macro="" textlink="">
      <xdr:nvSpPr>
        <xdr:cNvPr id="340" name="楕円 339"/>
        <xdr:cNvSpPr/>
      </xdr:nvSpPr>
      <xdr:spPr>
        <a:xfrm>
          <a:off x="16967200" y="100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166457</xdr:rowOff>
    </xdr:from>
    <xdr:ext cx="762000" cy="259045"/>
    <xdr:sp macro="" textlink="">
      <xdr:nvSpPr>
        <xdr:cNvPr id="341" name="定員管理の状況該当値テキスト"/>
        <xdr:cNvSpPr txBox="1"/>
      </xdr:nvSpPr>
      <xdr:spPr>
        <a:xfrm>
          <a:off x="17106900" y="99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153952</xdr:rowOff>
    </xdr:from>
    <xdr:to>
      <xdr:col>77</xdr:col>
      <xdr:colOff>95250</xdr:colOff>
      <xdr:row>59</xdr:row>
      <xdr:rowOff>84102</xdr:rowOff>
    </xdr:to>
    <xdr:sp macro="" textlink="">
      <xdr:nvSpPr>
        <xdr:cNvPr id="342" name="楕円 341"/>
        <xdr:cNvSpPr/>
      </xdr:nvSpPr>
      <xdr:spPr>
        <a:xfrm>
          <a:off x="16129000" y="100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94279</xdr:rowOff>
    </xdr:from>
    <xdr:ext cx="736600" cy="259045"/>
    <xdr:sp macro="" textlink="">
      <xdr:nvSpPr>
        <xdr:cNvPr id="343" name="テキスト ボックス 342"/>
        <xdr:cNvSpPr txBox="1"/>
      </xdr:nvSpPr>
      <xdr:spPr>
        <a:xfrm>
          <a:off x="15798800" y="986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171379</xdr:rowOff>
    </xdr:from>
    <xdr:to>
      <xdr:col>73</xdr:col>
      <xdr:colOff>44450</xdr:colOff>
      <xdr:row>59</xdr:row>
      <xdr:rowOff>101529</xdr:rowOff>
    </xdr:to>
    <xdr:sp macro="" textlink="">
      <xdr:nvSpPr>
        <xdr:cNvPr id="344" name="楕円 343"/>
        <xdr:cNvSpPr/>
      </xdr:nvSpPr>
      <xdr:spPr>
        <a:xfrm>
          <a:off x="15240000" y="101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111706</xdr:rowOff>
    </xdr:from>
    <xdr:ext cx="762000" cy="259045"/>
    <xdr:sp macro="" textlink="">
      <xdr:nvSpPr>
        <xdr:cNvPr id="345" name="テキスト ボックス 344"/>
        <xdr:cNvSpPr txBox="1"/>
      </xdr:nvSpPr>
      <xdr:spPr>
        <a:xfrm>
          <a:off x="14909800" y="988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46" name="楕円 345"/>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113047</xdr:rowOff>
    </xdr:from>
    <xdr:ext cx="762000" cy="259045"/>
    <xdr:sp macro="" textlink="">
      <xdr:nvSpPr>
        <xdr:cNvPr id="347" name="テキスト ボックス 346"/>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171379</xdr:rowOff>
    </xdr:from>
    <xdr:to>
      <xdr:col>64</xdr:col>
      <xdr:colOff>152400</xdr:colOff>
      <xdr:row>59</xdr:row>
      <xdr:rowOff>101529</xdr:rowOff>
    </xdr:to>
    <xdr:sp macro="" textlink="">
      <xdr:nvSpPr>
        <xdr:cNvPr id="348" name="楕円 347"/>
        <xdr:cNvSpPr/>
      </xdr:nvSpPr>
      <xdr:spPr>
        <a:xfrm>
          <a:off x="13462000" y="101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111706</xdr:rowOff>
    </xdr:from>
    <xdr:ext cx="762000" cy="259045"/>
    <xdr:sp macro="" textlink="">
      <xdr:nvSpPr>
        <xdr:cNvPr id="349" name="テキスト ボックス 348"/>
        <xdr:cNvSpPr txBox="1"/>
      </xdr:nvSpPr>
      <xdr:spPr>
        <a:xfrm>
          <a:off x="13131800" y="988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rgbClr val="FF0000"/>
              </a:solidFill>
              <a:effectLst/>
              <a:latin typeface="+mn-lt"/>
              <a:ea typeface="+mn-ea"/>
              <a:cs typeface="+mn-cs"/>
            </a:rPr>
            <a:t>実質公債費比率はほぼ横ばいの傾向にあるが、平成</a:t>
          </a:r>
          <a:r>
            <a:rPr kumimoji="1" lang="en-US" altLang="ja-JP" sz="1300">
              <a:solidFill>
                <a:srgbClr val="FF0000"/>
              </a:solidFill>
              <a:effectLst/>
              <a:latin typeface="+mn-lt"/>
              <a:ea typeface="+mn-ea"/>
              <a:cs typeface="+mn-cs"/>
            </a:rPr>
            <a:t>29</a:t>
          </a:r>
          <a:r>
            <a:rPr kumimoji="1" lang="ja-JP" altLang="ja-JP" sz="1300">
              <a:solidFill>
                <a:srgbClr val="FF0000"/>
              </a:solidFill>
              <a:effectLst/>
              <a:latin typeface="+mn-lt"/>
              <a:ea typeface="+mn-ea"/>
              <a:cs typeface="+mn-cs"/>
            </a:rPr>
            <a:t>年度以降、北中城中学校改築事業や公営墓地整備事業、役場第一庁舎改築事業等の影響で微増となっている。</a:t>
          </a:r>
          <a:endParaRPr lang="ja-JP" altLang="ja-JP" sz="1300">
            <a:solidFill>
              <a:srgbClr val="FF0000"/>
            </a:solidFill>
            <a:effectLst/>
          </a:endParaRPr>
        </a:p>
        <a:p>
          <a:r>
            <a:rPr kumimoji="1" lang="ja-JP" altLang="ja-JP" sz="1300">
              <a:solidFill>
                <a:srgbClr val="FF0000"/>
              </a:solidFill>
              <a:effectLst/>
              <a:latin typeface="+mn-lt"/>
              <a:ea typeface="+mn-ea"/>
              <a:cs typeface="+mn-cs"/>
            </a:rPr>
            <a:t>　類似団体平均との比較では低い状況である</a:t>
          </a:r>
          <a:r>
            <a:rPr kumimoji="1" lang="ja-JP" altLang="en-US" sz="1300">
              <a:solidFill>
                <a:srgbClr val="FF0000"/>
              </a:solidFill>
              <a:effectLst/>
              <a:latin typeface="+mn-lt"/>
              <a:ea typeface="+mn-ea"/>
              <a:cs typeface="+mn-cs"/>
            </a:rPr>
            <a:t>が、</a:t>
          </a:r>
          <a:r>
            <a:rPr kumimoji="1" lang="ja-JP" altLang="ja-JP" sz="1300">
              <a:solidFill>
                <a:srgbClr val="FF0000"/>
              </a:solidFill>
              <a:effectLst/>
              <a:latin typeface="+mn-lt"/>
              <a:ea typeface="+mn-ea"/>
              <a:cs typeface="+mn-cs"/>
            </a:rPr>
            <a:t>。今後</a:t>
          </a:r>
          <a:r>
            <a:rPr kumimoji="1" lang="ja-JP" altLang="en-US" sz="1300">
              <a:solidFill>
                <a:srgbClr val="FF0000"/>
              </a:solidFill>
              <a:effectLst/>
              <a:latin typeface="+mn-lt"/>
              <a:ea typeface="+mn-ea"/>
              <a:cs typeface="+mn-cs"/>
            </a:rPr>
            <a:t>予定されているハード</a:t>
          </a:r>
          <a:r>
            <a:rPr kumimoji="1" lang="ja-JP" altLang="ja-JP" sz="1300">
              <a:solidFill>
                <a:srgbClr val="FF0000"/>
              </a:solidFill>
              <a:effectLst/>
              <a:latin typeface="+mn-lt"/>
              <a:ea typeface="+mn-ea"/>
              <a:cs typeface="+mn-cs"/>
            </a:rPr>
            <a:t>事業の事業計画を的確に把握し、比率の抑制に努める。</a:t>
          </a:r>
          <a:endParaRPr lang="ja-JP" altLang="ja-JP" sz="1300">
            <a:solidFill>
              <a:srgbClr val="FF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3810</xdr:rowOff>
    </xdr:to>
    <xdr:cxnSp macro="">
      <xdr:nvCxnSpPr>
        <xdr:cNvPr id="382" name="直線コネクタ 381"/>
        <xdr:cNvCxnSpPr/>
      </xdr:nvCxnSpPr>
      <xdr:spPr>
        <a:xfrm>
          <a:off x="16179800" y="703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3810</xdr:rowOff>
    </xdr:to>
    <xdr:cxnSp macro="">
      <xdr:nvCxnSpPr>
        <xdr:cNvPr id="385" name="直線コネクタ 384"/>
        <xdr:cNvCxnSpPr/>
      </xdr:nvCxnSpPr>
      <xdr:spPr>
        <a:xfrm>
          <a:off x="15290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3810</xdr:rowOff>
    </xdr:to>
    <xdr:cxnSp macro="">
      <xdr:nvCxnSpPr>
        <xdr:cNvPr id="388" name="直線コネクタ 387"/>
        <xdr:cNvCxnSpPr/>
      </xdr:nvCxnSpPr>
      <xdr:spPr>
        <a:xfrm>
          <a:off x="14401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3810</xdr:rowOff>
    </xdr:to>
    <xdr:cxnSp macro="">
      <xdr:nvCxnSpPr>
        <xdr:cNvPr id="391" name="直線コネクタ 390"/>
        <xdr:cNvCxnSpPr/>
      </xdr:nvCxnSpPr>
      <xdr:spPr>
        <a:xfrm>
          <a:off x="13512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1" name="楕円 400"/>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2"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3" name="楕円 402"/>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4" name="テキスト ボックス 403"/>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5" name="楕円 404"/>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6" name="テキスト ボックス 405"/>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7" name="楕円 406"/>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8" name="テキスト ボックス 407"/>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9" name="楕円 408"/>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10" name="テキスト ボックス 409"/>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rgbClr val="FF0000"/>
              </a:solidFill>
              <a:effectLst/>
              <a:latin typeface="+mn-lt"/>
              <a:ea typeface="+mn-ea"/>
              <a:cs typeface="+mn-cs"/>
            </a:rPr>
            <a:t>対前年度比較</a:t>
          </a:r>
          <a:r>
            <a:rPr kumimoji="1" lang="ja-JP" altLang="en-US" sz="1300">
              <a:solidFill>
                <a:srgbClr val="FF0000"/>
              </a:solidFill>
              <a:effectLst/>
              <a:latin typeface="+mn-lt"/>
              <a:ea typeface="+mn-ea"/>
              <a:cs typeface="+mn-cs"/>
            </a:rPr>
            <a:t>８</a:t>
          </a:r>
          <a:r>
            <a:rPr kumimoji="1" lang="ja-JP" altLang="ja-JP" sz="1300">
              <a:solidFill>
                <a:srgbClr val="FF0000"/>
              </a:solidFill>
              <a:effectLst/>
              <a:latin typeface="+mn-lt"/>
              <a:ea typeface="+mn-ea"/>
              <a:cs typeface="+mn-cs"/>
            </a:rPr>
            <a:t>．</a:t>
          </a:r>
          <a:r>
            <a:rPr kumimoji="1" lang="ja-JP" altLang="en-US" sz="1300">
              <a:solidFill>
                <a:srgbClr val="FF0000"/>
              </a:solidFill>
              <a:effectLst/>
              <a:latin typeface="+mn-lt"/>
              <a:ea typeface="+mn-ea"/>
              <a:cs typeface="+mn-cs"/>
            </a:rPr>
            <a:t>５</a:t>
          </a:r>
          <a:r>
            <a:rPr kumimoji="1" lang="ja-JP" altLang="ja-JP" sz="1300">
              <a:solidFill>
                <a:srgbClr val="FF0000"/>
              </a:solidFill>
              <a:effectLst/>
              <a:latin typeface="+mn-lt"/>
              <a:ea typeface="+mn-ea"/>
              <a:cs typeface="+mn-cs"/>
            </a:rPr>
            <a:t>ポイントの</a:t>
          </a:r>
          <a:r>
            <a:rPr kumimoji="1" lang="ja-JP" altLang="en-US" sz="1300">
              <a:solidFill>
                <a:srgbClr val="FF0000"/>
              </a:solidFill>
              <a:effectLst/>
              <a:latin typeface="+mn-lt"/>
              <a:ea typeface="+mn-ea"/>
              <a:cs typeface="+mn-cs"/>
            </a:rPr>
            <a:t>減と</a:t>
          </a:r>
          <a:r>
            <a:rPr kumimoji="1" lang="ja-JP" altLang="ja-JP" sz="1300">
              <a:solidFill>
                <a:srgbClr val="FF0000"/>
              </a:solidFill>
              <a:effectLst/>
              <a:latin typeface="+mn-lt"/>
              <a:ea typeface="+mn-ea"/>
              <a:cs typeface="+mn-cs"/>
            </a:rPr>
            <a:t>なった。</a:t>
          </a:r>
          <a:endParaRPr lang="ja-JP" altLang="ja-JP" sz="1300">
            <a:solidFill>
              <a:srgbClr val="FF0000"/>
            </a:solidFill>
            <a:effectLst/>
          </a:endParaRPr>
        </a:p>
        <a:p>
          <a:r>
            <a:rPr kumimoji="1" lang="ja-JP" altLang="en-US" sz="1300">
              <a:solidFill>
                <a:srgbClr val="FF0000"/>
              </a:solidFill>
              <a:effectLst/>
              <a:latin typeface="+mn-lt"/>
              <a:ea typeface="+mn-ea"/>
              <a:cs typeface="+mn-cs"/>
            </a:rPr>
            <a:t>減となった主な要因は、</a:t>
          </a:r>
          <a:r>
            <a:rPr kumimoji="1" lang="ja-JP" altLang="ja-JP" sz="1300">
              <a:solidFill>
                <a:srgbClr val="FF0000"/>
              </a:solidFill>
              <a:effectLst/>
              <a:latin typeface="+mn-lt"/>
              <a:ea typeface="+mn-ea"/>
              <a:cs typeface="+mn-cs"/>
            </a:rPr>
            <a:t>将来負担比率の</a:t>
          </a:r>
          <a:r>
            <a:rPr kumimoji="1" lang="ja-JP" altLang="en-US" sz="1300">
              <a:solidFill>
                <a:srgbClr val="FF0000"/>
              </a:solidFill>
              <a:effectLst/>
              <a:latin typeface="+mn-lt"/>
              <a:ea typeface="+mn-ea"/>
              <a:cs typeface="+mn-cs"/>
            </a:rPr>
            <a:t>分母である標準財政規模が約４億円増加したことと、分子の充当可能財源等が約２億４千万円</a:t>
          </a:r>
          <a:r>
            <a:rPr kumimoji="1" lang="ja-JP" altLang="ja-JP" sz="1300">
              <a:solidFill>
                <a:srgbClr val="FF0000"/>
              </a:solidFill>
              <a:effectLst/>
              <a:latin typeface="+mn-lt"/>
              <a:ea typeface="+mn-ea"/>
              <a:cs typeface="+mn-cs"/>
            </a:rPr>
            <a:t>増加</a:t>
          </a:r>
          <a:r>
            <a:rPr kumimoji="1" lang="ja-JP" altLang="en-US" sz="1300">
              <a:solidFill>
                <a:srgbClr val="FF0000"/>
              </a:solidFill>
              <a:effectLst/>
              <a:latin typeface="+mn-lt"/>
              <a:ea typeface="+mn-ea"/>
              <a:cs typeface="+mn-cs"/>
            </a:rPr>
            <a:t>したことによる。</a:t>
          </a:r>
          <a:endParaRPr kumimoji="1" lang="en-US" altLang="ja-JP" sz="1300">
            <a:solidFill>
              <a:srgbClr val="FF0000"/>
            </a:solidFill>
            <a:effectLst/>
            <a:latin typeface="+mn-lt"/>
            <a:ea typeface="+mn-ea"/>
            <a:cs typeface="+mn-cs"/>
          </a:endParaRPr>
        </a:p>
        <a:p>
          <a:r>
            <a:rPr kumimoji="1" lang="ja-JP" altLang="en-US" sz="1300">
              <a:solidFill>
                <a:srgbClr val="FF0000"/>
              </a:solidFill>
              <a:effectLst/>
              <a:latin typeface="+mn-lt"/>
              <a:ea typeface="+mn-ea"/>
              <a:cs typeface="+mn-cs"/>
            </a:rPr>
            <a:t>　いまだ全国・沖縄県平均を大きく上回っていることから、将来負担割合の大きい土地開発公社による先行取得事業の債務負担</a:t>
          </a:r>
          <a:r>
            <a:rPr kumimoji="1" lang="ja-JP" altLang="ja-JP" sz="1300">
              <a:solidFill>
                <a:srgbClr val="FF0000"/>
              </a:solidFill>
              <a:effectLst/>
              <a:latin typeface="+mn-lt"/>
              <a:ea typeface="+mn-ea"/>
              <a:cs typeface="+mn-cs"/>
            </a:rPr>
            <a:t>行為の減少のため、買い戻し資金を積み立てる必要がある。</a:t>
          </a:r>
          <a:endParaRPr lang="ja-JP" altLang="ja-JP" sz="1300">
            <a:solidFill>
              <a:srgbClr val="FF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59394</xdr:rowOff>
    </xdr:from>
    <xdr:to>
      <xdr:col>81</xdr:col>
      <xdr:colOff>44450</xdr:colOff>
      <xdr:row>16</xdr:row>
      <xdr:rowOff>127762</xdr:rowOff>
    </xdr:to>
    <xdr:cxnSp macro="">
      <xdr:nvCxnSpPr>
        <xdr:cNvPr id="444" name="直線コネクタ 443"/>
        <xdr:cNvCxnSpPr/>
      </xdr:nvCxnSpPr>
      <xdr:spPr>
        <a:xfrm flipV="1">
          <a:off x="16179800" y="2802594"/>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124545</xdr:rowOff>
    </xdr:from>
    <xdr:to>
      <xdr:col>77</xdr:col>
      <xdr:colOff>44450</xdr:colOff>
      <xdr:row>16</xdr:row>
      <xdr:rowOff>127762</xdr:rowOff>
    </xdr:to>
    <xdr:cxnSp macro="">
      <xdr:nvCxnSpPr>
        <xdr:cNvPr id="447" name="直線コネクタ 446"/>
        <xdr:cNvCxnSpPr/>
      </xdr:nvCxnSpPr>
      <xdr:spPr>
        <a:xfrm>
          <a:off x="15290800" y="2867745"/>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124545</xdr:rowOff>
    </xdr:from>
    <xdr:to>
      <xdr:col>72</xdr:col>
      <xdr:colOff>203200</xdr:colOff>
      <xdr:row>16</xdr:row>
      <xdr:rowOff>146262</xdr:rowOff>
    </xdr:to>
    <xdr:cxnSp macro="">
      <xdr:nvCxnSpPr>
        <xdr:cNvPr id="450" name="直線コネクタ 449"/>
        <xdr:cNvCxnSpPr/>
      </xdr:nvCxnSpPr>
      <xdr:spPr>
        <a:xfrm flipV="1">
          <a:off x="14401800" y="286774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2" name="テキスト ボックス 451"/>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146262</xdr:rowOff>
    </xdr:from>
    <xdr:to>
      <xdr:col>68</xdr:col>
      <xdr:colOff>152400</xdr:colOff>
      <xdr:row>17</xdr:row>
      <xdr:rowOff>6985</xdr:rowOff>
    </xdr:to>
    <xdr:cxnSp macro="">
      <xdr:nvCxnSpPr>
        <xdr:cNvPr id="453" name="直線コネクタ 452"/>
        <xdr:cNvCxnSpPr/>
      </xdr:nvCxnSpPr>
      <xdr:spPr>
        <a:xfrm flipV="1">
          <a:off x="13512800" y="288946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84455</xdr:rowOff>
    </xdr:from>
    <xdr:to>
      <xdr:col>68</xdr:col>
      <xdr:colOff>203200</xdr:colOff>
      <xdr:row>15</xdr:row>
      <xdr:rowOff>14605</xdr:rowOff>
    </xdr:to>
    <xdr:sp macro="" textlink="">
      <xdr:nvSpPr>
        <xdr:cNvPr id="454" name="フローチャート: 判断 453"/>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5" name="テキスト ボックス 454"/>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6" name="フローチャート: 判断 455"/>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7" name="テキスト ボックス 456"/>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8594</xdr:rowOff>
    </xdr:from>
    <xdr:to>
      <xdr:col>81</xdr:col>
      <xdr:colOff>95250</xdr:colOff>
      <xdr:row>16</xdr:row>
      <xdr:rowOff>110194</xdr:rowOff>
    </xdr:to>
    <xdr:sp macro="" textlink="">
      <xdr:nvSpPr>
        <xdr:cNvPr id="463" name="楕円 462"/>
        <xdr:cNvSpPr/>
      </xdr:nvSpPr>
      <xdr:spPr>
        <a:xfrm>
          <a:off x="16967200" y="275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152121</xdr:rowOff>
    </xdr:from>
    <xdr:ext cx="762000" cy="259045"/>
    <xdr:sp macro="" textlink="">
      <xdr:nvSpPr>
        <xdr:cNvPr id="464" name="将来負担の状況該当値テキスト"/>
        <xdr:cNvSpPr txBox="1"/>
      </xdr:nvSpPr>
      <xdr:spPr>
        <a:xfrm>
          <a:off x="17106900" y="272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76962</xdr:rowOff>
    </xdr:from>
    <xdr:to>
      <xdr:col>77</xdr:col>
      <xdr:colOff>95250</xdr:colOff>
      <xdr:row>17</xdr:row>
      <xdr:rowOff>7112</xdr:rowOff>
    </xdr:to>
    <xdr:sp macro="" textlink="">
      <xdr:nvSpPr>
        <xdr:cNvPr id="465" name="楕円 464"/>
        <xdr:cNvSpPr/>
      </xdr:nvSpPr>
      <xdr:spPr>
        <a:xfrm>
          <a:off x="16129000" y="28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163339</xdr:rowOff>
    </xdr:from>
    <xdr:ext cx="736600" cy="259045"/>
    <xdr:sp macro="" textlink="">
      <xdr:nvSpPr>
        <xdr:cNvPr id="466" name="テキスト ボックス 465"/>
        <xdr:cNvSpPr txBox="1"/>
      </xdr:nvSpPr>
      <xdr:spPr>
        <a:xfrm>
          <a:off x="15798800" y="290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73745</xdr:rowOff>
    </xdr:from>
    <xdr:to>
      <xdr:col>73</xdr:col>
      <xdr:colOff>44450</xdr:colOff>
      <xdr:row>17</xdr:row>
      <xdr:rowOff>3895</xdr:rowOff>
    </xdr:to>
    <xdr:sp macro="" textlink="">
      <xdr:nvSpPr>
        <xdr:cNvPr id="467" name="楕円 466"/>
        <xdr:cNvSpPr/>
      </xdr:nvSpPr>
      <xdr:spPr>
        <a:xfrm>
          <a:off x="15240000" y="28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160122</xdr:rowOff>
    </xdr:from>
    <xdr:ext cx="762000" cy="259045"/>
    <xdr:sp macro="" textlink="">
      <xdr:nvSpPr>
        <xdr:cNvPr id="468" name="テキスト ボックス 467"/>
        <xdr:cNvSpPr txBox="1"/>
      </xdr:nvSpPr>
      <xdr:spPr>
        <a:xfrm>
          <a:off x="14909800" y="290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95462</xdr:rowOff>
    </xdr:from>
    <xdr:to>
      <xdr:col>68</xdr:col>
      <xdr:colOff>203200</xdr:colOff>
      <xdr:row>17</xdr:row>
      <xdr:rowOff>25612</xdr:rowOff>
    </xdr:to>
    <xdr:sp macro="" textlink="">
      <xdr:nvSpPr>
        <xdr:cNvPr id="469" name="楕円 468"/>
        <xdr:cNvSpPr/>
      </xdr:nvSpPr>
      <xdr:spPr>
        <a:xfrm>
          <a:off x="143510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10389</xdr:rowOff>
    </xdr:from>
    <xdr:ext cx="762000" cy="259045"/>
    <xdr:sp macro="" textlink="">
      <xdr:nvSpPr>
        <xdr:cNvPr id="470" name="テキスト ボックス 469"/>
        <xdr:cNvSpPr txBox="1"/>
      </xdr:nvSpPr>
      <xdr:spPr>
        <a:xfrm>
          <a:off x="14020800" y="292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127635</xdr:rowOff>
    </xdr:from>
    <xdr:to>
      <xdr:col>64</xdr:col>
      <xdr:colOff>152400</xdr:colOff>
      <xdr:row>17</xdr:row>
      <xdr:rowOff>57785</xdr:rowOff>
    </xdr:to>
    <xdr:sp macro="" textlink="">
      <xdr:nvSpPr>
        <xdr:cNvPr id="471" name="楕円 470"/>
        <xdr:cNvSpPr/>
      </xdr:nvSpPr>
      <xdr:spPr>
        <a:xfrm>
          <a:off x="13462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42562</xdr:rowOff>
    </xdr:from>
    <xdr:ext cx="762000" cy="259045"/>
    <xdr:sp macro="" textlink="">
      <xdr:nvSpPr>
        <xdr:cNvPr id="472" name="テキスト ボックス 471"/>
        <xdr:cNvSpPr txBox="1"/>
      </xdr:nvSpPr>
      <xdr:spPr>
        <a:xfrm>
          <a:off x="13131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17,892
17,522
11.54
9,747,197
9,373,559
319,621
4,650,305
5,243,591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rgbClr val="FF0000"/>
              </a:solidFill>
              <a:effectLst/>
              <a:latin typeface="+mn-lt"/>
              <a:ea typeface="+mn-ea"/>
              <a:cs typeface="+mn-cs"/>
            </a:rPr>
            <a:t>前年度と比較し</a:t>
          </a:r>
          <a:r>
            <a:rPr kumimoji="1" lang="ja-JP" altLang="en-US" sz="1300">
              <a:solidFill>
                <a:srgbClr val="FF0000"/>
              </a:solidFill>
              <a:effectLst/>
              <a:latin typeface="+mn-lt"/>
              <a:ea typeface="+mn-ea"/>
              <a:cs typeface="+mn-cs"/>
            </a:rPr>
            <a:t>０</a:t>
          </a:r>
          <a:r>
            <a:rPr kumimoji="1" lang="ja-JP" altLang="ja-JP" sz="1300">
              <a:solidFill>
                <a:srgbClr val="FF0000"/>
              </a:solidFill>
              <a:effectLst/>
              <a:latin typeface="+mn-lt"/>
              <a:ea typeface="+mn-ea"/>
              <a:cs typeface="+mn-cs"/>
            </a:rPr>
            <a:t>．</a:t>
          </a:r>
          <a:r>
            <a:rPr kumimoji="1" lang="ja-JP" altLang="en-US" sz="1300">
              <a:solidFill>
                <a:srgbClr val="FF0000"/>
              </a:solidFill>
              <a:effectLst/>
              <a:latin typeface="+mn-lt"/>
              <a:ea typeface="+mn-ea"/>
              <a:cs typeface="+mn-cs"/>
            </a:rPr>
            <a:t>１</a:t>
          </a:r>
          <a:r>
            <a:rPr kumimoji="1" lang="ja-JP" altLang="ja-JP" sz="1300">
              <a:solidFill>
                <a:srgbClr val="FF0000"/>
              </a:solidFill>
              <a:effectLst/>
              <a:latin typeface="+mn-lt"/>
              <a:ea typeface="+mn-ea"/>
              <a:cs typeface="+mn-cs"/>
            </a:rPr>
            <a:t>ポイント</a:t>
          </a:r>
          <a:r>
            <a:rPr kumimoji="1" lang="ja-JP" altLang="en-US" sz="1300">
              <a:solidFill>
                <a:srgbClr val="FF0000"/>
              </a:solidFill>
              <a:effectLst/>
              <a:latin typeface="+mn-lt"/>
              <a:ea typeface="+mn-ea"/>
              <a:cs typeface="+mn-cs"/>
            </a:rPr>
            <a:t>増加</a:t>
          </a:r>
          <a:r>
            <a:rPr kumimoji="1" lang="ja-JP" altLang="ja-JP" sz="1300">
              <a:solidFill>
                <a:srgbClr val="FF0000"/>
              </a:solidFill>
              <a:effectLst/>
              <a:latin typeface="+mn-lt"/>
              <a:ea typeface="+mn-ea"/>
              <a:cs typeface="+mn-cs"/>
            </a:rPr>
            <a:t>、類似団体と比較し</a:t>
          </a:r>
          <a:r>
            <a:rPr kumimoji="1" lang="ja-JP" altLang="en-US" sz="1300">
              <a:solidFill>
                <a:srgbClr val="FF0000"/>
              </a:solidFill>
              <a:effectLst/>
              <a:latin typeface="+mn-lt"/>
              <a:ea typeface="+mn-ea"/>
              <a:cs typeface="+mn-cs"/>
            </a:rPr>
            <a:t>２</a:t>
          </a:r>
          <a:r>
            <a:rPr kumimoji="1" lang="ja-JP" altLang="ja-JP" sz="1300">
              <a:solidFill>
                <a:srgbClr val="FF0000"/>
              </a:solidFill>
              <a:effectLst/>
              <a:latin typeface="+mn-lt"/>
              <a:ea typeface="+mn-ea"/>
              <a:cs typeface="+mn-cs"/>
            </a:rPr>
            <a:t>．</a:t>
          </a:r>
          <a:r>
            <a:rPr kumimoji="1" lang="ja-JP" altLang="en-US" sz="1300">
              <a:solidFill>
                <a:srgbClr val="FF0000"/>
              </a:solidFill>
              <a:effectLst/>
              <a:latin typeface="+mn-lt"/>
              <a:ea typeface="+mn-ea"/>
              <a:cs typeface="+mn-cs"/>
            </a:rPr>
            <a:t>１</a:t>
          </a:r>
          <a:r>
            <a:rPr kumimoji="1" lang="ja-JP" altLang="ja-JP" sz="1300">
              <a:solidFill>
                <a:srgbClr val="FF0000"/>
              </a:solidFill>
              <a:effectLst/>
              <a:latin typeface="+mn-lt"/>
              <a:ea typeface="+mn-ea"/>
              <a:cs typeface="+mn-cs"/>
            </a:rPr>
            <a:t>ポイント低い比率となった。要因として、経常一般財源が増加したことによるが、</a:t>
          </a:r>
          <a:r>
            <a:rPr kumimoji="1" lang="ja-JP" altLang="en-US" sz="1300">
              <a:solidFill>
                <a:srgbClr val="FF0000"/>
              </a:solidFill>
              <a:effectLst/>
              <a:latin typeface="+mn-lt"/>
              <a:ea typeface="+mn-ea"/>
              <a:cs typeface="+mn-cs"/>
            </a:rPr>
            <a:t>今後、会計年度任用職員の給与等の改善の動きがあることから、正職員を含めた更なる適正配置の見直しを実施していく必要がある。</a:t>
          </a:r>
          <a:endParaRPr lang="ja-JP" altLang="ja-JP" sz="1300">
            <a:solidFill>
              <a:srgbClr val="FF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105228</xdr:rowOff>
    </xdr:from>
    <xdr:to>
      <xdr:col>24</xdr:col>
      <xdr:colOff>25400</xdr:colOff>
      <xdr:row>34</xdr:row>
      <xdr:rowOff>116114</xdr:rowOff>
    </xdr:to>
    <xdr:cxnSp macro="">
      <xdr:nvCxnSpPr>
        <xdr:cNvPr id="68" name="直線コネクタ 67"/>
        <xdr:cNvCxnSpPr/>
      </xdr:nvCxnSpPr>
      <xdr:spPr>
        <a:xfrm>
          <a:off x="3987800" y="59345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105228</xdr:rowOff>
    </xdr:from>
    <xdr:to>
      <xdr:col>19</xdr:col>
      <xdr:colOff>187325</xdr:colOff>
      <xdr:row>36</xdr:row>
      <xdr:rowOff>78014</xdr:rowOff>
    </xdr:to>
    <xdr:cxnSp macro="">
      <xdr:nvCxnSpPr>
        <xdr:cNvPr id="71" name="直線コネクタ 70"/>
        <xdr:cNvCxnSpPr/>
      </xdr:nvCxnSpPr>
      <xdr:spPr>
        <a:xfrm flipV="1">
          <a:off x="3098800" y="5934528"/>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78014</xdr:rowOff>
    </xdr:from>
    <xdr:to>
      <xdr:col>15</xdr:col>
      <xdr:colOff>98425</xdr:colOff>
      <xdr:row>36</xdr:row>
      <xdr:rowOff>165100</xdr:rowOff>
    </xdr:to>
    <xdr:cxnSp macro="">
      <xdr:nvCxnSpPr>
        <xdr:cNvPr id="74" name="直線コネクタ 73"/>
        <xdr:cNvCxnSpPr/>
      </xdr:nvCxnSpPr>
      <xdr:spPr>
        <a:xfrm flipV="1">
          <a:off x="2209800" y="6250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76" name="テキスト ボックス 75"/>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162378</xdr:rowOff>
    </xdr:from>
    <xdr:to>
      <xdr:col>11</xdr:col>
      <xdr:colOff>9525</xdr:colOff>
      <xdr:row>36</xdr:row>
      <xdr:rowOff>165100</xdr:rowOff>
    </xdr:to>
    <xdr:cxnSp macro="">
      <xdr:nvCxnSpPr>
        <xdr:cNvPr id="77" name="直線コネクタ 76"/>
        <xdr:cNvCxnSpPr/>
      </xdr:nvCxnSpPr>
      <xdr:spPr>
        <a:xfrm>
          <a:off x="1320800" y="61631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65314</xdr:rowOff>
    </xdr:from>
    <xdr:to>
      <xdr:col>24</xdr:col>
      <xdr:colOff>76200</xdr:colOff>
      <xdr:row>34</xdr:row>
      <xdr:rowOff>166914</xdr:rowOff>
    </xdr:to>
    <xdr:sp macro="" textlink="">
      <xdr:nvSpPr>
        <xdr:cNvPr id="87" name="楕円 86"/>
        <xdr:cNvSpPr/>
      </xdr:nvSpPr>
      <xdr:spPr>
        <a:xfrm>
          <a:off x="47752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81841</xdr:rowOff>
    </xdr:from>
    <xdr:ext cx="762000" cy="259045"/>
    <xdr:sp macro="" textlink="">
      <xdr:nvSpPr>
        <xdr:cNvPr id="88" name="人件費該当値テキスト"/>
        <xdr:cNvSpPr txBox="1"/>
      </xdr:nvSpPr>
      <xdr:spPr>
        <a:xfrm>
          <a:off x="49149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54428</xdr:rowOff>
    </xdr:from>
    <xdr:to>
      <xdr:col>20</xdr:col>
      <xdr:colOff>38100</xdr:colOff>
      <xdr:row>34</xdr:row>
      <xdr:rowOff>156028</xdr:rowOff>
    </xdr:to>
    <xdr:sp macro="" textlink="">
      <xdr:nvSpPr>
        <xdr:cNvPr id="89" name="楕円 88"/>
        <xdr:cNvSpPr/>
      </xdr:nvSpPr>
      <xdr:spPr>
        <a:xfrm>
          <a:off x="3937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166205</xdr:rowOff>
    </xdr:from>
    <xdr:ext cx="736600" cy="259045"/>
    <xdr:sp macro="" textlink="">
      <xdr:nvSpPr>
        <xdr:cNvPr id="90" name="テキスト ボックス 89"/>
        <xdr:cNvSpPr txBox="1"/>
      </xdr:nvSpPr>
      <xdr:spPr>
        <a:xfrm>
          <a:off x="3606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27214</xdr:rowOff>
    </xdr:from>
    <xdr:to>
      <xdr:col>15</xdr:col>
      <xdr:colOff>149225</xdr:colOff>
      <xdr:row>36</xdr:row>
      <xdr:rowOff>128814</xdr:rowOff>
    </xdr:to>
    <xdr:sp macro="" textlink="">
      <xdr:nvSpPr>
        <xdr:cNvPr id="91" name="楕円 90"/>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92" name="テキスト ボックス 91"/>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3" name="楕円 92"/>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4" name="テキスト ボックス 93"/>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95" name="楕円 94"/>
        <xdr:cNvSpPr/>
      </xdr:nvSpPr>
      <xdr:spPr>
        <a:xfrm>
          <a:off x="1270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96" name="テキスト ボックス 95"/>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rgbClr val="FF0000"/>
              </a:solidFill>
              <a:effectLst/>
              <a:latin typeface="+mn-lt"/>
              <a:ea typeface="+mn-ea"/>
              <a:cs typeface="+mn-cs"/>
            </a:rPr>
            <a:t>前年度と比較し</a:t>
          </a:r>
          <a:r>
            <a:rPr kumimoji="1" lang="ja-JP" altLang="en-US" sz="1300">
              <a:solidFill>
                <a:srgbClr val="FF0000"/>
              </a:solidFill>
              <a:effectLst/>
              <a:latin typeface="+mn-lt"/>
              <a:ea typeface="+mn-ea"/>
              <a:cs typeface="+mn-cs"/>
            </a:rPr>
            <a:t>０</a:t>
          </a:r>
          <a:r>
            <a:rPr kumimoji="1" lang="ja-JP" altLang="ja-JP" sz="1300">
              <a:solidFill>
                <a:srgbClr val="FF0000"/>
              </a:solidFill>
              <a:effectLst/>
              <a:latin typeface="+mn-lt"/>
              <a:ea typeface="+mn-ea"/>
              <a:cs typeface="+mn-cs"/>
            </a:rPr>
            <a:t>．</a:t>
          </a:r>
          <a:r>
            <a:rPr kumimoji="1" lang="ja-JP" altLang="en-US" sz="1300">
              <a:solidFill>
                <a:srgbClr val="FF0000"/>
              </a:solidFill>
              <a:effectLst/>
              <a:latin typeface="+mn-lt"/>
              <a:ea typeface="+mn-ea"/>
              <a:cs typeface="+mn-cs"/>
            </a:rPr>
            <a:t>６</a:t>
          </a:r>
          <a:r>
            <a:rPr kumimoji="1" lang="ja-JP" altLang="ja-JP" sz="1300">
              <a:solidFill>
                <a:srgbClr val="FF0000"/>
              </a:solidFill>
              <a:effectLst/>
              <a:latin typeface="+mn-lt"/>
              <a:ea typeface="+mn-ea"/>
              <a:cs typeface="+mn-cs"/>
            </a:rPr>
            <a:t>ポイント</a:t>
          </a:r>
          <a:r>
            <a:rPr kumimoji="1" lang="ja-JP" altLang="en-US" sz="1300">
              <a:solidFill>
                <a:srgbClr val="FF0000"/>
              </a:solidFill>
              <a:effectLst/>
              <a:latin typeface="+mn-lt"/>
              <a:ea typeface="+mn-ea"/>
              <a:cs typeface="+mn-cs"/>
            </a:rPr>
            <a:t>増加</a:t>
          </a:r>
          <a:r>
            <a:rPr kumimoji="1" lang="ja-JP" altLang="ja-JP" sz="1300">
              <a:solidFill>
                <a:srgbClr val="FF0000"/>
              </a:solidFill>
              <a:effectLst/>
              <a:latin typeface="+mn-lt"/>
              <a:ea typeface="+mn-ea"/>
              <a:cs typeface="+mn-cs"/>
            </a:rPr>
            <a:t>し、類似団体平均と比較し</a:t>
          </a:r>
          <a:r>
            <a:rPr kumimoji="1" lang="ja-JP" altLang="en-US" sz="1300">
              <a:solidFill>
                <a:srgbClr val="FF0000"/>
              </a:solidFill>
              <a:effectLst/>
              <a:latin typeface="+mn-lt"/>
              <a:ea typeface="+mn-ea"/>
              <a:cs typeface="+mn-cs"/>
            </a:rPr>
            <a:t>１</a:t>
          </a:r>
          <a:r>
            <a:rPr kumimoji="1" lang="ja-JP" altLang="ja-JP" sz="1300">
              <a:solidFill>
                <a:srgbClr val="FF0000"/>
              </a:solidFill>
              <a:effectLst/>
              <a:latin typeface="+mn-lt"/>
              <a:ea typeface="+mn-ea"/>
              <a:cs typeface="+mn-cs"/>
            </a:rPr>
            <a:t>．</a:t>
          </a:r>
          <a:r>
            <a:rPr kumimoji="1" lang="ja-JP" altLang="en-US" sz="1300">
              <a:solidFill>
                <a:srgbClr val="FF0000"/>
              </a:solidFill>
              <a:effectLst/>
              <a:latin typeface="+mn-lt"/>
              <a:ea typeface="+mn-ea"/>
              <a:cs typeface="+mn-cs"/>
            </a:rPr>
            <a:t>９</a:t>
          </a:r>
          <a:r>
            <a:rPr kumimoji="1" lang="ja-JP" altLang="ja-JP" sz="1300">
              <a:solidFill>
                <a:srgbClr val="FF0000"/>
              </a:solidFill>
              <a:effectLst/>
              <a:latin typeface="+mn-lt"/>
              <a:ea typeface="+mn-ea"/>
              <a:cs typeface="+mn-cs"/>
            </a:rPr>
            <a:t>ポイント高い比率となった。</a:t>
          </a:r>
          <a:endParaRPr lang="ja-JP" altLang="ja-JP" sz="1300">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FF0000"/>
              </a:solidFill>
              <a:effectLst/>
              <a:latin typeface="+mn-lt"/>
              <a:ea typeface="+mn-ea"/>
              <a:cs typeface="+mn-cs"/>
            </a:rPr>
            <a:t>　物件費</a:t>
          </a:r>
          <a:r>
            <a:rPr kumimoji="1" lang="ja-JP" altLang="en-US" sz="1300">
              <a:solidFill>
                <a:srgbClr val="FF0000"/>
              </a:solidFill>
              <a:effectLst/>
              <a:latin typeface="+mn-lt"/>
              <a:ea typeface="+mn-ea"/>
              <a:cs typeface="+mn-cs"/>
            </a:rPr>
            <a:t>に係る経常収支比率が上昇しているのは、</a:t>
          </a:r>
          <a:r>
            <a:rPr kumimoji="1" lang="ja-JP" altLang="ja-JP" sz="1300">
              <a:solidFill>
                <a:srgbClr val="FF0000"/>
              </a:solidFill>
              <a:effectLst/>
              <a:latin typeface="+mn-lt"/>
              <a:ea typeface="+mn-ea"/>
              <a:cs typeface="+mn-cs"/>
            </a:rPr>
            <a:t>新規の一般財源等充当経常経費（ＰＦＩ事業による庁舎賃借料及び公共施設新規指定管理料など）が増となったことによる。</a:t>
          </a:r>
          <a:r>
            <a:rPr kumimoji="1" lang="ja-JP" altLang="en-US" sz="1300">
              <a:solidFill>
                <a:srgbClr val="FF0000"/>
              </a:solidFill>
              <a:effectLst/>
              <a:latin typeface="+mn-lt"/>
              <a:ea typeface="+mn-ea"/>
              <a:cs typeface="+mn-cs"/>
            </a:rPr>
            <a:t>令和４年度以降も新たな施設管理委託が発生する見込みであることから、競争によるコスト削減・</a:t>
          </a:r>
          <a:r>
            <a:rPr kumimoji="1" lang="ja-JP" altLang="ja-JP" sz="1300">
              <a:solidFill>
                <a:srgbClr val="FF0000"/>
              </a:solidFill>
              <a:effectLst/>
              <a:latin typeface="+mn-lt"/>
              <a:ea typeface="+mn-ea"/>
              <a:cs typeface="+mn-cs"/>
            </a:rPr>
            <a:t>抑制に努める。</a:t>
          </a:r>
          <a:endParaRPr lang="ja-JP" altLang="ja-JP" sz="1300">
            <a:solidFill>
              <a:srgbClr val="FF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92710</xdr:rowOff>
    </xdr:to>
    <xdr:cxnSp macro="">
      <xdr:nvCxnSpPr>
        <xdr:cNvPr id="129" name="直線コネクタ 128"/>
        <xdr:cNvCxnSpPr/>
      </xdr:nvCxnSpPr>
      <xdr:spPr>
        <a:xfrm>
          <a:off x="15671800" y="2961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123190</xdr:rowOff>
    </xdr:to>
    <xdr:cxnSp macro="">
      <xdr:nvCxnSpPr>
        <xdr:cNvPr id="132" name="直線コネクタ 131"/>
        <xdr:cNvCxnSpPr/>
      </xdr:nvCxnSpPr>
      <xdr:spPr>
        <a:xfrm flipV="1">
          <a:off x="14782800" y="296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123190</xdr:rowOff>
    </xdr:to>
    <xdr:cxnSp macro="">
      <xdr:nvCxnSpPr>
        <xdr:cNvPr id="135" name="直線コネクタ 134"/>
        <xdr:cNvCxnSpPr/>
      </xdr:nvCxnSpPr>
      <xdr:spPr>
        <a:xfrm>
          <a:off x="13893800" y="3022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107950</xdr:rowOff>
    </xdr:to>
    <xdr:cxnSp macro="">
      <xdr:nvCxnSpPr>
        <xdr:cNvPr id="138" name="直線コネクタ 137"/>
        <xdr:cNvCxnSpPr/>
      </xdr:nvCxnSpPr>
      <xdr:spPr>
        <a:xfrm>
          <a:off x="13004800" y="298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8" name="楕円 147"/>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9"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50" name="楕円 149"/>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51" name="テキスト ボックス 150"/>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72390</xdr:rowOff>
    </xdr:from>
    <xdr:to>
      <xdr:col>74</xdr:col>
      <xdr:colOff>31750</xdr:colOff>
      <xdr:row>18</xdr:row>
      <xdr:rowOff>2540</xdr:rowOff>
    </xdr:to>
    <xdr:sp macro="" textlink="">
      <xdr:nvSpPr>
        <xdr:cNvPr id="152" name="楕円 151"/>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158767</xdr:rowOff>
    </xdr:from>
    <xdr:ext cx="762000" cy="259045"/>
    <xdr:sp macro="" textlink="">
      <xdr:nvSpPr>
        <xdr:cNvPr id="153" name="テキスト ボックス 152"/>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4" name="楕円 153"/>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5" name="テキスト ボックス 154"/>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rgbClr val="FF0000"/>
              </a:solidFill>
              <a:effectLst/>
              <a:latin typeface="+mn-lt"/>
              <a:ea typeface="+mn-ea"/>
              <a:cs typeface="+mn-cs"/>
            </a:rPr>
            <a:t>前年度と比較し</a:t>
          </a:r>
          <a:r>
            <a:rPr kumimoji="1" lang="ja-JP" altLang="en-US" sz="1300">
              <a:solidFill>
                <a:srgbClr val="FF0000"/>
              </a:solidFill>
              <a:effectLst/>
              <a:latin typeface="+mn-lt"/>
              <a:ea typeface="+mn-ea"/>
              <a:cs typeface="+mn-cs"/>
            </a:rPr>
            <a:t>０</a:t>
          </a:r>
          <a:r>
            <a:rPr kumimoji="1" lang="ja-JP" altLang="ja-JP" sz="1300">
              <a:solidFill>
                <a:srgbClr val="FF0000"/>
              </a:solidFill>
              <a:effectLst/>
              <a:latin typeface="+mn-lt"/>
              <a:ea typeface="+mn-ea"/>
              <a:cs typeface="+mn-cs"/>
            </a:rPr>
            <a:t>．２ポイント</a:t>
          </a:r>
          <a:r>
            <a:rPr kumimoji="1" lang="ja-JP" altLang="en-US" sz="1300">
              <a:solidFill>
                <a:srgbClr val="FF0000"/>
              </a:solidFill>
              <a:effectLst/>
              <a:latin typeface="+mn-lt"/>
              <a:ea typeface="+mn-ea"/>
              <a:cs typeface="+mn-cs"/>
            </a:rPr>
            <a:t>増加</a:t>
          </a:r>
          <a:r>
            <a:rPr kumimoji="1" lang="ja-JP" altLang="ja-JP" sz="1300">
              <a:solidFill>
                <a:srgbClr val="FF0000"/>
              </a:solidFill>
              <a:effectLst/>
              <a:latin typeface="+mn-lt"/>
              <a:ea typeface="+mn-ea"/>
              <a:cs typeface="+mn-cs"/>
            </a:rPr>
            <a:t>し、類似団体と比較し３．</a:t>
          </a:r>
          <a:r>
            <a:rPr kumimoji="1" lang="ja-JP" altLang="en-US" sz="1300">
              <a:solidFill>
                <a:srgbClr val="FF0000"/>
              </a:solidFill>
              <a:effectLst/>
              <a:latin typeface="+mn-lt"/>
              <a:ea typeface="+mn-ea"/>
              <a:cs typeface="+mn-cs"/>
            </a:rPr>
            <a:t>５</a:t>
          </a:r>
          <a:r>
            <a:rPr kumimoji="1" lang="ja-JP" altLang="ja-JP" sz="1300">
              <a:solidFill>
                <a:srgbClr val="FF0000"/>
              </a:solidFill>
              <a:effectLst/>
              <a:latin typeface="+mn-lt"/>
              <a:ea typeface="+mn-ea"/>
              <a:cs typeface="+mn-cs"/>
            </a:rPr>
            <a:t>ポイント高い比率となった。</a:t>
          </a:r>
          <a:endParaRPr lang="ja-JP" altLang="ja-JP" sz="1300">
            <a:solidFill>
              <a:srgbClr val="FF0000"/>
            </a:solidFill>
            <a:effectLst/>
          </a:endParaRPr>
        </a:p>
        <a:p>
          <a:r>
            <a:rPr kumimoji="1" lang="ja-JP" altLang="ja-JP" sz="1300">
              <a:solidFill>
                <a:srgbClr val="FF0000"/>
              </a:solidFill>
              <a:effectLst/>
              <a:latin typeface="+mn-lt"/>
              <a:ea typeface="+mn-ea"/>
              <a:cs typeface="+mn-cs"/>
            </a:rPr>
            <a:t>　扶助費総額は、認可保育所への負担金や障害福祉サービス諸費の増加の影響などにより、類似団体と比較して、依然高い比率となっている。今後も社会保障経費は増加すると予想され、適正な事業執行に努める。</a:t>
          </a:r>
          <a:endParaRPr lang="ja-JP" altLang="ja-JP" sz="1300">
            <a:solidFill>
              <a:srgbClr val="FF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120650</xdr:rowOff>
    </xdr:from>
    <xdr:to>
      <xdr:col>24</xdr:col>
      <xdr:colOff>25400</xdr:colOff>
      <xdr:row>57</xdr:row>
      <xdr:rowOff>146050</xdr:rowOff>
    </xdr:to>
    <xdr:cxnSp macro="">
      <xdr:nvCxnSpPr>
        <xdr:cNvPr id="190" name="直線コネクタ 189"/>
        <xdr:cNvCxnSpPr/>
      </xdr:nvCxnSpPr>
      <xdr:spPr>
        <a:xfrm>
          <a:off x="3987800" y="9893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120650</xdr:rowOff>
    </xdr:from>
    <xdr:to>
      <xdr:col>19</xdr:col>
      <xdr:colOff>187325</xdr:colOff>
      <xdr:row>58</xdr:row>
      <xdr:rowOff>101600</xdr:rowOff>
    </xdr:to>
    <xdr:cxnSp macro="">
      <xdr:nvCxnSpPr>
        <xdr:cNvPr id="193" name="直線コネクタ 192"/>
        <xdr:cNvCxnSpPr/>
      </xdr:nvCxnSpPr>
      <xdr:spPr>
        <a:xfrm flipV="1">
          <a:off x="3098800" y="9893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58</xdr:row>
      <xdr:rowOff>101600</xdr:rowOff>
    </xdr:to>
    <xdr:cxnSp macro="">
      <xdr:nvCxnSpPr>
        <xdr:cNvPr id="196" name="直線コネクタ 195"/>
        <xdr:cNvCxnSpPr/>
      </xdr:nvCxnSpPr>
      <xdr:spPr>
        <a:xfrm>
          <a:off x="2209800" y="1003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88900</xdr:rowOff>
    </xdr:to>
    <xdr:cxnSp macro="">
      <xdr:nvCxnSpPr>
        <xdr:cNvPr id="199" name="直線コネクタ 198"/>
        <xdr:cNvCxnSpPr/>
      </xdr:nvCxnSpPr>
      <xdr:spPr>
        <a:xfrm>
          <a:off x="1320800" y="988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9" name="楕円 208"/>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0"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11" name="楕円 210"/>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156227</xdr:rowOff>
    </xdr:from>
    <xdr:ext cx="736600" cy="259045"/>
    <xdr:sp macro="" textlink="">
      <xdr:nvSpPr>
        <xdr:cNvPr id="212" name="テキスト ボックス 211"/>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3" name="楕円 212"/>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4" name="テキスト ボックス 213"/>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5" name="楕円 214"/>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6" name="テキスト ボックス 215"/>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7" name="楕円 216"/>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8" name="テキスト ボックス 217"/>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rgbClr val="FF0000"/>
              </a:solidFill>
              <a:effectLst/>
              <a:latin typeface="+mn-lt"/>
              <a:ea typeface="+mn-ea"/>
              <a:cs typeface="+mn-cs"/>
            </a:rPr>
            <a:t>前年度と比較し</a:t>
          </a:r>
          <a:r>
            <a:rPr kumimoji="1" lang="ja-JP" altLang="en-US" sz="1300">
              <a:solidFill>
                <a:srgbClr val="FF0000"/>
              </a:solidFill>
              <a:effectLst/>
              <a:latin typeface="+mn-lt"/>
              <a:ea typeface="+mn-ea"/>
              <a:cs typeface="+mn-cs"/>
            </a:rPr>
            <a:t>０</a:t>
          </a:r>
          <a:r>
            <a:rPr kumimoji="1" lang="ja-JP" altLang="ja-JP" sz="1300">
              <a:solidFill>
                <a:srgbClr val="FF0000"/>
              </a:solidFill>
              <a:effectLst/>
              <a:latin typeface="+mn-lt"/>
              <a:ea typeface="+mn-ea"/>
              <a:cs typeface="+mn-cs"/>
            </a:rPr>
            <a:t>．</a:t>
          </a:r>
          <a:r>
            <a:rPr kumimoji="1" lang="ja-JP" altLang="en-US" sz="1300">
              <a:solidFill>
                <a:srgbClr val="FF0000"/>
              </a:solidFill>
              <a:effectLst/>
              <a:latin typeface="+mn-lt"/>
              <a:ea typeface="+mn-ea"/>
              <a:cs typeface="+mn-cs"/>
            </a:rPr>
            <a:t>２</a:t>
          </a:r>
          <a:r>
            <a:rPr kumimoji="1" lang="ja-JP" altLang="ja-JP" sz="1300">
              <a:solidFill>
                <a:srgbClr val="FF0000"/>
              </a:solidFill>
              <a:effectLst/>
              <a:latin typeface="+mn-lt"/>
              <a:ea typeface="+mn-ea"/>
              <a:cs typeface="+mn-cs"/>
            </a:rPr>
            <a:t>ポイント</a:t>
          </a:r>
          <a:r>
            <a:rPr kumimoji="1" lang="ja-JP" altLang="en-US" sz="1300">
              <a:solidFill>
                <a:srgbClr val="FF0000"/>
              </a:solidFill>
              <a:effectLst/>
              <a:latin typeface="+mn-lt"/>
              <a:ea typeface="+mn-ea"/>
              <a:cs typeface="+mn-cs"/>
            </a:rPr>
            <a:t>増加</a:t>
          </a:r>
          <a:r>
            <a:rPr kumimoji="1" lang="ja-JP" altLang="ja-JP" sz="1300">
              <a:solidFill>
                <a:srgbClr val="FF0000"/>
              </a:solidFill>
              <a:effectLst/>
              <a:latin typeface="+mn-lt"/>
              <a:ea typeface="+mn-ea"/>
              <a:cs typeface="+mn-cs"/>
            </a:rPr>
            <a:t>、類似団体平均と比較し</a:t>
          </a:r>
          <a:r>
            <a:rPr kumimoji="1" lang="ja-JP" altLang="en-US" sz="1300">
              <a:solidFill>
                <a:srgbClr val="FF0000"/>
              </a:solidFill>
              <a:effectLst/>
              <a:latin typeface="+mn-lt"/>
              <a:ea typeface="+mn-ea"/>
              <a:cs typeface="+mn-cs"/>
            </a:rPr>
            <a:t>４</a:t>
          </a:r>
          <a:r>
            <a:rPr kumimoji="1" lang="ja-JP" altLang="ja-JP" sz="1300">
              <a:solidFill>
                <a:srgbClr val="FF0000"/>
              </a:solidFill>
              <a:effectLst/>
              <a:latin typeface="+mn-lt"/>
              <a:ea typeface="+mn-ea"/>
              <a:cs typeface="+mn-cs"/>
            </a:rPr>
            <a:t>．</a:t>
          </a:r>
          <a:r>
            <a:rPr kumimoji="1" lang="ja-JP" altLang="en-US" sz="1300">
              <a:solidFill>
                <a:srgbClr val="FF0000"/>
              </a:solidFill>
              <a:effectLst/>
              <a:latin typeface="+mn-lt"/>
              <a:ea typeface="+mn-ea"/>
              <a:cs typeface="+mn-cs"/>
            </a:rPr>
            <a:t>３</a:t>
          </a:r>
          <a:r>
            <a:rPr kumimoji="1" lang="ja-JP" altLang="ja-JP" sz="1300">
              <a:solidFill>
                <a:srgbClr val="FF0000"/>
              </a:solidFill>
              <a:effectLst/>
              <a:latin typeface="+mn-lt"/>
              <a:ea typeface="+mn-ea"/>
              <a:cs typeface="+mn-cs"/>
            </a:rPr>
            <a:t>ポイント低い比率となった。</a:t>
          </a:r>
          <a:endParaRPr lang="ja-JP" altLang="ja-JP" sz="1300">
            <a:solidFill>
              <a:srgbClr val="FF0000"/>
            </a:solidFill>
            <a:effectLst/>
          </a:endParaRPr>
        </a:p>
        <a:p>
          <a:r>
            <a:rPr kumimoji="1" lang="ja-JP" altLang="ja-JP" sz="1300">
              <a:solidFill>
                <a:srgbClr val="FF0000"/>
              </a:solidFill>
              <a:effectLst/>
              <a:latin typeface="+mn-lt"/>
              <a:ea typeface="+mn-ea"/>
              <a:cs typeface="+mn-cs"/>
            </a:rPr>
            <a:t>　主な要因として、国民健康保険特別会計への繰出金で多額の支出があるものの、下水道事業の公営企業会計移行による繰出金の減によるもの</a:t>
          </a:r>
          <a:r>
            <a:rPr kumimoji="1" lang="ja-JP" altLang="en-US" sz="1300">
              <a:solidFill>
                <a:srgbClr val="FF0000"/>
              </a:solidFill>
              <a:effectLst/>
              <a:latin typeface="+mn-lt"/>
              <a:ea typeface="+mn-ea"/>
              <a:cs typeface="+mn-cs"/>
            </a:rPr>
            <a:t>である</a:t>
          </a:r>
          <a:r>
            <a:rPr kumimoji="1" lang="ja-JP" altLang="ja-JP" sz="1300">
              <a:solidFill>
                <a:srgbClr val="FF0000"/>
              </a:solidFill>
              <a:effectLst/>
              <a:latin typeface="+mn-lt"/>
              <a:ea typeface="+mn-ea"/>
              <a:cs typeface="+mn-cs"/>
            </a:rPr>
            <a:t>。</a:t>
          </a:r>
          <a:endParaRPr lang="ja-JP" altLang="ja-JP" sz="1300">
            <a:solidFill>
              <a:srgbClr val="FF0000"/>
            </a:solidFill>
            <a:effectLst/>
          </a:endParaRPr>
        </a:p>
        <a:p>
          <a:r>
            <a:rPr kumimoji="1" lang="ja-JP" altLang="ja-JP" sz="1300">
              <a:solidFill>
                <a:srgbClr val="FF0000"/>
              </a:solidFill>
              <a:effectLst/>
              <a:latin typeface="+mn-lt"/>
              <a:ea typeface="+mn-ea"/>
              <a:cs typeface="+mn-cs"/>
            </a:rPr>
            <a:t>　引き続き、国民健康保険税の見直しも含め特別会計の収支の改善を図る必要がある。</a:t>
          </a:r>
          <a:endParaRPr lang="ja-JP" altLang="ja-JP" sz="1300">
            <a:solidFill>
              <a:srgbClr val="FF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142240</xdr:rowOff>
    </xdr:from>
    <xdr:to>
      <xdr:col>82</xdr:col>
      <xdr:colOff>107950</xdr:colOff>
      <xdr:row>54</xdr:row>
      <xdr:rowOff>157480</xdr:rowOff>
    </xdr:to>
    <xdr:cxnSp macro="">
      <xdr:nvCxnSpPr>
        <xdr:cNvPr id="251" name="直線コネクタ 250"/>
        <xdr:cNvCxnSpPr/>
      </xdr:nvCxnSpPr>
      <xdr:spPr>
        <a:xfrm flipV="1">
          <a:off x="15671800" y="9400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157480</xdr:rowOff>
    </xdr:from>
    <xdr:to>
      <xdr:col>78</xdr:col>
      <xdr:colOff>69850</xdr:colOff>
      <xdr:row>56</xdr:row>
      <xdr:rowOff>88900</xdr:rowOff>
    </xdr:to>
    <xdr:cxnSp macro="">
      <xdr:nvCxnSpPr>
        <xdr:cNvPr id="254" name="直線コネクタ 253"/>
        <xdr:cNvCxnSpPr/>
      </xdr:nvCxnSpPr>
      <xdr:spPr>
        <a:xfrm flipV="1">
          <a:off x="14782800" y="94157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119380</xdr:rowOff>
    </xdr:to>
    <xdr:cxnSp macro="">
      <xdr:nvCxnSpPr>
        <xdr:cNvPr id="257" name="直線コネクタ 256"/>
        <xdr:cNvCxnSpPr/>
      </xdr:nvCxnSpPr>
      <xdr:spPr>
        <a:xfrm flipV="1">
          <a:off x="13893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119380</xdr:rowOff>
    </xdr:to>
    <xdr:cxnSp macro="">
      <xdr:nvCxnSpPr>
        <xdr:cNvPr id="260" name="直線コネクタ 259"/>
        <xdr:cNvCxnSpPr/>
      </xdr:nvCxnSpPr>
      <xdr:spPr>
        <a:xfrm>
          <a:off x="13004800" y="965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4" name="テキスト ボックス 263"/>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91440</xdr:rowOff>
    </xdr:from>
    <xdr:to>
      <xdr:col>82</xdr:col>
      <xdr:colOff>158750</xdr:colOff>
      <xdr:row>55</xdr:row>
      <xdr:rowOff>21590</xdr:rowOff>
    </xdr:to>
    <xdr:sp macro="" textlink="">
      <xdr:nvSpPr>
        <xdr:cNvPr id="270" name="楕円 269"/>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107967</xdr:rowOff>
    </xdr:from>
    <xdr:ext cx="762000" cy="259045"/>
    <xdr:sp macro="" textlink="">
      <xdr:nvSpPr>
        <xdr:cNvPr id="271"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106680</xdr:rowOff>
    </xdr:from>
    <xdr:to>
      <xdr:col>78</xdr:col>
      <xdr:colOff>120650</xdr:colOff>
      <xdr:row>55</xdr:row>
      <xdr:rowOff>36830</xdr:rowOff>
    </xdr:to>
    <xdr:sp macro="" textlink="">
      <xdr:nvSpPr>
        <xdr:cNvPr id="272" name="楕円 271"/>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47007</xdr:rowOff>
    </xdr:from>
    <xdr:ext cx="736600" cy="259045"/>
    <xdr:sp macro="" textlink="">
      <xdr:nvSpPr>
        <xdr:cNvPr id="273" name="テキスト ボックス 272"/>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4" name="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6" name="楕円 275"/>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77" name="テキスト ボックス 27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8" name="楕円 277"/>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9" name="テキスト ボックス 278"/>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rgbClr val="FF0000"/>
              </a:solidFill>
              <a:effectLst/>
              <a:latin typeface="+mn-lt"/>
              <a:ea typeface="+mn-ea"/>
              <a:cs typeface="+mn-cs"/>
            </a:rPr>
            <a:t>前年度と比較し</a:t>
          </a:r>
          <a:r>
            <a:rPr kumimoji="1" lang="ja-JP" altLang="en-US" sz="1300">
              <a:solidFill>
                <a:srgbClr val="FF0000"/>
              </a:solidFill>
              <a:effectLst/>
              <a:latin typeface="+mn-lt"/>
              <a:ea typeface="+mn-ea"/>
              <a:cs typeface="+mn-cs"/>
            </a:rPr>
            <a:t>０</a:t>
          </a:r>
          <a:r>
            <a:rPr kumimoji="1" lang="ja-JP" altLang="ja-JP" sz="1300">
              <a:solidFill>
                <a:srgbClr val="FF0000"/>
              </a:solidFill>
              <a:effectLst/>
              <a:latin typeface="+mn-lt"/>
              <a:ea typeface="+mn-ea"/>
              <a:cs typeface="+mn-cs"/>
            </a:rPr>
            <a:t>．</a:t>
          </a:r>
          <a:r>
            <a:rPr kumimoji="1" lang="ja-JP" altLang="en-US" sz="1300">
              <a:solidFill>
                <a:srgbClr val="FF0000"/>
              </a:solidFill>
              <a:effectLst/>
              <a:latin typeface="+mn-lt"/>
              <a:ea typeface="+mn-ea"/>
              <a:cs typeface="+mn-cs"/>
            </a:rPr>
            <a:t>５</a:t>
          </a:r>
          <a:r>
            <a:rPr kumimoji="1" lang="ja-JP" altLang="ja-JP" sz="1300">
              <a:solidFill>
                <a:srgbClr val="FF0000"/>
              </a:solidFill>
              <a:effectLst/>
              <a:latin typeface="+mn-lt"/>
              <a:ea typeface="+mn-ea"/>
              <a:cs typeface="+mn-cs"/>
            </a:rPr>
            <a:t>ポイント</a:t>
          </a:r>
          <a:r>
            <a:rPr kumimoji="1" lang="ja-JP" altLang="en-US" sz="1300">
              <a:solidFill>
                <a:srgbClr val="FF0000"/>
              </a:solidFill>
              <a:effectLst/>
              <a:latin typeface="+mn-lt"/>
              <a:ea typeface="+mn-ea"/>
              <a:cs typeface="+mn-cs"/>
            </a:rPr>
            <a:t>減少</a:t>
          </a:r>
          <a:r>
            <a:rPr kumimoji="1" lang="ja-JP" altLang="ja-JP" sz="1300">
              <a:solidFill>
                <a:srgbClr val="FF0000"/>
              </a:solidFill>
              <a:effectLst/>
              <a:latin typeface="+mn-lt"/>
              <a:ea typeface="+mn-ea"/>
              <a:cs typeface="+mn-cs"/>
            </a:rPr>
            <a:t>し、類似団体と比較し</a:t>
          </a:r>
          <a:r>
            <a:rPr kumimoji="1" lang="ja-JP" altLang="en-US" sz="1300">
              <a:solidFill>
                <a:srgbClr val="FF0000"/>
              </a:solidFill>
              <a:effectLst/>
              <a:latin typeface="+mn-lt"/>
              <a:ea typeface="+mn-ea"/>
              <a:cs typeface="+mn-cs"/>
            </a:rPr>
            <a:t>３</a:t>
          </a:r>
          <a:r>
            <a:rPr kumimoji="1" lang="ja-JP" altLang="ja-JP" sz="1300">
              <a:solidFill>
                <a:srgbClr val="FF0000"/>
              </a:solidFill>
              <a:effectLst/>
              <a:latin typeface="+mn-lt"/>
              <a:ea typeface="+mn-ea"/>
              <a:cs typeface="+mn-cs"/>
            </a:rPr>
            <a:t>．</a:t>
          </a:r>
          <a:r>
            <a:rPr kumimoji="1" lang="ja-JP" altLang="en-US" sz="1300">
              <a:solidFill>
                <a:srgbClr val="FF0000"/>
              </a:solidFill>
              <a:effectLst/>
              <a:latin typeface="+mn-lt"/>
              <a:ea typeface="+mn-ea"/>
              <a:cs typeface="+mn-cs"/>
            </a:rPr>
            <a:t>６</a:t>
          </a:r>
          <a:r>
            <a:rPr kumimoji="1" lang="ja-JP" altLang="ja-JP" sz="1300">
              <a:solidFill>
                <a:srgbClr val="FF0000"/>
              </a:solidFill>
              <a:effectLst/>
              <a:latin typeface="+mn-lt"/>
              <a:ea typeface="+mn-ea"/>
              <a:cs typeface="+mn-cs"/>
            </a:rPr>
            <a:t>ポイント高い比率となった。</a:t>
          </a:r>
          <a:endParaRPr lang="ja-JP" altLang="ja-JP" sz="1300">
            <a:solidFill>
              <a:srgbClr val="FF0000"/>
            </a:solidFill>
            <a:effectLst/>
          </a:endParaRPr>
        </a:p>
        <a:p>
          <a:r>
            <a:rPr kumimoji="1" lang="ja-JP" altLang="ja-JP" sz="1300">
              <a:solidFill>
                <a:srgbClr val="FF0000"/>
              </a:solidFill>
              <a:effectLst/>
              <a:latin typeface="+mn-lt"/>
              <a:ea typeface="+mn-ea"/>
              <a:cs typeface="+mn-cs"/>
            </a:rPr>
            <a:t>　増加の要因については、令和２年度から下水道事業が公営企業会計となったことから、これまでの事業費等補てんの繰出金を補助費等としたことによる。</a:t>
          </a:r>
          <a:endParaRPr lang="ja-JP" altLang="ja-JP" sz="1300">
            <a:solidFill>
              <a:srgbClr val="FF0000"/>
            </a:solidFill>
            <a:effectLst/>
          </a:endParaRPr>
        </a:p>
        <a:p>
          <a:r>
            <a:rPr kumimoji="1" lang="ja-JP" altLang="ja-JP" sz="1300">
              <a:solidFill>
                <a:srgbClr val="FF0000"/>
              </a:solidFill>
              <a:effectLst/>
              <a:latin typeface="+mn-lt"/>
              <a:ea typeface="+mn-ea"/>
              <a:cs typeface="+mn-cs"/>
            </a:rPr>
            <a:t>　補助費等については、補助団体の予算・決算を精査し、適切な補助を行う。</a:t>
          </a:r>
          <a:endParaRPr lang="ja-JP" altLang="ja-JP" sz="1300">
            <a:solidFill>
              <a:srgbClr val="FF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73660</xdr:rowOff>
    </xdr:from>
    <xdr:to>
      <xdr:col>82</xdr:col>
      <xdr:colOff>107950</xdr:colOff>
      <xdr:row>38</xdr:row>
      <xdr:rowOff>111760</xdr:rowOff>
    </xdr:to>
    <xdr:cxnSp macro="">
      <xdr:nvCxnSpPr>
        <xdr:cNvPr id="312" name="直線コネクタ 311"/>
        <xdr:cNvCxnSpPr/>
      </xdr:nvCxnSpPr>
      <xdr:spPr>
        <a:xfrm flipV="1">
          <a:off x="15671800" y="6588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85090</xdr:rowOff>
    </xdr:from>
    <xdr:to>
      <xdr:col>78</xdr:col>
      <xdr:colOff>69850</xdr:colOff>
      <xdr:row>38</xdr:row>
      <xdr:rowOff>111760</xdr:rowOff>
    </xdr:to>
    <xdr:cxnSp macro="">
      <xdr:nvCxnSpPr>
        <xdr:cNvPr id="315" name="直線コネクタ 314"/>
        <xdr:cNvCxnSpPr/>
      </xdr:nvCxnSpPr>
      <xdr:spPr>
        <a:xfrm>
          <a:off x="14782800" y="64287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85090</xdr:rowOff>
    </xdr:from>
    <xdr:to>
      <xdr:col>73</xdr:col>
      <xdr:colOff>180975</xdr:colOff>
      <xdr:row>38</xdr:row>
      <xdr:rowOff>81280</xdr:rowOff>
    </xdr:to>
    <xdr:cxnSp macro="">
      <xdr:nvCxnSpPr>
        <xdr:cNvPr id="318" name="直線コネクタ 317"/>
        <xdr:cNvCxnSpPr/>
      </xdr:nvCxnSpPr>
      <xdr:spPr>
        <a:xfrm flipV="1">
          <a:off x="13893800" y="64287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0" name="テキスト ボックス 319"/>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168910</xdr:rowOff>
    </xdr:from>
    <xdr:to>
      <xdr:col>69</xdr:col>
      <xdr:colOff>92075</xdr:colOff>
      <xdr:row>38</xdr:row>
      <xdr:rowOff>81280</xdr:rowOff>
    </xdr:to>
    <xdr:cxnSp macro="">
      <xdr:nvCxnSpPr>
        <xdr:cNvPr id="321" name="直線コネクタ 320"/>
        <xdr:cNvCxnSpPr/>
      </xdr:nvCxnSpPr>
      <xdr:spPr>
        <a:xfrm>
          <a:off x="13004800" y="6512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3" name="テキスト ボックス 322"/>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5" name="テキスト ボックス 324"/>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22860</xdr:rowOff>
    </xdr:from>
    <xdr:to>
      <xdr:col>82</xdr:col>
      <xdr:colOff>158750</xdr:colOff>
      <xdr:row>38</xdr:row>
      <xdr:rowOff>124460</xdr:rowOff>
    </xdr:to>
    <xdr:sp macro="" textlink="">
      <xdr:nvSpPr>
        <xdr:cNvPr id="331" name="楕円 330"/>
        <xdr:cNvSpPr/>
      </xdr:nvSpPr>
      <xdr:spPr>
        <a:xfrm>
          <a:off x="16459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166387</xdr:rowOff>
    </xdr:from>
    <xdr:ext cx="762000" cy="259045"/>
    <xdr:sp macro="" textlink="">
      <xdr:nvSpPr>
        <xdr:cNvPr id="332" name="補助費等該当値テキスト"/>
        <xdr:cNvSpPr txBox="1"/>
      </xdr:nvSpPr>
      <xdr:spPr>
        <a:xfrm>
          <a:off x="16598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60960</xdr:rowOff>
    </xdr:from>
    <xdr:to>
      <xdr:col>78</xdr:col>
      <xdr:colOff>120650</xdr:colOff>
      <xdr:row>38</xdr:row>
      <xdr:rowOff>162560</xdr:rowOff>
    </xdr:to>
    <xdr:sp macro="" textlink="">
      <xdr:nvSpPr>
        <xdr:cNvPr id="333" name="楕円 332"/>
        <xdr:cNvSpPr/>
      </xdr:nvSpPr>
      <xdr:spPr>
        <a:xfrm>
          <a:off x="15621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147337</xdr:rowOff>
    </xdr:from>
    <xdr:ext cx="736600" cy="259045"/>
    <xdr:sp macro="" textlink="">
      <xdr:nvSpPr>
        <xdr:cNvPr id="334" name="テキスト ボックス 333"/>
        <xdr:cNvSpPr txBox="1"/>
      </xdr:nvSpPr>
      <xdr:spPr>
        <a:xfrm>
          <a:off x="15290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34290</xdr:rowOff>
    </xdr:from>
    <xdr:to>
      <xdr:col>74</xdr:col>
      <xdr:colOff>31750</xdr:colOff>
      <xdr:row>37</xdr:row>
      <xdr:rowOff>135890</xdr:rowOff>
    </xdr:to>
    <xdr:sp macro="" textlink="">
      <xdr:nvSpPr>
        <xdr:cNvPr id="335" name="楕円 334"/>
        <xdr:cNvSpPr/>
      </xdr:nvSpPr>
      <xdr:spPr>
        <a:xfrm>
          <a:off x="14732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120667</xdr:rowOff>
    </xdr:from>
    <xdr:ext cx="762000" cy="259045"/>
    <xdr:sp macro="" textlink="">
      <xdr:nvSpPr>
        <xdr:cNvPr id="336" name="テキスト ボックス 335"/>
        <xdr:cNvSpPr txBox="1"/>
      </xdr:nvSpPr>
      <xdr:spPr>
        <a:xfrm>
          <a:off x="14401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7" name="楕円 336"/>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8" name="テキスト ボックス 337"/>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118110</xdr:rowOff>
    </xdr:from>
    <xdr:to>
      <xdr:col>65</xdr:col>
      <xdr:colOff>53975</xdr:colOff>
      <xdr:row>38</xdr:row>
      <xdr:rowOff>48260</xdr:rowOff>
    </xdr:to>
    <xdr:sp macro="" textlink="">
      <xdr:nvSpPr>
        <xdr:cNvPr id="339" name="楕円 338"/>
        <xdr:cNvSpPr/>
      </xdr:nvSpPr>
      <xdr:spPr>
        <a:xfrm>
          <a:off x="12954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33037</xdr:rowOff>
    </xdr:from>
    <xdr:ext cx="762000" cy="259045"/>
    <xdr:sp macro="" textlink="">
      <xdr:nvSpPr>
        <xdr:cNvPr id="340" name="テキスト ボックス 339"/>
        <xdr:cNvSpPr txBox="1"/>
      </xdr:nvSpPr>
      <xdr:spPr>
        <a:xfrm>
          <a:off x="12623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rgbClr val="FF0000"/>
              </a:solidFill>
              <a:effectLst/>
              <a:latin typeface="+mn-lt"/>
              <a:ea typeface="+mn-ea"/>
              <a:cs typeface="+mn-cs"/>
            </a:rPr>
            <a:t>前年度と比較し０．２ポイントの減、類似団体と比較し５．</a:t>
          </a:r>
          <a:r>
            <a:rPr kumimoji="1" lang="ja-JP" altLang="en-US" sz="1300">
              <a:solidFill>
                <a:srgbClr val="FF0000"/>
              </a:solidFill>
              <a:effectLst/>
              <a:latin typeface="+mn-lt"/>
              <a:ea typeface="+mn-ea"/>
              <a:cs typeface="+mn-cs"/>
            </a:rPr>
            <a:t>３</a:t>
          </a:r>
          <a:r>
            <a:rPr kumimoji="1" lang="ja-JP" altLang="ja-JP" sz="1300">
              <a:solidFill>
                <a:srgbClr val="FF0000"/>
              </a:solidFill>
              <a:effectLst/>
              <a:latin typeface="+mn-lt"/>
              <a:ea typeface="+mn-ea"/>
              <a:cs typeface="+mn-cs"/>
            </a:rPr>
            <a:t>ポイント低い比率となっている。</a:t>
          </a:r>
          <a:endParaRPr lang="ja-JP" altLang="ja-JP" sz="1300">
            <a:solidFill>
              <a:srgbClr val="FF0000"/>
            </a:solidFill>
            <a:effectLst/>
          </a:endParaRPr>
        </a:p>
        <a:p>
          <a:r>
            <a:rPr kumimoji="1" lang="ja-JP" altLang="ja-JP" sz="1300">
              <a:solidFill>
                <a:srgbClr val="FF0000"/>
              </a:solidFill>
              <a:effectLst/>
              <a:latin typeface="+mn-lt"/>
              <a:ea typeface="+mn-ea"/>
              <a:cs typeface="+mn-cs"/>
            </a:rPr>
            <a:t>　今後、</a:t>
          </a:r>
          <a:r>
            <a:rPr kumimoji="1" lang="ja-JP" altLang="en-US" sz="1300">
              <a:solidFill>
                <a:srgbClr val="FF0000"/>
              </a:solidFill>
              <a:effectLst/>
              <a:latin typeface="+mn-lt"/>
              <a:ea typeface="+mn-ea"/>
              <a:cs typeface="+mn-cs"/>
            </a:rPr>
            <a:t>小学校（２校）トイレ改修工事など</a:t>
          </a:r>
          <a:r>
            <a:rPr kumimoji="1" lang="ja-JP" altLang="ja-JP" sz="1300">
              <a:solidFill>
                <a:srgbClr val="FF0000"/>
              </a:solidFill>
              <a:effectLst/>
              <a:latin typeface="+mn-lt"/>
              <a:ea typeface="+mn-ea"/>
              <a:cs typeface="+mn-cs"/>
            </a:rPr>
            <a:t>起債が必要な事業があるため、ハード事業の起債を的確に把握し公債費の抑制に努める。</a:t>
          </a:r>
          <a:endParaRPr lang="ja-JP" altLang="ja-JP" sz="1300">
            <a:solidFill>
              <a:srgbClr val="FF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147574</xdr:rowOff>
    </xdr:to>
    <xdr:cxnSp macro="">
      <xdr:nvCxnSpPr>
        <xdr:cNvPr id="370" name="直線コネクタ 369"/>
        <xdr:cNvCxnSpPr/>
      </xdr:nvCxnSpPr>
      <xdr:spPr>
        <a:xfrm flipV="1">
          <a:off x="3987800" y="129971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147574</xdr:rowOff>
    </xdr:from>
    <xdr:to>
      <xdr:col>19</xdr:col>
      <xdr:colOff>187325</xdr:colOff>
      <xdr:row>75</xdr:row>
      <xdr:rowOff>156718</xdr:rowOff>
    </xdr:to>
    <xdr:cxnSp macro="">
      <xdr:nvCxnSpPr>
        <xdr:cNvPr id="373" name="直線コネクタ 372"/>
        <xdr:cNvCxnSpPr/>
      </xdr:nvCxnSpPr>
      <xdr:spPr>
        <a:xfrm flipV="1">
          <a:off x="3098800" y="13006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156718</xdr:rowOff>
    </xdr:from>
    <xdr:to>
      <xdr:col>15</xdr:col>
      <xdr:colOff>98425</xdr:colOff>
      <xdr:row>75</xdr:row>
      <xdr:rowOff>161289</xdr:rowOff>
    </xdr:to>
    <xdr:cxnSp macro="">
      <xdr:nvCxnSpPr>
        <xdr:cNvPr id="376" name="直線コネクタ 375"/>
        <xdr:cNvCxnSpPr/>
      </xdr:nvCxnSpPr>
      <xdr:spPr>
        <a:xfrm flipV="1">
          <a:off x="2209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75</xdr:row>
      <xdr:rowOff>161289</xdr:rowOff>
    </xdr:to>
    <xdr:cxnSp macro="">
      <xdr:nvCxnSpPr>
        <xdr:cNvPr id="379" name="直線コネクタ 378"/>
        <xdr:cNvCxnSpPr/>
      </xdr:nvCxnSpPr>
      <xdr:spPr>
        <a:xfrm>
          <a:off x="1320800" y="12983464"/>
          <a:ext cx="889000" cy="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1" name="テキスト ボックス 380"/>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9" name="楕円 388"/>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0"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96774</xdr:rowOff>
    </xdr:from>
    <xdr:to>
      <xdr:col>20</xdr:col>
      <xdr:colOff>38100</xdr:colOff>
      <xdr:row>76</xdr:row>
      <xdr:rowOff>26924</xdr:rowOff>
    </xdr:to>
    <xdr:sp macro="" textlink="">
      <xdr:nvSpPr>
        <xdr:cNvPr id="391" name="楕円 390"/>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37101</xdr:rowOff>
    </xdr:from>
    <xdr:ext cx="736600" cy="259045"/>
    <xdr:sp macro="" textlink="">
      <xdr:nvSpPr>
        <xdr:cNvPr id="392" name="テキスト ボックス 391"/>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105918</xdr:rowOff>
    </xdr:from>
    <xdr:to>
      <xdr:col>15</xdr:col>
      <xdr:colOff>149225</xdr:colOff>
      <xdr:row>76</xdr:row>
      <xdr:rowOff>36069</xdr:rowOff>
    </xdr:to>
    <xdr:sp macro="" textlink="">
      <xdr:nvSpPr>
        <xdr:cNvPr id="393" name="楕円 392"/>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94" name="テキスト ボックス 393"/>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95" name="楕円 394"/>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96" name="テキスト ボックス 395"/>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73914</xdr:rowOff>
    </xdr:from>
    <xdr:to>
      <xdr:col>6</xdr:col>
      <xdr:colOff>171450</xdr:colOff>
      <xdr:row>76</xdr:row>
      <xdr:rowOff>4065</xdr:rowOff>
    </xdr:to>
    <xdr:sp macro="" textlink="">
      <xdr:nvSpPr>
        <xdr:cNvPr id="397" name="楕円 396"/>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14241</xdr:rowOff>
    </xdr:from>
    <xdr:ext cx="762000" cy="259045"/>
    <xdr:sp macro="" textlink="">
      <xdr:nvSpPr>
        <xdr:cNvPr id="398" name="テキスト ボックス 397"/>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rgbClr val="FF0000"/>
              </a:solidFill>
              <a:effectLst/>
              <a:latin typeface="+mn-lt"/>
              <a:ea typeface="+mn-ea"/>
              <a:cs typeface="+mn-cs"/>
            </a:rPr>
            <a:t>前年度と比較し</a:t>
          </a:r>
          <a:r>
            <a:rPr kumimoji="1" lang="ja-JP" altLang="en-US" sz="1300">
              <a:solidFill>
                <a:srgbClr val="FF0000"/>
              </a:solidFill>
              <a:effectLst/>
              <a:latin typeface="+mn-lt"/>
              <a:ea typeface="+mn-ea"/>
              <a:cs typeface="+mn-cs"/>
            </a:rPr>
            <a:t>０</a:t>
          </a:r>
          <a:r>
            <a:rPr kumimoji="1" lang="ja-JP" altLang="ja-JP" sz="1300">
              <a:solidFill>
                <a:srgbClr val="FF0000"/>
              </a:solidFill>
              <a:effectLst/>
              <a:latin typeface="+mn-lt"/>
              <a:ea typeface="+mn-ea"/>
              <a:cs typeface="+mn-cs"/>
            </a:rPr>
            <a:t>．</a:t>
          </a:r>
          <a:r>
            <a:rPr kumimoji="1" lang="ja-JP" altLang="en-US" sz="1300">
              <a:solidFill>
                <a:srgbClr val="FF0000"/>
              </a:solidFill>
              <a:effectLst/>
              <a:latin typeface="+mn-lt"/>
              <a:ea typeface="+mn-ea"/>
              <a:cs typeface="+mn-cs"/>
            </a:rPr>
            <a:t>２</a:t>
          </a:r>
          <a:r>
            <a:rPr kumimoji="1" lang="ja-JP" altLang="ja-JP" sz="1300">
              <a:solidFill>
                <a:srgbClr val="FF0000"/>
              </a:solidFill>
              <a:effectLst/>
              <a:latin typeface="+mn-lt"/>
              <a:ea typeface="+mn-ea"/>
              <a:cs typeface="+mn-cs"/>
            </a:rPr>
            <a:t>ポイント</a:t>
          </a:r>
          <a:r>
            <a:rPr kumimoji="1" lang="ja-JP" altLang="en-US" sz="1300">
              <a:solidFill>
                <a:srgbClr val="FF0000"/>
              </a:solidFill>
              <a:effectLst/>
              <a:latin typeface="+mn-lt"/>
              <a:ea typeface="+mn-ea"/>
              <a:cs typeface="+mn-cs"/>
            </a:rPr>
            <a:t>増加</a:t>
          </a:r>
          <a:r>
            <a:rPr kumimoji="1" lang="ja-JP" altLang="ja-JP" sz="1300">
              <a:solidFill>
                <a:srgbClr val="FF0000"/>
              </a:solidFill>
              <a:effectLst/>
              <a:latin typeface="+mn-lt"/>
              <a:ea typeface="+mn-ea"/>
              <a:cs typeface="+mn-cs"/>
            </a:rPr>
            <a:t>、類似団体平均と比較し２．</a:t>
          </a:r>
          <a:r>
            <a:rPr kumimoji="1" lang="ja-JP" altLang="en-US" sz="1300">
              <a:solidFill>
                <a:srgbClr val="FF0000"/>
              </a:solidFill>
              <a:effectLst/>
              <a:latin typeface="+mn-lt"/>
              <a:ea typeface="+mn-ea"/>
              <a:cs typeface="+mn-cs"/>
            </a:rPr>
            <a:t>６</a:t>
          </a:r>
          <a:r>
            <a:rPr kumimoji="1" lang="ja-JP" altLang="ja-JP" sz="1300">
              <a:solidFill>
                <a:srgbClr val="FF0000"/>
              </a:solidFill>
              <a:effectLst/>
              <a:latin typeface="+mn-lt"/>
              <a:ea typeface="+mn-ea"/>
              <a:cs typeface="+mn-cs"/>
            </a:rPr>
            <a:t>ポイント低い比率となった。</a:t>
          </a:r>
          <a:endParaRPr lang="ja-JP" altLang="ja-JP" sz="1300">
            <a:solidFill>
              <a:srgbClr val="FF0000"/>
            </a:solidFill>
            <a:effectLst/>
          </a:endParaRPr>
        </a:p>
        <a:p>
          <a:r>
            <a:rPr kumimoji="1" lang="ja-JP" altLang="ja-JP" sz="1300">
              <a:solidFill>
                <a:srgbClr val="FF0000"/>
              </a:solidFill>
              <a:effectLst/>
              <a:latin typeface="+mn-lt"/>
              <a:ea typeface="+mn-ea"/>
              <a:cs typeface="+mn-cs"/>
            </a:rPr>
            <a:t>　要因として、</a:t>
          </a:r>
          <a:r>
            <a:rPr kumimoji="1" lang="ja-JP" altLang="en-US" sz="1300">
              <a:solidFill>
                <a:srgbClr val="FF0000"/>
              </a:solidFill>
              <a:effectLst/>
              <a:latin typeface="+mn-lt"/>
              <a:ea typeface="+mn-ea"/>
              <a:cs typeface="+mn-cs"/>
            </a:rPr>
            <a:t>物件費の経常収支比率が</a:t>
          </a:r>
          <a:r>
            <a:rPr kumimoji="1" lang="ja-JP" altLang="ja-JP" sz="1300">
              <a:solidFill>
                <a:srgbClr val="FF0000"/>
              </a:solidFill>
              <a:effectLst/>
              <a:latin typeface="+mn-lt"/>
              <a:ea typeface="+mn-ea"/>
              <a:cs typeface="+mn-cs"/>
            </a:rPr>
            <a:t>増加したことによるが、人件費や扶助費が増加傾向にあることから、引き続き、経常収支比率抑制に努める。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76</xdr:row>
      <xdr:rowOff>131572</xdr:rowOff>
    </xdr:to>
    <xdr:cxnSp macro="">
      <xdr:nvCxnSpPr>
        <xdr:cNvPr id="429" name="直線コネクタ 428"/>
        <xdr:cNvCxnSpPr/>
      </xdr:nvCxnSpPr>
      <xdr:spPr>
        <a:xfrm>
          <a:off x="15671800" y="13152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78</xdr:row>
      <xdr:rowOff>58420</xdr:rowOff>
    </xdr:to>
    <xdr:cxnSp macro="">
      <xdr:nvCxnSpPr>
        <xdr:cNvPr id="432" name="直線コネクタ 431"/>
        <xdr:cNvCxnSpPr/>
      </xdr:nvCxnSpPr>
      <xdr:spPr>
        <a:xfrm flipV="1">
          <a:off x="14782800" y="1315262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28702</xdr:rowOff>
    </xdr:to>
    <xdr:cxnSp macro="">
      <xdr:nvCxnSpPr>
        <xdr:cNvPr id="435" name="直線コネクタ 434"/>
        <xdr:cNvCxnSpPr/>
      </xdr:nvCxnSpPr>
      <xdr:spPr>
        <a:xfrm flipV="1">
          <a:off x="13893800" y="1343152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7" name="テキスト ボックス 436"/>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79</xdr:row>
      <xdr:rowOff>28702</xdr:rowOff>
    </xdr:to>
    <xdr:cxnSp macro="">
      <xdr:nvCxnSpPr>
        <xdr:cNvPr id="438" name="直線コネクタ 437"/>
        <xdr:cNvCxnSpPr/>
      </xdr:nvCxnSpPr>
      <xdr:spPr>
        <a:xfrm>
          <a:off x="13004800" y="1333550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8" name="楕円 447"/>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52849</xdr:rowOff>
    </xdr:from>
    <xdr:ext cx="762000" cy="259045"/>
    <xdr:sp macro="" textlink="">
      <xdr:nvSpPr>
        <xdr:cNvPr id="449" name="公債費以外該当値テキスト"/>
        <xdr:cNvSpPr txBox="1"/>
      </xdr:nvSpPr>
      <xdr:spPr>
        <a:xfrm>
          <a:off x="165989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50" name="楕円 449"/>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11955</xdr:rowOff>
    </xdr:from>
    <xdr:ext cx="736600" cy="259045"/>
    <xdr:sp macro="" textlink="">
      <xdr:nvSpPr>
        <xdr:cNvPr id="451" name="テキスト ボックス 450"/>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2" name="楕円 451"/>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3" name="テキスト ボックス 452"/>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54" name="楕円 453"/>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64279</xdr:rowOff>
    </xdr:from>
    <xdr:ext cx="762000" cy="259045"/>
    <xdr:sp macro="" textlink="">
      <xdr:nvSpPr>
        <xdr:cNvPr id="455" name="テキスト ボックス 454"/>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56" name="楕円 455"/>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57" name="テキスト ボックス 456"/>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51740</xdr:rowOff>
    </xdr:from>
    <xdr:to>
      <xdr:col>29</xdr:col>
      <xdr:colOff>127000</xdr:colOff>
      <xdr:row>18</xdr:row>
      <xdr:rowOff>94450</xdr:rowOff>
    </xdr:to>
    <xdr:cxnSp macro="">
      <xdr:nvCxnSpPr>
        <xdr:cNvPr id="50" name="直線コネクタ 49"/>
        <xdr:cNvCxnSpPr/>
      </xdr:nvCxnSpPr>
      <xdr:spPr bwMode="auto">
        <a:xfrm flipV="1">
          <a:off x="5003800" y="3185465"/>
          <a:ext cx="647700" cy="4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94450</xdr:rowOff>
    </xdr:from>
    <xdr:to>
      <xdr:col>26</xdr:col>
      <xdr:colOff>50800</xdr:colOff>
      <xdr:row>18</xdr:row>
      <xdr:rowOff>125552</xdr:rowOff>
    </xdr:to>
    <xdr:cxnSp macro="">
      <xdr:nvCxnSpPr>
        <xdr:cNvPr id="53" name="直線コネクタ 52"/>
        <xdr:cNvCxnSpPr/>
      </xdr:nvCxnSpPr>
      <xdr:spPr bwMode="auto">
        <a:xfrm flipV="1">
          <a:off x="4305300" y="3228175"/>
          <a:ext cx="698500" cy="3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125552</xdr:rowOff>
    </xdr:from>
    <xdr:to>
      <xdr:col>22</xdr:col>
      <xdr:colOff>114300</xdr:colOff>
      <xdr:row>18</xdr:row>
      <xdr:rowOff>143675</xdr:rowOff>
    </xdr:to>
    <xdr:cxnSp macro="">
      <xdr:nvCxnSpPr>
        <xdr:cNvPr id="56" name="直線コネクタ 55"/>
        <xdr:cNvCxnSpPr/>
      </xdr:nvCxnSpPr>
      <xdr:spPr bwMode="auto">
        <a:xfrm flipV="1">
          <a:off x="3606800" y="3259277"/>
          <a:ext cx="698500" cy="18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122669</xdr:rowOff>
    </xdr:from>
    <xdr:to>
      <xdr:col>18</xdr:col>
      <xdr:colOff>177800</xdr:colOff>
      <xdr:row>18</xdr:row>
      <xdr:rowOff>143675</xdr:rowOff>
    </xdr:to>
    <xdr:cxnSp macro="">
      <xdr:nvCxnSpPr>
        <xdr:cNvPr id="59" name="直線コネクタ 58"/>
        <xdr:cNvCxnSpPr/>
      </xdr:nvCxnSpPr>
      <xdr:spPr bwMode="auto">
        <a:xfrm>
          <a:off x="2908300" y="3256394"/>
          <a:ext cx="698500" cy="2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940</xdr:rowOff>
    </xdr:from>
    <xdr:to>
      <xdr:col>29</xdr:col>
      <xdr:colOff>177800</xdr:colOff>
      <xdr:row>18</xdr:row>
      <xdr:rowOff>102540</xdr:rowOff>
    </xdr:to>
    <xdr:sp macro="" textlink="">
      <xdr:nvSpPr>
        <xdr:cNvPr id="69" name="楕円 68"/>
        <xdr:cNvSpPr/>
      </xdr:nvSpPr>
      <xdr:spPr bwMode="auto">
        <a:xfrm>
          <a:off x="5600700" y="313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144467</xdr:rowOff>
    </xdr:from>
    <xdr:ext cx="762000" cy="259045"/>
    <xdr:sp macro="" textlink="">
      <xdr:nvSpPr>
        <xdr:cNvPr id="70" name="人口1人当たり決算額の推移該当値テキスト130"/>
        <xdr:cNvSpPr txBox="1"/>
      </xdr:nvSpPr>
      <xdr:spPr>
        <a:xfrm>
          <a:off x="5740400" y="31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43650</xdr:rowOff>
    </xdr:from>
    <xdr:to>
      <xdr:col>26</xdr:col>
      <xdr:colOff>101600</xdr:colOff>
      <xdr:row>18</xdr:row>
      <xdr:rowOff>145250</xdr:rowOff>
    </xdr:to>
    <xdr:sp macro="" textlink="">
      <xdr:nvSpPr>
        <xdr:cNvPr id="71" name="楕円 70"/>
        <xdr:cNvSpPr/>
      </xdr:nvSpPr>
      <xdr:spPr bwMode="auto">
        <a:xfrm>
          <a:off x="4953000" y="317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130027</xdr:rowOff>
    </xdr:from>
    <xdr:ext cx="736600" cy="259045"/>
    <xdr:sp macro="" textlink="">
      <xdr:nvSpPr>
        <xdr:cNvPr id="72" name="テキスト ボックス 71"/>
        <xdr:cNvSpPr txBox="1"/>
      </xdr:nvSpPr>
      <xdr:spPr>
        <a:xfrm>
          <a:off x="4622800" y="3263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74752</xdr:rowOff>
    </xdr:from>
    <xdr:to>
      <xdr:col>22</xdr:col>
      <xdr:colOff>165100</xdr:colOff>
      <xdr:row>19</xdr:row>
      <xdr:rowOff>4902</xdr:rowOff>
    </xdr:to>
    <xdr:sp macro="" textlink="">
      <xdr:nvSpPr>
        <xdr:cNvPr id="73" name="楕円 72"/>
        <xdr:cNvSpPr/>
      </xdr:nvSpPr>
      <xdr:spPr bwMode="auto">
        <a:xfrm>
          <a:off x="4254500" y="3208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161129</xdr:rowOff>
    </xdr:from>
    <xdr:ext cx="762000" cy="259045"/>
    <xdr:sp macro="" textlink="">
      <xdr:nvSpPr>
        <xdr:cNvPr id="74" name="テキスト ボックス 73"/>
        <xdr:cNvSpPr txBox="1"/>
      </xdr:nvSpPr>
      <xdr:spPr>
        <a:xfrm>
          <a:off x="3924300" y="329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92875</xdr:rowOff>
    </xdr:from>
    <xdr:to>
      <xdr:col>19</xdr:col>
      <xdr:colOff>38100</xdr:colOff>
      <xdr:row>19</xdr:row>
      <xdr:rowOff>23025</xdr:rowOff>
    </xdr:to>
    <xdr:sp macro="" textlink="">
      <xdr:nvSpPr>
        <xdr:cNvPr id="75" name="楕円 74"/>
        <xdr:cNvSpPr/>
      </xdr:nvSpPr>
      <xdr:spPr bwMode="auto">
        <a:xfrm>
          <a:off x="3556000" y="322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7802</xdr:rowOff>
    </xdr:from>
    <xdr:ext cx="762000" cy="259045"/>
    <xdr:sp macro="" textlink="">
      <xdr:nvSpPr>
        <xdr:cNvPr id="76" name="テキスト ボックス 75"/>
        <xdr:cNvSpPr txBox="1"/>
      </xdr:nvSpPr>
      <xdr:spPr>
        <a:xfrm>
          <a:off x="3225800" y="33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71869</xdr:rowOff>
    </xdr:from>
    <xdr:to>
      <xdr:col>15</xdr:col>
      <xdr:colOff>101600</xdr:colOff>
      <xdr:row>19</xdr:row>
      <xdr:rowOff>2019</xdr:rowOff>
    </xdr:to>
    <xdr:sp macro="" textlink="">
      <xdr:nvSpPr>
        <xdr:cNvPr id="77" name="楕円 76"/>
        <xdr:cNvSpPr/>
      </xdr:nvSpPr>
      <xdr:spPr bwMode="auto">
        <a:xfrm>
          <a:off x="2857500" y="320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158246</xdr:rowOff>
    </xdr:from>
    <xdr:ext cx="762000" cy="259045"/>
    <xdr:sp macro="" textlink="">
      <xdr:nvSpPr>
        <xdr:cNvPr id="78" name="テキスト ボックス 77"/>
        <xdr:cNvSpPr txBox="1"/>
      </xdr:nvSpPr>
      <xdr:spPr>
        <a:xfrm>
          <a:off x="2527300" y="329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239602</xdr:rowOff>
    </xdr:from>
    <xdr:to>
      <xdr:col>29</xdr:col>
      <xdr:colOff>127000</xdr:colOff>
      <xdr:row>35</xdr:row>
      <xdr:rowOff>271116</xdr:rowOff>
    </xdr:to>
    <xdr:cxnSp macro="">
      <xdr:nvCxnSpPr>
        <xdr:cNvPr id="113" name="直線コネクタ 112"/>
        <xdr:cNvCxnSpPr/>
      </xdr:nvCxnSpPr>
      <xdr:spPr bwMode="auto">
        <a:xfrm flipV="1">
          <a:off x="5003800" y="6849952"/>
          <a:ext cx="647700" cy="31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271116</xdr:rowOff>
    </xdr:from>
    <xdr:to>
      <xdr:col>26</xdr:col>
      <xdr:colOff>50800</xdr:colOff>
      <xdr:row>35</xdr:row>
      <xdr:rowOff>288261</xdr:rowOff>
    </xdr:to>
    <xdr:cxnSp macro="">
      <xdr:nvCxnSpPr>
        <xdr:cNvPr id="116" name="直線コネクタ 115"/>
        <xdr:cNvCxnSpPr/>
      </xdr:nvCxnSpPr>
      <xdr:spPr bwMode="auto">
        <a:xfrm flipV="1">
          <a:off x="4305300" y="6881466"/>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288261</xdr:rowOff>
    </xdr:from>
    <xdr:to>
      <xdr:col>22</xdr:col>
      <xdr:colOff>114300</xdr:colOff>
      <xdr:row>35</xdr:row>
      <xdr:rowOff>306091</xdr:rowOff>
    </xdr:to>
    <xdr:cxnSp macro="">
      <xdr:nvCxnSpPr>
        <xdr:cNvPr id="119" name="直線コネクタ 118"/>
        <xdr:cNvCxnSpPr/>
      </xdr:nvCxnSpPr>
      <xdr:spPr bwMode="auto">
        <a:xfrm flipV="1">
          <a:off x="3606800" y="6898611"/>
          <a:ext cx="698500" cy="17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290123</xdr:rowOff>
    </xdr:from>
    <xdr:to>
      <xdr:col>18</xdr:col>
      <xdr:colOff>177800</xdr:colOff>
      <xdr:row>35</xdr:row>
      <xdr:rowOff>306091</xdr:rowOff>
    </xdr:to>
    <xdr:cxnSp macro="">
      <xdr:nvCxnSpPr>
        <xdr:cNvPr id="122" name="直線コネクタ 121"/>
        <xdr:cNvCxnSpPr/>
      </xdr:nvCxnSpPr>
      <xdr:spPr bwMode="auto">
        <a:xfrm>
          <a:off x="2908300" y="6900473"/>
          <a:ext cx="698500" cy="15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188802</xdr:rowOff>
    </xdr:from>
    <xdr:to>
      <xdr:col>29</xdr:col>
      <xdr:colOff>177800</xdr:colOff>
      <xdr:row>35</xdr:row>
      <xdr:rowOff>290402</xdr:rowOff>
    </xdr:to>
    <xdr:sp macro="" textlink="">
      <xdr:nvSpPr>
        <xdr:cNvPr id="132" name="楕円 131"/>
        <xdr:cNvSpPr/>
      </xdr:nvSpPr>
      <xdr:spPr bwMode="auto">
        <a:xfrm>
          <a:off x="5600700" y="6799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160879</xdr:rowOff>
    </xdr:from>
    <xdr:ext cx="762000" cy="259045"/>
    <xdr:sp macro="" textlink="">
      <xdr:nvSpPr>
        <xdr:cNvPr id="133" name="人口1人当たり決算額の推移該当値テキスト445"/>
        <xdr:cNvSpPr txBox="1"/>
      </xdr:nvSpPr>
      <xdr:spPr>
        <a:xfrm>
          <a:off x="5740400" y="677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220316</xdr:rowOff>
    </xdr:from>
    <xdr:to>
      <xdr:col>26</xdr:col>
      <xdr:colOff>101600</xdr:colOff>
      <xdr:row>35</xdr:row>
      <xdr:rowOff>321916</xdr:rowOff>
    </xdr:to>
    <xdr:sp macro="" textlink="">
      <xdr:nvSpPr>
        <xdr:cNvPr id="134" name="楕円 133"/>
        <xdr:cNvSpPr/>
      </xdr:nvSpPr>
      <xdr:spPr bwMode="auto">
        <a:xfrm>
          <a:off x="4953000" y="683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306693</xdr:rowOff>
    </xdr:from>
    <xdr:ext cx="736600" cy="259045"/>
    <xdr:sp macro="" textlink="">
      <xdr:nvSpPr>
        <xdr:cNvPr id="135" name="テキスト ボックス 134"/>
        <xdr:cNvSpPr txBox="1"/>
      </xdr:nvSpPr>
      <xdr:spPr>
        <a:xfrm>
          <a:off x="4622800" y="691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237461</xdr:rowOff>
    </xdr:from>
    <xdr:to>
      <xdr:col>22</xdr:col>
      <xdr:colOff>165100</xdr:colOff>
      <xdr:row>35</xdr:row>
      <xdr:rowOff>339061</xdr:rowOff>
    </xdr:to>
    <xdr:sp macro="" textlink="">
      <xdr:nvSpPr>
        <xdr:cNvPr id="136" name="楕円 135"/>
        <xdr:cNvSpPr/>
      </xdr:nvSpPr>
      <xdr:spPr bwMode="auto">
        <a:xfrm>
          <a:off x="4254500" y="6847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323838</xdr:rowOff>
    </xdr:from>
    <xdr:ext cx="762000" cy="259045"/>
    <xdr:sp macro="" textlink="">
      <xdr:nvSpPr>
        <xdr:cNvPr id="137" name="テキスト ボックス 136"/>
        <xdr:cNvSpPr txBox="1"/>
      </xdr:nvSpPr>
      <xdr:spPr>
        <a:xfrm>
          <a:off x="3924300" y="693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255291</xdr:rowOff>
    </xdr:from>
    <xdr:to>
      <xdr:col>19</xdr:col>
      <xdr:colOff>38100</xdr:colOff>
      <xdr:row>36</xdr:row>
      <xdr:rowOff>13991</xdr:rowOff>
    </xdr:to>
    <xdr:sp macro="" textlink="">
      <xdr:nvSpPr>
        <xdr:cNvPr id="138" name="楕円 137"/>
        <xdr:cNvSpPr/>
      </xdr:nvSpPr>
      <xdr:spPr bwMode="auto">
        <a:xfrm>
          <a:off x="3556000" y="686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341668</xdr:rowOff>
    </xdr:from>
    <xdr:ext cx="762000" cy="259045"/>
    <xdr:sp macro="" textlink="">
      <xdr:nvSpPr>
        <xdr:cNvPr id="139" name="テキスト ボックス 138"/>
        <xdr:cNvSpPr txBox="1"/>
      </xdr:nvSpPr>
      <xdr:spPr>
        <a:xfrm>
          <a:off x="3225800" y="695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239323</xdr:rowOff>
    </xdr:from>
    <xdr:to>
      <xdr:col>15</xdr:col>
      <xdr:colOff>101600</xdr:colOff>
      <xdr:row>35</xdr:row>
      <xdr:rowOff>340923</xdr:rowOff>
    </xdr:to>
    <xdr:sp macro="" textlink="">
      <xdr:nvSpPr>
        <xdr:cNvPr id="140" name="楕円 139"/>
        <xdr:cNvSpPr/>
      </xdr:nvSpPr>
      <xdr:spPr bwMode="auto">
        <a:xfrm>
          <a:off x="2857500" y="6849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325700</xdr:rowOff>
    </xdr:from>
    <xdr:ext cx="762000" cy="259045"/>
    <xdr:sp macro="" textlink="">
      <xdr:nvSpPr>
        <xdr:cNvPr id="141" name="テキスト ボックス 140"/>
        <xdr:cNvSpPr txBox="1"/>
      </xdr:nvSpPr>
      <xdr:spPr>
        <a:xfrm>
          <a:off x="2527300" y="693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17,892
17,522
11.54
9,747,197
9,373,559
319,621
4,650,305
5,243,591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35101</xdr:rowOff>
    </xdr:from>
    <xdr:to>
      <xdr:col>24</xdr:col>
      <xdr:colOff>63500</xdr:colOff>
      <xdr:row>36</xdr:row>
      <xdr:rowOff>82421</xdr:rowOff>
    </xdr:to>
    <xdr:cxnSp macro="">
      <xdr:nvCxnSpPr>
        <xdr:cNvPr id="65" name="直線コネクタ 64"/>
        <xdr:cNvCxnSpPr/>
      </xdr:nvCxnSpPr>
      <xdr:spPr>
        <a:xfrm flipV="1">
          <a:off x="3797300" y="6207301"/>
          <a:ext cx="8382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82421</xdr:rowOff>
    </xdr:from>
    <xdr:to>
      <xdr:col>19</xdr:col>
      <xdr:colOff>177800</xdr:colOff>
      <xdr:row>37</xdr:row>
      <xdr:rowOff>35501</xdr:rowOff>
    </xdr:to>
    <xdr:cxnSp macro="">
      <xdr:nvCxnSpPr>
        <xdr:cNvPr id="68" name="直線コネクタ 67"/>
        <xdr:cNvCxnSpPr/>
      </xdr:nvCxnSpPr>
      <xdr:spPr>
        <a:xfrm flipV="1">
          <a:off x="2908300" y="6254621"/>
          <a:ext cx="889000" cy="12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35501</xdr:rowOff>
    </xdr:from>
    <xdr:to>
      <xdr:col>15</xdr:col>
      <xdr:colOff>50800</xdr:colOff>
      <xdr:row>37</xdr:row>
      <xdr:rowOff>53832</xdr:rowOff>
    </xdr:to>
    <xdr:cxnSp macro="">
      <xdr:nvCxnSpPr>
        <xdr:cNvPr id="71" name="直線コネクタ 70"/>
        <xdr:cNvCxnSpPr/>
      </xdr:nvCxnSpPr>
      <xdr:spPr>
        <a:xfrm flipV="1">
          <a:off x="2019300" y="6379151"/>
          <a:ext cx="889000" cy="1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53832</xdr:rowOff>
    </xdr:from>
    <xdr:to>
      <xdr:col>10</xdr:col>
      <xdr:colOff>114300</xdr:colOff>
      <xdr:row>37</xdr:row>
      <xdr:rowOff>56961</xdr:rowOff>
    </xdr:to>
    <xdr:cxnSp macro="">
      <xdr:nvCxnSpPr>
        <xdr:cNvPr id="74" name="直線コネクタ 73"/>
        <xdr:cNvCxnSpPr/>
      </xdr:nvCxnSpPr>
      <xdr:spPr>
        <a:xfrm flipV="1">
          <a:off x="1130300" y="6397482"/>
          <a:ext cx="889000" cy="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155751</xdr:rowOff>
    </xdr:from>
    <xdr:to>
      <xdr:col>24</xdr:col>
      <xdr:colOff>114300</xdr:colOff>
      <xdr:row>36</xdr:row>
      <xdr:rowOff>85901</xdr:rowOff>
    </xdr:to>
    <xdr:sp macro="" textlink="">
      <xdr:nvSpPr>
        <xdr:cNvPr id="84" name="楕円 83"/>
        <xdr:cNvSpPr/>
      </xdr:nvSpPr>
      <xdr:spPr>
        <a:xfrm>
          <a:off x="4584700" y="61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134178</xdr:rowOff>
    </xdr:from>
    <xdr:ext cx="534377" cy="259045"/>
    <xdr:sp macro="" textlink="">
      <xdr:nvSpPr>
        <xdr:cNvPr id="85" name="人件費該当値テキスト"/>
        <xdr:cNvSpPr txBox="1"/>
      </xdr:nvSpPr>
      <xdr:spPr>
        <a:xfrm>
          <a:off x="4686300" y="61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31621</xdr:rowOff>
    </xdr:from>
    <xdr:to>
      <xdr:col>20</xdr:col>
      <xdr:colOff>38100</xdr:colOff>
      <xdr:row>36</xdr:row>
      <xdr:rowOff>133221</xdr:rowOff>
    </xdr:to>
    <xdr:sp macro="" textlink="">
      <xdr:nvSpPr>
        <xdr:cNvPr id="86" name="楕円 85"/>
        <xdr:cNvSpPr/>
      </xdr:nvSpPr>
      <xdr:spPr>
        <a:xfrm>
          <a:off x="3746500" y="62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124348</xdr:rowOff>
    </xdr:from>
    <xdr:ext cx="534377" cy="259045"/>
    <xdr:sp macro="" textlink="">
      <xdr:nvSpPr>
        <xdr:cNvPr id="87" name="テキスト ボックス 86"/>
        <xdr:cNvSpPr txBox="1"/>
      </xdr:nvSpPr>
      <xdr:spPr>
        <a:xfrm>
          <a:off x="3530111" y="62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156151</xdr:rowOff>
    </xdr:from>
    <xdr:to>
      <xdr:col>15</xdr:col>
      <xdr:colOff>101600</xdr:colOff>
      <xdr:row>37</xdr:row>
      <xdr:rowOff>86301</xdr:rowOff>
    </xdr:to>
    <xdr:sp macro="" textlink="">
      <xdr:nvSpPr>
        <xdr:cNvPr id="88" name="楕円 87"/>
        <xdr:cNvSpPr/>
      </xdr:nvSpPr>
      <xdr:spPr>
        <a:xfrm>
          <a:off x="2857500" y="63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77428</xdr:rowOff>
    </xdr:from>
    <xdr:ext cx="534377" cy="259045"/>
    <xdr:sp macro="" textlink="">
      <xdr:nvSpPr>
        <xdr:cNvPr id="89" name="テキスト ボックス 88"/>
        <xdr:cNvSpPr txBox="1"/>
      </xdr:nvSpPr>
      <xdr:spPr>
        <a:xfrm>
          <a:off x="2641111" y="64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3032</xdr:rowOff>
    </xdr:from>
    <xdr:to>
      <xdr:col>10</xdr:col>
      <xdr:colOff>165100</xdr:colOff>
      <xdr:row>37</xdr:row>
      <xdr:rowOff>104632</xdr:rowOff>
    </xdr:to>
    <xdr:sp macro="" textlink="">
      <xdr:nvSpPr>
        <xdr:cNvPr id="90" name="楕円 89"/>
        <xdr:cNvSpPr/>
      </xdr:nvSpPr>
      <xdr:spPr>
        <a:xfrm>
          <a:off x="1968500" y="634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95759</xdr:rowOff>
    </xdr:from>
    <xdr:ext cx="534377" cy="259045"/>
    <xdr:sp macro="" textlink="">
      <xdr:nvSpPr>
        <xdr:cNvPr id="91" name="テキスト ボックス 90"/>
        <xdr:cNvSpPr txBox="1"/>
      </xdr:nvSpPr>
      <xdr:spPr>
        <a:xfrm>
          <a:off x="1752111" y="643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6161</xdr:rowOff>
    </xdr:from>
    <xdr:to>
      <xdr:col>6</xdr:col>
      <xdr:colOff>38100</xdr:colOff>
      <xdr:row>37</xdr:row>
      <xdr:rowOff>107761</xdr:rowOff>
    </xdr:to>
    <xdr:sp macro="" textlink="">
      <xdr:nvSpPr>
        <xdr:cNvPr id="92" name="楕円 91"/>
        <xdr:cNvSpPr/>
      </xdr:nvSpPr>
      <xdr:spPr>
        <a:xfrm>
          <a:off x="1079500" y="63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98888</xdr:rowOff>
    </xdr:from>
    <xdr:ext cx="534377" cy="259045"/>
    <xdr:sp macro="" textlink="">
      <xdr:nvSpPr>
        <xdr:cNvPr id="93" name="テキスト ボックス 92"/>
        <xdr:cNvSpPr txBox="1"/>
      </xdr:nvSpPr>
      <xdr:spPr>
        <a:xfrm>
          <a:off x="863111" y="644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152110</xdr:rowOff>
    </xdr:from>
    <xdr:to>
      <xdr:col>24</xdr:col>
      <xdr:colOff>63500</xdr:colOff>
      <xdr:row>55</xdr:row>
      <xdr:rowOff>55564</xdr:rowOff>
    </xdr:to>
    <xdr:cxnSp macro="">
      <xdr:nvCxnSpPr>
        <xdr:cNvPr id="125" name="直線コネクタ 124"/>
        <xdr:cNvCxnSpPr/>
      </xdr:nvCxnSpPr>
      <xdr:spPr>
        <a:xfrm>
          <a:off x="3797300" y="9410410"/>
          <a:ext cx="838200" cy="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152110</xdr:rowOff>
    </xdr:from>
    <xdr:to>
      <xdr:col>19</xdr:col>
      <xdr:colOff>177800</xdr:colOff>
      <xdr:row>56</xdr:row>
      <xdr:rowOff>107283</xdr:rowOff>
    </xdr:to>
    <xdr:cxnSp macro="">
      <xdr:nvCxnSpPr>
        <xdr:cNvPr id="128" name="直線コネクタ 127"/>
        <xdr:cNvCxnSpPr/>
      </xdr:nvCxnSpPr>
      <xdr:spPr>
        <a:xfrm flipV="1">
          <a:off x="2908300" y="9410410"/>
          <a:ext cx="889000" cy="29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107283</xdr:rowOff>
    </xdr:from>
    <xdr:to>
      <xdr:col>15</xdr:col>
      <xdr:colOff>50800</xdr:colOff>
      <xdr:row>56</xdr:row>
      <xdr:rowOff>116329</xdr:rowOff>
    </xdr:to>
    <xdr:cxnSp macro="">
      <xdr:nvCxnSpPr>
        <xdr:cNvPr id="131" name="直線コネクタ 130"/>
        <xdr:cNvCxnSpPr/>
      </xdr:nvCxnSpPr>
      <xdr:spPr>
        <a:xfrm flipV="1">
          <a:off x="2019300" y="9708483"/>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122424</xdr:rowOff>
    </xdr:from>
    <xdr:to>
      <xdr:col>10</xdr:col>
      <xdr:colOff>114300</xdr:colOff>
      <xdr:row>56</xdr:row>
      <xdr:rowOff>116329</xdr:rowOff>
    </xdr:to>
    <xdr:cxnSp macro="">
      <xdr:nvCxnSpPr>
        <xdr:cNvPr id="134" name="直線コネクタ 133"/>
        <xdr:cNvCxnSpPr/>
      </xdr:nvCxnSpPr>
      <xdr:spPr>
        <a:xfrm>
          <a:off x="1130300" y="9552174"/>
          <a:ext cx="889000" cy="16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162479</xdr:rowOff>
    </xdr:from>
    <xdr:ext cx="534377" cy="259045"/>
    <xdr:sp macro="" textlink="">
      <xdr:nvSpPr>
        <xdr:cNvPr id="138" name="テキスト ボックス 137"/>
        <xdr:cNvSpPr txBox="1"/>
      </xdr:nvSpPr>
      <xdr:spPr>
        <a:xfrm>
          <a:off x="863111" y="976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4764</xdr:rowOff>
    </xdr:from>
    <xdr:to>
      <xdr:col>24</xdr:col>
      <xdr:colOff>114300</xdr:colOff>
      <xdr:row>55</xdr:row>
      <xdr:rowOff>106364</xdr:rowOff>
    </xdr:to>
    <xdr:sp macro="" textlink="">
      <xdr:nvSpPr>
        <xdr:cNvPr id="144" name="楕円 143"/>
        <xdr:cNvSpPr/>
      </xdr:nvSpPr>
      <xdr:spPr>
        <a:xfrm>
          <a:off x="4584700" y="943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27641</xdr:rowOff>
    </xdr:from>
    <xdr:ext cx="534377" cy="259045"/>
    <xdr:sp macro="" textlink="">
      <xdr:nvSpPr>
        <xdr:cNvPr id="145" name="物件費該当値テキスト"/>
        <xdr:cNvSpPr txBox="1"/>
      </xdr:nvSpPr>
      <xdr:spPr>
        <a:xfrm>
          <a:off x="4686300" y="928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101310</xdr:rowOff>
    </xdr:from>
    <xdr:to>
      <xdr:col>20</xdr:col>
      <xdr:colOff>38100</xdr:colOff>
      <xdr:row>55</xdr:row>
      <xdr:rowOff>31460</xdr:rowOff>
    </xdr:to>
    <xdr:sp macro="" textlink="">
      <xdr:nvSpPr>
        <xdr:cNvPr id="146" name="楕円 145"/>
        <xdr:cNvSpPr/>
      </xdr:nvSpPr>
      <xdr:spPr>
        <a:xfrm>
          <a:off x="3746500" y="935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47987</xdr:rowOff>
    </xdr:from>
    <xdr:ext cx="599010" cy="259045"/>
    <xdr:sp macro="" textlink="">
      <xdr:nvSpPr>
        <xdr:cNvPr id="147" name="テキスト ボックス 146"/>
        <xdr:cNvSpPr txBox="1"/>
      </xdr:nvSpPr>
      <xdr:spPr>
        <a:xfrm>
          <a:off x="3497795" y="913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56483</xdr:rowOff>
    </xdr:from>
    <xdr:to>
      <xdr:col>15</xdr:col>
      <xdr:colOff>101600</xdr:colOff>
      <xdr:row>56</xdr:row>
      <xdr:rowOff>158083</xdr:rowOff>
    </xdr:to>
    <xdr:sp macro="" textlink="">
      <xdr:nvSpPr>
        <xdr:cNvPr id="148" name="楕円 147"/>
        <xdr:cNvSpPr/>
      </xdr:nvSpPr>
      <xdr:spPr>
        <a:xfrm>
          <a:off x="2857500" y="96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149210</xdr:rowOff>
    </xdr:from>
    <xdr:ext cx="534377" cy="259045"/>
    <xdr:sp macro="" textlink="">
      <xdr:nvSpPr>
        <xdr:cNvPr id="149" name="テキスト ボックス 148"/>
        <xdr:cNvSpPr txBox="1"/>
      </xdr:nvSpPr>
      <xdr:spPr>
        <a:xfrm>
          <a:off x="2641111" y="975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65529</xdr:rowOff>
    </xdr:from>
    <xdr:to>
      <xdr:col>10</xdr:col>
      <xdr:colOff>165100</xdr:colOff>
      <xdr:row>56</xdr:row>
      <xdr:rowOff>167129</xdr:rowOff>
    </xdr:to>
    <xdr:sp macro="" textlink="">
      <xdr:nvSpPr>
        <xdr:cNvPr id="150" name="楕円 149"/>
        <xdr:cNvSpPr/>
      </xdr:nvSpPr>
      <xdr:spPr>
        <a:xfrm>
          <a:off x="1968500" y="966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158256</xdr:rowOff>
    </xdr:from>
    <xdr:ext cx="534377" cy="259045"/>
    <xdr:sp macro="" textlink="">
      <xdr:nvSpPr>
        <xdr:cNvPr id="151" name="テキスト ボックス 150"/>
        <xdr:cNvSpPr txBox="1"/>
      </xdr:nvSpPr>
      <xdr:spPr>
        <a:xfrm>
          <a:off x="1752111" y="975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71624</xdr:rowOff>
    </xdr:from>
    <xdr:to>
      <xdr:col>6</xdr:col>
      <xdr:colOff>38100</xdr:colOff>
      <xdr:row>56</xdr:row>
      <xdr:rowOff>1774</xdr:rowOff>
    </xdr:to>
    <xdr:sp macro="" textlink="">
      <xdr:nvSpPr>
        <xdr:cNvPr id="152" name="楕円 151"/>
        <xdr:cNvSpPr/>
      </xdr:nvSpPr>
      <xdr:spPr>
        <a:xfrm>
          <a:off x="1079500" y="950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18301</xdr:rowOff>
    </xdr:from>
    <xdr:ext cx="534377" cy="259045"/>
    <xdr:sp macro="" textlink="">
      <xdr:nvSpPr>
        <xdr:cNvPr id="153" name="テキスト ボックス 152"/>
        <xdr:cNvSpPr txBox="1"/>
      </xdr:nvSpPr>
      <xdr:spPr>
        <a:xfrm>
          <a:off x="863111" y="927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87671</xdr:rowOff>
    </xdr:from>
    <xdr:to>
      <xdr:col>24</xdr:col>
      <xdr:colOff>63500</xdr:colOff>
      <xdr:row>78</xdr:row>
      <xdr:rowOff>93889</xdr:rowOff>
    </xdr:to>
    <xdr:cxnSp macro="">
      <xdr:nvCxnSpPr>
        <xdr:cNvPr id="180" name="直線コネクタ 179"/>
        <xdr:cNvCxnSpPr/>
      </xdr:nvCxnSpPr>
      <xdr:spPr>
        <a:xfrm flipV="1">
          <a:off x="3797300" y="13460771"/>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91923</xdr:rowOff>
    </xdr:from>
    <xdr:to>
      <xdr:col>19</xdr:col>
      <xdr:colOff>177800</xdr:colOff>
      <xdr:row>78</xdr:row>
      <xdr:rowOff>93889</xdr:rowOff>
    </xdr:to>
    <xdr:cxnSp macro="">
      <xdr:nvCxnSpPr>
        <xdr:cNvPr id="183" name="直線コネクタ 182"/>
        <xdr:cNvCxnSpPr/>
      </xdr:nvCxnSpPr>
      <xdr:spPr>
        <a:xfrm>
          <a:off x="2908300" y="13465023"/>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87396</xdr:rowOff>
    </xdr:from>
    <xdr:to>
      <xdr:col>15</xdr:col>
      <xdr:colOff>50800</xdr:colOff>
      <xdr:row>78</xdr:row>
      <xdr:rowOff>91923</xdr:rowOff>
    </xdr:to>
    <xdr:cxnSp macro="">
      <xdr:nvCxnSpPr>
        <xdr:cNvPr id="186" name="直線コネクタ 185"/>
        <xdr:cNvCxnSpPr/>
      </xdr:nvCxnSpPr>
      <xdr:spPr>
        <a:xfrm>
          <a:off x="2019300" y="13460496"/>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83739</xdr:rowOff>
    </xdr:from>
    <xdr:to>
      <xdr:col>10</xdr:col>
      <xdr:colOff>114300</xdr:colOff>
      <xdr:row>78</xdr:row>
      <xdr:rowOff>87396</xdr:rowOff>
    </xdr:to>
    <xdr:cxnSp macro="">
      <xdr:nvCxnSpPr>
        <xdr:cNvPr id="189" name="直線コネクタ 188"/>
        <xdr:cNvCxnSpPr/>
      </xdr:nvCxnSpPr>
      <xdr:spPr>
        <a:xfrm>
          <a:off x="1130300" y="1345683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36871</xdr:rowOff>
    </xdr:from>
    <xdr:to>
      <xdr:col>24</xdr:col>
      <xdr:colOff>114300</xdr:colOff>
      <xdr:row>78</xdr:row>
      <xdr:rowOff>138471</xdr:rowOff>
    </xdr:to>
    <xdr:sp macro="" textlink="">
      <xdr:nvSpPr>
        <xdr:cNvPr id="199" name="楕円 198"/>
        <xdr:cNvSpPr/>
      </xdr:nvSpPr>
      <xdr:spPr>
        <a:xfrm>
          <a:off x="4584700" y="134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123248</xdr:rowOff>
    </xdr:from>
    <xdr:ext cx="469744" cy="259045"/>
    <xdr:sp macro="" textlink="">
      <xdr:nvSpPr>
        <xdr:cNvPr id="200" name="維持補修費該当値テキスト"/>
        <xdr:cNvSpPr txBox="1"/>
      </xdr:nvSpPr>
      <xdr:spPr>
        <a:xfrm>
          <a:off x="4686300" y="1332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43089</xdr:rowOff>
    </xdr:from>
    <xdr:to>
      <xdr:col>20</xdr:col>
      <xdr:colOff>38100</xdr:colOff>
      <xdr:row>78</xdr:row>
      <xdr:rowOff>144689</xdr:rowOff>
    </xdr:to>
    <xdr:sp macro="" textlink="">
      <xdr:nvSpPr>
        <xdr:cNvPr id="201" name="楕円 200"/>
        <xdr:cNvSpPr/>
      </xdr:nvSpPr>
      <xdr:spPr>
        <a:xfrm>
          <a:off x="3746500" y="134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135816</xdr:rowOff>
    </xdr:from>
    <xdr:ext cx="469744" cy="259045"/>
    <xdr:sp macro="" textlink="">
      <xdr:nvSpPr>
        <xdr:cNvPr id="202" name="テキスト ボックス 201"/>
        <xdr:cNvSpPr txBox="1"/>
      </xdr:nvSpPr>
      <xdr:spPr>
        <a:xfrm>
          <a:off x="3562428" y="1350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41123</xdr:rowOff>
    </xdr:from>
    <xdr:to>
      <xdr:col>15</xdr:col>
      <xdr:colOff>101600</xdr:colOff>
      <xdr:row>78</xdr:row>
      <xdr:rowOff>142723</xdr:rowOff>
    </xdr:to>
    <xdr:sp macro="" textlink="">
      <xdr:nvSpPr>
        <xdr:cNvPr id="203" name="楕円 202"/>
        <xdr:cNvSpPr/>
      </xdr:nvSpPr>
      <xdr:spPr>
        <a:xfrm>
          <a:off x="2857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133850</xdr:rowOff>
    </xdr:from>
    <xdr:ext cx="469744" cy="259045"/>
    <xdr:sp macro="" textlink="">
      <xdr:nvSpPr>
        <xdr:cNvPr id="204" name="テキスト ボックス 203"/>
        <xdr:cNvSpPr txBox="1"/>
      </xdr:nvSpPr>
      <xdr:spPr>
        <a:xfrm>
          <a:off x="2673428" y="135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36596</xdr:rowOff>
    </xdr:from>
    <xdr:to>
      <xdr:col>10</xdr:col>
      <xdr:colOff>165100</xdr:colOff>
      <xdr:row>78</xdr:row>
      <xdr:rowOff>138196</xdr:rowOff>
    </xdr:to>
    <xdr:sp macro="" textlink="">
      <xdr:nvSpPr>
        <xdr:cNvPr id="205" name="楕円 204"/>
        <xdr:cNvSpPr/>
      </xdr:nvSpPr>
      <xdr:spPr>
        <a:xfrm>
          <a:off x="1968500" y="134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129323</xdr:rowOff>
    </xdr:from>
    <xdr:ext cx="469744" cy="259045"/>
    <xdr:sp macro="" textlink="">
      <xdr:nvSpPr>
        <xdr:cNvPr id="206" name="テキスト ボックス 205"/>
        <xdr:cNvSpPr txBox="1"/>
      </xdr:nvSpPr>
      <xdr:spPr>
        <a:xfrm>
          <a:off x="1784428" y="1350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32939</xdr:rowOff>
    </xdr:from>
    <xdr:to>
      <xdr:col>6</xdr:col>
      <xdr:colOff>38100</xdr:colOff>
      <xdr:row>78</xdr:row>
      <xdr:rowOff>134539</xdr:rowOff>
    </xdr:to>
    <xdr:sp macro="" textlink="">
      <xdr:nvSpPr>
        <xdr:cNvPr id="207" name="楕円 206"/>
        <xdr:cNvSpPr/>
      </xdr:nvSpPr>
      <xdr:spPr>
        <a:xfrm>
          <a:off x="1079500" y="134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125666</xdr:rowOff>
    </xdr:from>
    <xdr:ext cx="469744" cy="259045"/>
    <xdr:sp macro="" textlink="">
      <xdr:nvSpPr>
        <xdr:cNvPr id="208" name="テキスト ボックス 207"/>
        <xdr:cNvSpPr txBox="1"/>
      </xdr:nvSpPr>
      <xdr:spPr>
        <a:xfrm>
          <a:off x="895428" y="1349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29111</xdr:rowOff>
    </xdr:from>
    <xdr:to>
      <xdr:col>24</xdr:col>
      <xdr:colOff>63500</xdr:colOff>
      <xdr:row>95</xdr:row>
      <xdr:rowOff>22907</xdr:rowOff>
    </xdr:to>
    <xdr:cxnSp macro="">
      <xdr:nvCxnSpPr>
        <xdr:cNvPr id="240" name="直線コネクタ 239"/>
        <xdr:cNvCxnSpPr/>
      </xdr:nvCxnSpPr>
      <xdr:spPr>
        <a:xfrm flipV="1">
          <a:off x="3797300" y="15973961"/>
          <a:ext cx="838200" cy="33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22907</xdr:rowOff>
    </xdr:from>
    <xdr:to>
      <xdr:col>19</xdr:col>
      <xdr:colOff>177800</xdr:colOff>
      <xdr:row>95</xdr:row>
      <xdr:rowOff>88047</xdr:rowOff>
    </xdr:to>
    <xdr:cxnSp macro="">
      <xdr:nvCxnSpPr>
        <xdr:cNvPr id="243" name="直線コネクタ 242"/>
        <xdr:cNvCxnSpPr/>
      </xdr:nvCxnSpPr>
      <xdr:spPr>
        <a:xfrm flipV="1">
          <a:off x="2908300" y="16310657"/>
          <a:ext cx="889000" cy="6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88047</xdr:rowOff>
    </xdr:from>
    <xdr:to>
      <xdr:col>15</xdr:col>
      <xdr:colOff>50800</xdr:colOff>
      <xdr:row>95</xdr:row>
      <xdr:rowOff>160263</xdr:rowOff>
    </xdr:to>
    <xdr:cxnSp macro="">
      <xdr:nvCxnSpPr>
        <xdr:cNvPr id="246" name="直線コネクタ 245"/>
        <xdr:cNvCxnSpPr/>
      </xdr:nvCxnSpPr>
      <xdr:spPr>
        <a:xfrm flipV="1">
          <a:off x="2019300" y="16375797"/>
          <a:ext cx="889000" cy="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8" name="テキスト ボックス 247"/>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160263</xdr:rowOff>
    </xdr:from>
    <xdr:to>
      <xdr:col>10</xdr:col>
      <xdr:colOff>114300</xdr:colOff>
      <xdr:row>95</xdr:row>
      <xdr:rowOff>163812</xdr:rowOff>
    </xdr:to>
    <xdr:cxnSp macro="">
      <xdr:nvCxnSpPr>
        <xdr:cNvPr id="249" name="直線コネクタ 248"/>
        <xdr:cNvCxnSpPr/>
      </xdr:nvCxnSpPr>
      <xdr:spPr>
        <a:xfrm flipV="1">
          <a:off x="1130300" y="16448013"/>
          <a:ext cx="889000" cy="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51" name="テキスト ボックス 250"/>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53" name="テキスト ボックス 252"/>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149761</xdr:rowOff>
    </xdr:from>
    <xdr:to>
      <xdr:col>24</xdr:col>
      <xdr:colOff>114300</xdr:colOff>
      <xdr:row>93</xdr:row>
      <xdr:rowOff>79911</xdr:rowOff>
    </xdr:to>
    <xdr:sp macro="" textlink="">
      <xdr:nvSpPr>
        <xdr:cNvPr id="259" name="楕円 258"/>
        <xdr:cNvSpPr/>
      </xdr:nvSpPr>
      <xdr:spPr>
        <a:xfrm>
          <a:off x="4584700" y="1592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1188</xdr:rowOff>
    </xdr:from>
    <xdr:ext cx="599010" cy="259045"/>
    <xdr:sp macro="" textlink="">
      <xdr:nvSpPr>
        <xdr:cNvPr id="260" name="扶助費該当値テキスト"/>
        <xdr:cNvSpPr txBox="1"/>
      </xdr:nvSpPr>
      <xdr:spPr>
        <a:xfrm>
          <a:off x="4686300" y="1577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143557</xdr:rowOff>
    </xdr:from>
    <xdr:to>
      <xdr:col>20</xdr:col>
      <xdr:colOff>38100</xdr:colOff>
      <xdr:row>95</xdr:row>
      <xdr:rowOff>73707</xdr:rowOff>
    </xdr:to>
    <xdr:sp macro="" textlink="">
      <xdr:nvSpPr>
        <xdr:cNvPr id="261" name="楕円 260"/>
        <xdr:cNvSpPr/>
      </xdr:nvSpPr>
      <xdr:spPr>
        <a:xfrm>
          <a:off x="3746500" y="162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90234</xdr:rowOff>
    </xdr:from>
    <xdr:ext cx="534377" cy="259045"/>
    <xdr:sp macro="" textlink="">
      <xdr:nvSpPr>
        <xdr:cNvPr id="262" name="テキスト ボックス 261"/>
        <xdr:cNvSpPr txBox="1"/>
      </xdr:nvSpPr>
      <xdr:spPr>
        <a:xfrm>
          <a:off x="3530111" y="1603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37247</xdr:rowOff>
    </xdr:from>
    <xdr:to>
      <xdr:col>15</xdr:col>
      <xdr:colOff>101600</xdr:colOff>
      <xdr:row>95</xdr:row>
      <xdr:rowOff>138847</xdr:rowOff>
    </xdr:to>
    <xdr:sp macro="" textlink="">
      <xdr:nvSpPr>
        <xdr:cNvPr id="263" name="楕円 262"/>
        <xdr:cNvSpPr/>
      </xdr:nvSpPr>
      <xdr:spPr>
        <a:xfrm>
          <a:off x="2857500" y="1632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155374</xdr:rowOff>
    </xdr:from>
    <xdr:ext cx="534377" cy="259045"/>
    <xdr:sp macro="" textlink="">
      <xdr:nvSpPr>
        <xdr:cNvPr id="264" name="テキスト ボックス 263"/>
        <xdr:cNvSpPr txBox="1"/>
      </xdr:nvSpPr>
      <xdr:spPr>
        <a:xfrm>
          <a:off x="2641111" y="1610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109463</xdr:rowOff>
    </xdr:from>
    <xdr:to>
      <xdr:col>10</xdr:col>
      <xdr:colOff>165100</xdr:colOff>
      <xdr:row>96</xdr:row>
      <xdr:rowOff>39613</xdr:rowOff>
    </xdr:to>
    <xdr:sp macro="" textlink="">
      <xdr:nvSpPr>
        <xdr:cNvPr id="265" name="楕円 264"/>
        <xdr:cNvSpPr/>
      </xdr:nvSpPr>
      <xdr:spPr>
        <a:xfrm>
          <a:off x="1968500" y="1639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56140</xdr:rowOff>
    </xdr:from>
    <xdr:ext cx="534377" cy="259045"/>
    <xdr:sp macro="" textlink="">
      <xdr:nvSpPr>
        <xdr:cNvPr id="266" name="テキスト ボックス 265"/>
        <xdr:cNvSpPr txBox="1"/>
      </xdr:nvSpPr>
      <xdr:spPr>
        <a:xfrm>
          <a:off x="1752111" y="1617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113012</xdr:rowOff>
    </xdr:from>
    <xdr:to>
      <xdr:col>6</xdr:col>
      <xdr:colOff>38100</xdr:colOff>
      <xdr:row>96</xdr:row>
      <xdr:rowOff>43162</xdr:rowOff>
    </xdr:to>
    <xdr:sp macro="" textlink="">
      <xdr:nvSpPr>
        <xdr:cNvPr id="267" name="楕円 266"/>
        <xdr:cNvSpPr/>
      </xdr:nvSpPr>
      <xdr:spPr>
        <a:xfrm>
          <a:off x="1079500" y="1640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59689</xdr:rowOff>
    </xdr:from>
    <xdr:ext cx="534377" cy="259045"/>
    <xdr:sp macro="" textlink="">
      <xdr:nvSpPr>
        <xdr:cNvPr id="268" name="テキスト ボックス 267"/>
        <xdr:cNvSpPr txBox="1"/>
      </xdr:nvSpPr>
      <xdr:spPr>
        <a:xfrm>
          <a:off x="863111" y="1617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149301</xdr:rowOff>
    </xdr:from>
    <xdr:to>
      <xdr:col>55</xdr:col>
      <xdr:colOff>0</xdr:colOff>
      <xdr:row>36</xdr:row>
      <xdr:rowOff>156813</xdr:rowOff>
    </xdr:to>
    <xdr:cxnSp macro="">
      <xdr:nvCxnSpPr>
        <xdr:cNvPr id="295" name="直線コネクタ 294"/>
        <xdr:cNvCxnSpPr/>
      </xdr:nvCxnSpPr>
      <xdr:spPr>
        <a:xfrm>
          <a:off x="9639300" y="5807151"/>
          <a:ext cx="838200" cy="52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149301</xdr:rowOff>
    </xdr:from>
    <xdr:to>
      <xdr:col>50</xdr:col>
      <xdr:colOff>114300</xdr:colOff>
      <xdr:row>37</xdr:row>
      <xdr:rowOff>18473</xdr:rowOff>
    </xdr:to>
    <xdr:cxnSp macro="">
      <xdr:nvCxnSpPr>
        <xdr:cNvPr id="298" name="直線コネクタ 297"/>
        <xdr:cNvCxnSpPr/>
      </xdr:nvCxnSpPr>
      <xdr:spPr>
        <a:xfrm flipV="1">
          <a:off x="8750300" y="5807151"/>
          <a:ext cx="889000" cy="5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18473</xdr:rowOff>
    </xdr:from>
    <xdr:to>
      <xdr:col>45</xdr:col>
      <xdr:colOff>177800</xdr:colOff>
      <xdr:row>37</xdr:row>
      <xdr:rowOff>34672</xdr:rowOff>
    </xdr:to>
    <xdr:cxnSp macro="">
      <xdr:nvCxnSpPr>
        <xdr:cNvPr id="301" name="直線コネクタ 300"/>
        <xdr:cNvCxnSpPr/>
      </xdr:nvCxnSpPr>
      <xdr:spPr>
        <a:xfrm flipV="1">
          <a:off x="7861300" y="6362123"/>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34672</xdr:rowOff>
    </xdr:from>
    <xdr:to>
      <xdr:col>41</xdr:col>
      <xdr:colOff>50800</xdr:colOff>
      <xdr:row>37</xdr:row>
      <xdr:rowOff>52046</xdr:rowOff>
    </xdr:to>
    <xdr:cxnSp macro="">
      <xdr:nvCxnSpPr>
        <xdr:cNvPr id="304" name="直線コネクタ 303"/>
        <xdr:cNvCxnSpPr/>
      </xdr:nvCxnSpPr>
      <xdr:spPr>
        <a:xfrm flipV="1">
          <a:off x="6972300" y="637832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106013</xdr:rowOff>
    </xdr:from>
    <xdr:to>
      <xdr:col>55</xdr:col>
      <xdr:colOff>50800</xdr:colOff>
      <xdr:row>37</xdr:row>
      <xdr:rowOff>36163</xdr:rowOff>
    </xdr:to>
    <xdr:sp macro="" textlink="">
      <xdr:nvSpPr>
        <xdr:cNvPr id="314" name="楕円 313"/>
        <xdr:cNvSpPr/>
      </xdr:nvSpPr>
      <xdr:spPr>
        <a:xfrm>
          <a:off x="10426700" y="62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84440</xdr:rowOff>
    </xdr:from>
    <xdr:ext cx="534377" cy="259045"/>
    <xdr:sp macro="" textlink="">
      <xdr:nvSpPr>
        <xdr:cNvPr id="315" name="補助費等該当値テキスト"/>
        <xdr:cNvSpPr txBox="1"/>
      </xdr:nvSpPr>
      <xdr:spPr>
        <a:xfrm>
          <a:off x="10528300" y="62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98501</xdr:rowOff>
    </xdr:from>
    <xdr:to>
      <xdr:col>50</xdr:col>
      <xdr:colOff>165100</xdr:colOff>
      <xdr:row>34</xdr:row>
      <xdr:rowOff>28651</xdr:rowOff>
    </xdr:to>
    <xdr:sp macro="" textlink="">
      <xdr:nvSpPr>
        <xdr:cNvPr id="316" name="楕円 315"/>
        <xdr:cNvSpPr/>
      </xdr:nvSpPr>
      <xdr:spPr>
        <a:xfrm>
          <a:off x="9588500" y="575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19778</xdr:rowOff>
    </xdr:from>
    <xdr:ext cx="599010" cy="259045"/>
    <xdr:sp macro="" textlink="">
      <xdr:nvSpPr>
        <xdr:cNvPr id="317" name="テキスト ボックス 316"/>
        <xdr:cNvSpPr txBox="1"/>
      </xdr:nvSpPr>
      <xdr:spPr>
        <a:xfrm>
          <a:off x="9339795" y="584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139123</xdr:rowOff>
    </xdr:from>
    <xdr:to>
      <xdr:col>46</xdr:col>
      <xdr:colOff>38100</xdr:colOff>
      <xdr:row>37</xdr:row>
      <xdr:rowOff>69273</xdr:rowOff>
    </xdr:to>
    <xdr:sp macro="" textlink="">
      <xdr:nvSpPr>
        <xdr:cNvPr id="318" name="楕円 317"/>
        <xdr:cNvSpPr/>
      </xdr:nvSpPr>
      <xdr:spPr>
        <a:xfrm>
          <a:off x="8699500" y="63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60400</xdr:rowOff>
    </xdr:from>
    <xdr:ext cx="534377" cy="259045"/>
    <xdr:sp macro="" textlink="">
      <xdr:nvSpPr>
        <xdr:cNvPr id="319" name="テキスト ボックス 318"/>
        <xdr:cNvSpPr txBox="1"/>
      </xdr:nvSpPr>
      <xdr:spPr>
        <a:xfrm>
          <a:off x="8483111" y="640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155322</xdr:rowOff>
    </xdr:from>
    <xdr:to>
      <xdr:col>41</xdr:col>
      <xdr:colOff>101600</xdr:colOff>
      <xdr:row>37</xdr:row>
      <xdr:rowOff>85472</xdr:rowOff>
    </xdr:to>
    <xdr:sp macro="" textlink="">
      <xdr:nvSpPr>
        <xdr:cNvPr id="320" name="楕円 319"/>
        <xdr:cNvSpPr/>
      </xdr:nvSpPr>
      <xdr:spPr>
        <a:xfrm>
          <a:off x="7810500" y="63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76599</xdr:rowOff>
    </xdr:from>
    <xdr:ext cx="534377" cy="259045"/>
    <xdr:sp macro="" textlink="">
      <xdr:nvSpPr>
        <xdr:cNvPr id="321" name="テキスト ボックス 320"/>
        <xdr:cNvSpPr txBox="1"/>
      </xdr:nvSpPr>
      <xdr:spPr>
        <a:xfrm>
          <a:off x="7594111" y="642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1246</xdr:rowOff>
    </xdr:from>
    <xdr:to>
      <xdr:col>36</xdr:col>
      <xdr:colOff>165100</xdr:colOff>
      <xdr:row>37</xdr:row>
      <xdr:rowOff>102846</xdr:rowOff>
    </xdr:to>
    <xdr:sp macro="" textlink="">
      <xdr:nvSpPr>
        <xdr:cNvPr id="322" name="楕円 321"/>
        <xdr:cNvSpPr/>
      </xdr:nvSpPr>
      <xdr:spPr>
        <a:xfrm>
          <a:off x="6921500" y="63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93973</xdr:rowOff>
    </xdr:from>
    <xdr:ext cx="534377" cy="259045"/>
    <xdr:sp macro="" textlink="">
      <xdr:nvSpPr>
        <xdr:cNvPr id="323" name="テキスト ボックス 322"/>
        <xdr:cNvSpPr txBox="1"/>
      </xdr:nvSpPr>
      <xdr:spPr>
        <a:xfrm>
          <a:off x="6705111" y="643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75068</xdr:rowOff>
    </xdr:from>
    <xdr:to>
      <xdr:col>55</xdr:col>
      <xdr:colOff>0</xdr:colOff>
      <xdr:row>58</xdr:row>
      <xdr:rowOff>16073</xdr:rowOff>
    </xdr:to>
    <xdr:cxnSp macro="">
      <xdr:nvCxnSpPr>
        <xdr:cNvPr id="352" name="直線コネクタ 351"/>
        <xdr:cNvCxnSpPr/>
      </xdr:nvCxnSpPr>
      <xdr:spPr>
        <a:xfrm>
          <a:off x="9639300" y="9847718"/>
          <a:ext cx="838200" cy="11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75068</xdr:rowOff>
    </xdr:from>
    <xdr:to>
      <xdr:col>50</xdr:col>
      <xdr:colOff>114300</xdr:colOff>
      <xdr:row>57</xdr:row>
      <xdr:rowOff>150196</xdr:rowOff>
    </xdr:to>
    <xdr:cxnSp macro="">
      <xdr:nvCxnSpPr>
        <xdr:cNvPr id="355" name="直線コネクタ 354"/>
        <xdr:cNvCxnSpPr/>
      </xdr:nvCxnSpPr>
      <xdr:spPr>
        <a:xfrm flipV="1">
          <a:off x="8750300" y="9847718"/>
          <a:ext cx="889000" cy="7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150196</xdr:rowOff>
    </xdr:from>
    <xdr:to>
      <xdr:col>45</xdr:col>
      <xdr:colOff>177800</xdr:colOff>
      <xdr:row>58</xdr:row>
      <xdr:rowOff>79635</xdr:rowOff>
    </xdr:to>
    <xdr:cxnSp macro="">
      <xdr:nvCxnSpPr>
        <xdr:cNvPr id="358" name="直線コネクタ 357"/>
        <xdr:cNvCxnSpPr/>
      </xdr:nvCxnSpPr>
      <xdr:spPr>
        <a:xfrm flipV="1">
          <a:off x="7861300" y="9922846"/>
          <a:ext cx="8890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31759</xdr:rowOff>
    </xdr:from>
    <xdr:to>
      <xdr:col>41</xdr:col>
      <xdr:colOff>50800</xdr:colOff>
      <xdr:row>58</xdr:row>
      <xdr:rowOff>79635</xdr:rowOff>
    </xdr:to>
    <xdr:cxnSp macro="">
      <xdr:nvCxnSpPr>
        <xdr:cNvPr id="361" name="直線コネクタ 360"/>
        <xdr:cNvCxnSpPr/>
      </xdr:nvCxnSpPr>
      <xdr:spPr>
        <a:xfrm>
          <a:off x="6972300" y="9804409"/>
          <a:ext cx="889000" cy="21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136723</xdr:rowOff>
    </xdr:from>
    <xdr:to>
      <xdr:col>55</xdr:col>
      <xdr:colOff>50800</xdr:colOff>
      <xdr:row>58</xdr:row>
      <xdr:rowOff>66873</xdr:rowOff>
    </xdr:to>
    <xdr:sp macro="" textlink="">
      <xdr:nvSpPr>
        <xdr:cNvPr id="371" name="楕円 370"/>
        <xdr:cNvSpPr/>
      </xdr:nvSpPr>
      <xdr:spPr>
        <a:xfrm>
          <a:off x="10426700" y="99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115150</xdr:rowOff>
    </xdr:from>
    <xdr:ext cx="534377" cy="259045"/>
    <xdr:sp macro="" textlink="">
      <xdr:nvSpPr>
        <xdr:cNvPr id="372" name="普通建設事業費該当値テキスト"/>
        <xdr:cNvSpPr txBox="1"/>
      </xdr:nvSpPr>
      <xdr:spPr>
        <a:xfrm>
          <a:off x="10528300" y="98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24268</xdr:rowOff>
    </xdr:from>
    <xdr:to>
      <xdr:col>50</xdr:col>
      <xdr:colOff>165100</xdr:colOff>
      <xdr:row>57</xdr:row>
      <xdr:rowOff>125868</xdr:rowOff>
    </xdr:to>
    <xdr:sp macro="" textlink="">
      <xdr:nvSpPr>
        <xdr:cNvPr id="373" name="楕円 372"/>
        <xdr:cNvSpPr/>
      </xdr:nvSpPr>
      <xdr:spPr>
        <a:xfrm>
          <a:off x="9588500" y="979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116995</xdr:rowOff>
    </xdr:from>
    <xdr:ext cx="534377" cy="259045"/>
    <xdr:sp macro="" textlink="">
      <xdr:nvSpPr>
        <xdr:cNvPr id="374" name="テキスト ボックス 373"/>
        <xdr:cNvSpPr txBox="1"/>
      </xdr:nvSpPr>
      <xdr:spPr>
        <a:xfrm>
          <a:off x="9372111" y="988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99396</xdr:rowOff>
    </xdr:from>
    <xdr:to>
      <xdr:col>46</xdr:col>
      <xdr:colOff>38100</xdr:colOff>
      <xdr:row>58</xdr:row>
      <xdr:rowOff>29546</xdr:rowOff>
    </xdr:to>
    <xdr:sp macro="" textlink="">
      <xdr:nvSpPr>
        <xdr:cNvPr id="375" name="楕円 374"/>
        <xdr:cNvSpPr/>
      </xdr:nvSpPr>
      <xdr:spPr>
        <a:xfrm>
          <a:off x="8699500" y="98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20673</xdr:rowOff>
    </xdr:from>
    <xdr:ext cx="534377" cy="259045"/>
    <xdr:sp macro="" textlink="">
      <xdr:nvSpPr>
        <xdr:cNvPr id="376" name="テキスト ボックス 375"/>
        <xdr:cNvSpPr txBox="1"/>
      </xdr:nvSpPr>
      <xdr:spPr>
        <a:xfrm>
          <a:off x="8483111" y="99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28835</xdr:rowOff>
    </xdr:from>
    <xdr:to>
      <xdr:col>41</xdr:col>
      <xdr:colOff>101600</xdr:colOff>
      <xdr:row>58</xdr:row>
      <xdr:rowOff>130435</xdr:rowOff>
    </xdr:to>
    <xdr:sp macro="" textlink="">
      <xdr:nvSpPr>
        <xdr:cNvPr id="377" name="楕円 376"/>
        <xdr:cNvSpPr/>
      </xdr:nvSpPr>
      <xdr:spPr>
        <a:xfrm>
          <a:off x="7810500" y="9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121562</xdr:rowOff>
    </xdr:from>
    <xdr:ext cx="534377" cy="259045"/>
    <xdr:sp macro="" textlink="">
      <xdr:nvSpPr>
        <xdr:cNvPr id="378" name="テキスト ボックス 377"/>
        <xdr:cNvSpPr txBox="1"/>
      </xdr:nvSpPr>
      <xdr:spPr>
        <a:xfrm>
          <a:off x="7594111" y="1006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152409</xdr:rowOff>
    </xdr:from>
    <xdr:to>
      <xdr:col>36</xdr:col>
      <xdr:colOff>165100</xdr:colOff>
      <xdr:row>57</xdr:row>
      <xdr:rowOff>82559</xdr:rowOff>
    </xdr:to>
    <xdr:sp macro="" textlink="">
      <xdr:nvSpPr>
        <xdr:cNvPr id="379" name="楕円 378"/>
        <xdr:cNvSpPr/>
      </xdr:nvSpPr>
      <xdr:spPr>
        <a:xfrm>
          <a:off x="6921500" y="975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99086</xdr:rowOff>
    </xdr:from>
    <xdr:ext cx="534377" cy="259045"/>
    <xdr:sp macro="" textlink="">
      <xdr:nvSpPr>
        <xdr:cNvPr id="380" name="テキスト ボックス 379"/>
        <xdr:cNvSpPr txBox="1"/>
      </xdr:nvSpPr>
      <xdr:spPr>
        <a:xfrm>
          <a:off x="6705111" y="952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167447</xdr:rowOff>
    </xdr:from>
    <xdr:to>
      <xdr:col>55</xdr:col>
      <xdr:colOff>0</xdr:colOff>
      <xdr:row>78</xdr:row>
      <xdr:rowOff>8387</xdr:rowOff>
    </xdr:to>
    <xdr:cxnSp macro="">
      <xdr:nvCxnSpPr>
        <xdr:cNvPr id="407" name="直線コネクタ 406"/>
        <xdr:cNvCxnSpPr/>
      </xdr:nvCxnSpPr>
      <xdr:spPr>
        <a:xfrm>
          <a:off x="9639300" y="13369097"/>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155987</xdr:rowOff>
    </xdr:from>
    <xdr:ext cx="534377" cy="259045"/>
    <xdr:sp macro="" textlink="">
      <xdr:nvSpPr>
        <xdr:cNvPr id="408" name="普通建設事業費 （ うち新規整備　）平均値テキスト"/>
        <xdr:cNvSpPr txBox="1"/>
      </xdr:nvSpPr>
      <xdr:spPr>
        <a:xfrm>
          <a:off x="10528300" y="1335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167447</xdr:rowOff>
    </xdr:from>
    <xdr:to>
      <xdr:col>50</xdr:col>
      <xdr:colOff>114300</xdr:colOff>
      <xdr:row>78</xdr:row>
      <xdr:rowOff>33575</xdr:rowOff>
    </xdr:to>
    <xdr:cxnSp macro="">
      <xdr:nvCxnSpPr>
        <xdr:cNvPr id="410" name="直線コネクタ 409"/>
        <xdr:cNvCxnSpPr/>
      </xdr:nvCxnSpPr>
      <xdr:spPr>
        <a:xfrm flipV="1">
          <a:off x="8750300" y="13369097"/>
          <a:ext cx="889000" cy="3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45006</xdr:rowOff>
    </xdr:from>
    <xdr:ext cx="534377" cy="259045"/>
    <xdr:sp macro="" textlink="">
      <xdr:nvSpPr>
        <xdr:cNvPr id="412" name="テキスト ボックス 411"/>
        <xdr:cNvSpPr txBox="1"/>
      </xdr:nvSpPr>
      <xdr:spPr>
        <a:xfrm>
          <a:off x="9372111" y="13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20810</xdr:rowOff>
    </xdr:from>
    <xdr:to>
      <xdr:col>45</xdr:col>
      <xdr:colOff>177800</xdr:colOff>
      <xdr:row>78</xdr:row>
      <xdr:rowOff>33575</xdr:rowOff>
    </xdr:to>
    <xdr:cxnSp macro="">
      <xdr:nvCxnSpPr>
        <xdr:cNvPr id="413" name="直線コネクタ 412"/>
        <xdr:cNvCxnSpPr/>
      </xdr:nvCxnSpPr>
      <xdr:spPr>
        <a:xfrm>
          <a:off x="7861300" y="13393910"/>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20810</xdr:rowOff>
    </xdr:from>
    <xdr:to>
      <xdr:col>41</xdr:col>
      <xdr:colOff>50800</xdr:colOff>
      <xdr:row>78</xdr:row>
      <xdr:rowOff>70498</xdr:rowOff>
    </xdr:to>
    <xdr:cxnSp macro="">
      <xdr:nvCxnSpPr>
        <xdr:cNvPr id="416" name="直線コネクタ 415"/>
        <xdr:cNvCxnSpPr/>
      </xdr:nvCxnSpPr>
      <xdr:spPr>
        <a:xfrm flipV="1">
          <a:off x="6972300" y="13393910"/>
          <a:ext cx="889000" cy="4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8" name="テキスト ボックス 417"/>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129037</xdr:rowOff>
    </xdr:from>
    <xdr:to>
      <xdr:col>55</xdr:col>
      <xdr:colOff>50800</xdr:colOff>
      <xdr:row>78</xdr:row>
      <xdr:rowOff>59187</xdr:rowOff>
    </xdr:to>
    <xdr:sp macro="" textlink="">
      <xdr:nvSpPr>
        <xdr:cNvPr id="426" name="楕円 425"/>
        <xdr:cNvSpPr/>
      </xdr:nvSpPr>
      <xdr:spPr>
        <a:xfrm>
          <a:off x="10426700" y="133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151914</xdr:rowOff>
    </xdr:from>
    <xdr:ext cx="534377" cy="259045"/>
    <xdr:sp macro="" textlink="">
      <xdr:nvSpPr>
        <xdr:cNvPr id="427" name="普通建設事業費 （ うち新規整備　）該当値テキスト"/>
        <xdr:cNvSpPr txBox="1"/>
      </xdr:nvSpPr>
      <xdr:spPr>
        <a:xfrm>
          <a:off x="10528300" y="1318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116647</xdr:rowOff>
    </xdr:from>
    <xdr:to>
      <xdr:col>50</xdr:col>
      <xdr:colOff>165100</xdr:colOff>
      <xdr:row>78</xdr:row>
      <xdr:rowOff>46797</xdr:rowOff>
    </xdr:to>
    <xdr:sp macro="" textlink="">
      <xdr:nvSpPr>
        <xdr:cNvPr id="428" name="楕円 427"/>
        <xdr:cNvSpPr/>
      </xdr:nvSpPr>
      <xdr:spPr>
        <a:xfrm>
          <a:off x="9588500" y="1331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63324</xdr:rowOff>
    </xdr:from>
    <xdr:ext cx="534377" cy="259045"/>
    <xdr:sp macro="" textlink="">
      <xdr:nvSpPr>
        <xdr:cNvPr id="429" name="テキスト ボックス 428"/>
        <xdr:cNvSpPr txBox="1"/>
      </xdr:nvSpPr>
      <xdr:spPr>
        <a:xfrm>
          <a:off x="9372111" y="130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154225</xdr:rowOff>
    </xdr:from>
    <xdr:to>
      <xdr:col>46</xdr:col>
      <xdr:colOff>38100</xdr:colOff>
      <xdr:row>78</xdr:row>
      <xdr:rowOff>84375</xdr:rowOff>
    </xdr:to>
    <xdr:sp macro="" textlink="">
      <xdr:nvSpPr>
        <xdr:cNvPr id="430" name="楕円 429"/>
        <xdr:cNvSpPr/>
      </xdr:nvSpPr>
      <xdr:spPr>
        <a:xfrm>
          <a:off x="8699500" y="1335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75502</xdr:rowOff>
    </xdr:from>
    <xdr:ext cx="534377" cy="259045"/>
    <xdr:sp macro="" textlink="">
      <xdr:nvSpPr>
        <xdr:cNvPr id="431" name="テキスト ボックス 430"/>
        <xdr:cNvSpPr txBox="1"/>
      </xdr:nvSpPr>
      <xdr:spPr>
        <a:xfrm>
          <a:off x="8483111" y="1344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141460</xdr:rowOff>
    </xdr:from>
    <xdr:to>
      <xdr:col>41</xdr:col>
      <xdr:colOff>101600</xdr:colOff>
      <xdr:row>78</xdr:row>
      <xdr:rowOff>71610</xdr:rowOff>
    </xdr:to>
    <xdr:sp macro="" textlink="">
      <xdr:nvSpPr>
        <xdr:cNvPr id="432" name="楕円 431"/>
        <xdr:cNvSpPr/>
      </xdr:nvSpPr>
      <xdr:spPr>
        <a:xfrm>
          <a:off x="7810500" y="133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88137</xdr:rowOff>
    </xdr:from>
    <xdr:ext cx="534377" cy="259045"/>
    <xdr:sp macro="" textlink="">
      <xdr:nvSpPr>
        <xdr:cNvPr id="433" name="テキスト ボックス 432"/>
        <xdr:cNvSpPr txBox="1"/>
      </xdr:nvSpPr>
      <xdr:spPr>
        <a:xfrm>
          <a:off x="7594111" y="1311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19698</xdr:rowOff>
    </xdr:from>
    <xdr:to>
      <xdr:col>36</xdr:col>
      <xdr:colOff>165100</xdr:colOff>
      <xdr:row>78</xdr:row>
      <xdr:rowOff>121298</xdr:rowOff>
    </xdr:to>
    <xdr:sp macro="" textlink="">
      <xdr:nvSpPr>
        <xdr:cNvPr id="434" name="楕円 433"/>
        <xdr:cNvSpPr/>
      </xdr:nvSpPr>
      <xdr:spPr>
        <a:xfrm>
          <a:off x="6921500" y="133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112425</xdr:rowOff>
    </xdr:from>
    <xdr:ext cx="534377" cy="259045"/>
    <xdr:sp macro="" textlink="">
      <xdr:nvSpPr>
        <xdr:cNvPr id="435" name="テキスト ボックス 434"/>
        <xdr:cNvSpPr txBox="1"/>
      </xdr:nvSpPr>
      <xdr:spPr>
        <a:xfrm>
          <a:off x="6705111" y="1348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89188</xdr:rowOff>
    </xdr:from>
    <xdr:to>
      <xdr:col>55</xdr:col>
      <xdr:colOff>0</xdr:colOff>
      <xdr:row>98</xdr:row>
      <xdr:rowOff>47651</xdr:rowOff>
    </xdr:to>
    <xdr:cxnSp macro="">
      <xdr:nvCxnSpPr>
        <xdr:cNvPr id="462" name="直線コネクタ 461"/>
        <xdr:cNvCxnSpPr/>
      </xdr:nvCxnSpPr>
      <xdr:spPr>
        <a:xfrm>
          <a:off x="9639300" y="16719838"/>
          <a:ext cx="838200" cy="12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89188</xdr:rowOff>
    </xdr:from>
    <xdr:to>
      <xdr:col>50</xdr:col>
      <xdr:colOff>114300</xdr:colOff>
      <xdr:row>97</xdr:row>
      <xdr:rowOff>147349</xdr:rowOff>
    </xdr:to>
    <xdr:cxnSp macro="">
      <xdr:nvCxnSpPr>
        <xdr:cNvPr id="465" name="直線コネクタ 464"/>
        <xdr:cNvCxnSpPr/>
      </xdr:nvCxnSpPr>
      <xdr:spPr>
        <a:xfrm flipV="1">
          <a:off x="8750300" y="16719838"/>
          <a:ext cx="889000" cy="5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147349</xdr:rowOff>
    </xdr:from>
    <xdr:to>
      <xdr:col>45</xdr:col>
      <xdr:colOff>177800</xdr:colOff>
      <xdr:row>98</xdr:row>
      <xdr:rowOff>108427</xdr:rowOff>
    </xdr:to>
    <xdr:cxnSp macro="">
      <xdr:nvCxnSpPr>
        <xdr:cNvPr id="468" name="直線コネクタ 467"/>
        <xdr:cNvCxnSpPr/>
      </xdr:nvCxnSpPr>
      <xdr:spPr>
        <a:xfrm flipV="1">
          <a:off x="7861300" y="16777999"/>
          <a:ext cx="889000" cy="13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148844</xdr:rowOff>
    </xdr:from>
    <xdr:to>
      <xdr:col>41</xdr:col>
      <xdr:colOff>50800</xdr:colOff>
      <xdr:row>98</xdr:row>
      <xdr:rowOff>108427</xdr:rowOff>
    </xdr:to>
    <xdr:cxnSp macro="">
      <xdr:nvCxnSpPr>
        <xdr:cNvPr id="471" name="直線コネクタ 470"/>
        <xdr:cNvCxnSpPr/>
      </xdr:nvCxnSpPr>
      <xdr:spPr>
        <a:xfrm>
          <a:off x="6972300" y="16608044"/>
          <a:ext cx="889000" cy="30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11293</xdr:rowOff>
    </xdr:from>
    <xdr:ext cx="534377" cy="259045"/>
    <xdr:sp macro="" textlink="">
      <xdr:nvSpPr>
        <xdr:cNvPr id="475" name="テキスト ボックス 474"/>
        <xdr:cNvSpPr txBox="1"/>
      </xdr:nvSpPr>
      <xdr:spPr>
        <a:xfrm>
          <a:off x="6705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168301</xdr:rowOff>
    </xdr:from>
    <xdr:to>
      <xdr:col>55</xdr:col>
      <xdr:colOff>50800</xdr:colOff>
      <xdr:row>98</xdr:row>
      <xdr:rowOff>98451</xdr:rowOff>
    </xdr:to>
    <xdr:sp macro="" textlink="">
      <xdr:nvSpPr>
        <xdr:cNvPr id="481" name="楕円 480"/>
        <xdr:cNvSpPr/>
      </xdr:nvSpPr>
      <xdr:spPr>
        <a:xfrm>
          <a:off x="10426700" y="167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83228</xdr:rowOff>
    </xdr:from>
    <xdr:ext cx="534377" cy="259045"/>
    <xdr:sp macro="" textlink="">
      <xdr:nvSpPr>
        <xdr:cNvPr id="482" name="普通建設事業費 （ うち更新整備　）該当値テキスト"/>
        <xdr:cNvSpPr txBox="1"/>
      </xdr:nvSpPr>
      <xdr:spPr>
        <a:xfrm>
          <a:off x="10528300" y="167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38388</xdr:rowOff>
    </xdr:from>
    <xdr:to>
      <xdr:col>50</xdr:col>
      <xdr:colOff>165100</xdr:colOff>
      <xdr:row>97</xdr:row>
      <xdr:rowOff>139988</xdr:rowOff>
    </xdr:to>
    <xdr:sp macro="" textlink="">
      <xdr:nvSpPr>
        <xdr:cNvPr id="483" name="楕円 482"/>
        <xdr:cNvSpPr/>
      </xdr:nvSpPr>
      <xdr:spPr>
        <a:xfrm>
          <a:off x="9588500" y="1666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131115</xdr:rowOff>
    </xdr:from>
    <xdr:ext cx="534377" cy="259045"/>
    <xdr:sp macro="" textlink="">
      <xdr:nvSpPr>
        <xdr:cNvPr id="484" name="テキスト ボックス 483"/>
        <xdr:cNvSpPr txBox="1"/>
      </xdr:nvSpPr>
      <xdr:spPr>
        <a:xfrm>
          <a:off x="9372111" y="167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96549</xdr:rowOff>
    </xdr:from>
    <xdr:to>
      <xdr:col>46</xdr:col>
      <xdr:colOff>38100</xdr:colOff>
      <xdr:row>98</xdr:row>
      <xdr:rowOff>26699</xdr:rowOff>
    </xdr:to>
    <xdr:sp macro="" textlink="">
      <xdr:nvSpPr>
        <xdr:cNvPr id="485" name="楕円 484"/>
        <xdr:cNvSpPr/>
      </xdr:nvSpPr>
      <xdr:spPr>
        <a:xfrm>
          <a:off x="8699500" y="167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17826</xdr:rowOff>
    </xdr:from>
    <xdr:ext cx="534377" cy="259045"/>
    <xdr:sp macro="" textlink="">
      <xdr:nvSpPr>
        <xdr:cNvPr id="486" name="テキスト ボックス 485"/>
        <xdr:cNvSpPr txBox="1"/>
      </xdr:nvSpPr>
      <xdr:spPr>
        <a:xfrm>
          <a:off x="8483111" y="168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57627</xdr:rowOff>
    </xdr:from>
    <xdr:to>
      <xdr:col>41</xdr:col>
      <xdr:colOff>101600</xdr:colOff>
      <xdr:row>98</xdr:row>
      <xdr:rowOff>159227</xdr:rowOff>
    </xdr:to>
    <xdr:sp macro="" textlink="">
      <xdr:nvSpPr>
        <xdr:cNvPr id="487" name="楕円 486"/>
        <xdr:cNvSpPr/>
      </xdr:nvSpPr>
      <xdr:spPr>
        <a:xfrm>
          <a:off x="7810500" y="168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150354</xdr:rowOff>
    </xdr:from>
    <xdr:ext cx="469744" cy="259045"/>
    <xdr:sp macro="" textlink="">
      <xdr:nvSpPr>
        <xdr:cNvPr id="488" name="テキスト ボックス 487"/>
        <xdr:cNvSpPr txBox="1"/>
      </xdr:nvSpPr>
      <xdr:spPr>
        <a:xfrm>
          <a:off x="7626428" y="16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98044</xdr:rowOff>
    </xdr:from>
    <xdr:to>
      <xdr:col>36</xdr:col>
      <xdr:colOff>165100</xdr:colOff>
      <xdr:row>97</xdr:row>
      <xdr:rowOff>28194</xdr:rowOff>
    </xdr:to>
    <xdr:sp macro="" textlink="">
      <xdr:nvSpPr>
        <xdr:cNvPr id="489" name="楕円 488"/>
        <xdr:cNvSpPr/>
      </xdr:nvSpPr>
      <xdr:spPr>
        <a:xfrm>
          <a:off x="6921500" y="165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44721</xdr:rowOff>
    </xdr:from>
    <xdr:ext cx="534377" cy="259045"/>
    <xdr:sp macro="" textlink="">
      <xdr:nvSpPr>
        <xdr:cNvPr id="490" name="テキスト ボックス 489"/>
        <xdr:cNvSpPr txBox="1"/>
      </xdr:nvSpPr>
      <xdr:spPr>
        <a:xfrm>
          <a:off x="6705111" y="163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40320</xdr:rowOff>
    </xdr:from>
    <xdr:to>
      <xdr:col>85</xdr:col>
      <xdr:colOff>127000</xdr:colOff>
      <xdr:row>39</xdr:row>
      <xdr:rowOff>44450</xdr:rowOff>
    </xdr:to>
    <xdr:cxnSp macro="">
      <xdr:nvCxnSpPr>
        <xdr:cNvPr id="519" name="直線コネクタ 518"/>
        <xdr:cNvCxnSpPr/>
      </xdr:nvCxnSpPr>
      <xdr:spPr>
        <a:xfrm flipV="1">
          <a:off x="15481300" y="6726870"/>
          <a:ext cx="8382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40770</xdr:rowOff>
    </xdr:from>
    <xdr:to>
      <xdr:col>76</xdr:col>
      <xdr:colOff>114300</xdr:colOff>
      <xdr:row>39</xdr:row>
      <xdr:rowOff>44450</xdr:rowOff>
    </xdr:to>
    <xdr:cxnSp macro="">
      <xdr:nvCxnSpPr>
        <xdr:cNvPr id="525" name="直線コネクタ 524"/>
        <xdr:cNvCxnSpPr/>
      </xdr:nvCxnSpPr>
      <xdr:spPr>
        <a:xfrm>
          <a:off x="13703300" y="6727320"/>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40770</xdr:rowOff>
    </xdr:from>
    <xdr:to>
      <xdr:col>71</xdr:col>
      <xdr:colOff>177800</xdr:colOff>
      <xdr:row>39</xdr:row>
      <xdr:rowOff>41143</xdr:rowOff>
    </xdr:to>
    <xdr:cxnSp macro="">
      <xdr:nvCxnSpPr>
        <xdr:cNvPr id="528" name="直線コネクタ 527"/>
        <xdr:cNvCxnSpPr/>
      </xdr:nvCxnSpPr>
      <xdr:spPr>
        <a:xfrm flipV="1">
          <a:off x="12814300" y="6727320"/>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160970</xdr:rowOff>
    </xdr:from>
    <xdr:to>
      <xdr:col>85</xdr:col>
      <xdr:colOff>177800</xdr:colOff>
      <xdr:row>39</xdr:row>
      <xdr:rowOff>91120</xdr:rowOff>
    </xdr:to>
    <xdr:sp macro="" textlink="">
      <xdr:nvSpPr>
        <xdr:cNvPr id="538" name="楕円 537"/>
        <xdr:cNvSpPr/>
      </xdr:nvSpPr>
      <xdr:spPr>
        <a:xfrm>
          <a:off x="16268700" y="66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469744" cy="259045"/>
    <xdr:sp macro="" textlink="">
      <xdr:nvSpPr>
        <xdr:cNvPr id="539" name="災害復旧事業費該当値テキスト"/>
        <xdr:cNvSpPr txBox="1"/>
      </xdr:nvSpPr>
      <xdr:spPr>
        <a:xfrm>
          <a:off x="16370300" y="664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161420</xdr:rowOff>
    </xdr:from>
    <xdr:to>
      <xdr:col>72</xdr:col>
      <xdr:colOff>38100</xdr:colOff>
      <xdr:row>39</xdr:row>
      <xdr:rowOff>91570</xdr:rowOff>
    </xdr:to>
    <xdr:sp macro="" textlink="">
      <xdr:nvSpPr>
        <xdr:cNvPr id="544" name="楕円 543"/>
        <xdr:cNvSpPr/>
      </xdr:nvSpPr>
      <xdr:spPr>
        <a:xfrm>
          <a:off x="13652500" y="66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82697</xdr:rowOff>
    </xdr:from>
    <xdr:ext cx="378565" cy="259045"/>
    <xdr:sp macro="" textlink="">
      <xdr:nvSpPr>
        <xdr:cNvPr id="545" name="テキスト ボックス 544"/>
        <xdr:cNvSpPr txBox="1"/>
      </xdr:nvSpPr>
      <xdr:spPr>
        <a:xfrm>
          <a:off x="13514017" y="6769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161793</xdr:rowOff>
    </xdr:from>
    <xdr:to>
      <xdr:col>67</xdr:col>
      <xdr:colOff>101600</xdr:colOff>
      <xdr:row>39</xdr:row>
      <xdr:rowOff>91943</xdr:rowOff>
    </xdr:to>
    <xdr:sp macro="" textlink="">
      <xdr:nvSpPr>
        <xdr:cNvPr id="546" name="楕円 545"/>
        <xdr:cNvSpPr/>
      </xdr:nvSpPr>
      <xdr:spPr>
        <a:xfrm>
          <a:off x="12763500" y="667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83070</xdr:rowOff>
    </xdr:from>
    <xdr:ext cx="378565" cy="259045"/>
    <xdr:sp macro="" textlink="">
      <xdr:nvSpPr>
        <xdr:cNvPr id="547" name="テキスト ボックス 546"/>
        <xdr:cNvSpPr txBox="1"/>
      </xdr:nvSpPr>
      <xdr:spPr>
        <a:xfrm>
          <a:off x="12625017" y="6769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24783</xdr:rowOff>
    </xdr:from>
    <xdr:to>
      <xdr:col>85</xdr:col>
      <xdr:colOff>127000</xdr:colOff>
      <xdr:row>78</xdr:row>
      <xdr:rowOff>27600</xdr:rowOff>
    </xdr:to>
    <xdr:cxnSp macro="">
      <xdr:nvCxnSpPr>
        <xdr:cNvPr id="623" name="直線コネクタ 622"/>
        <xdr:cNvCxnSpPr/>
      </xdr:nvCxnSpPr>
      <xdr:spPr>
        <a:xfrm flipV="1">
          <a:off x="15481300" y="13397883"/>
          <a:ext cx="8382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22140</xdr:rowOff>
    </xdr:from>
    <xdr:to>
      <xdr:col>81</xdr:col>
      <xdr:colOff>50800</xdr:colOff>
      <xdr:row>78</xdr:row>
      <xdr:rowOff>27600</xdr:rowOff>
    </xdr:to>
    <xdr:cxnSp macro="">
      <xdr:nvCxnSpPr>
        <xdr:cNvPr id="626" name="直線コネクタ 625"/>
        <xdr:cNvCxnSpPr/>
      </xdr:nvCxnSpPr>
      <xdr:spPr>
        <a:xfrm>
          <a:off x="14592300" y="13395240"/>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22140</xdr:rowOff>
    </xdr:from>
    <xdr:to>
      <xdr:col>76</xdr:col>
      <xdr:colOff>114300</xdr:colOff>
      <xdr:row>78</xdr:row>
      <xdr:rowOff>25743</xdr:rowOff>
    </xdr:to>
    <xdr:cxnSp macro="">
      <xdr:nvCxnSpPr>
        <xdr:cNvPr id="629" name="直線コネクタ 628"/>
        <xdr:cNvCxnSpPr/>
      </xdr:nvCxnSpPr>
      <xdr:spPr>
        <a:xfrm flipV="1">
          <a:off x="13703300" y="13395240"/>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25743</xdr:rowOff>
    </xdr:from>
    <xdr:to>
      <xdr:col>71</xdr:col>
      <xdr:colOff>177800</xdr:colOff>
      <xdr:row>78</xdr:row>
      <xdr:rowOff>28773</xdr:rowOff>
    </xdr:to>
    <xdr:cxnSp macro="">
      <xdr:nvCxnSpPr>
        <xdr:cNvPr id="632" name="直線コネクタ 631"/>
        <xdr:cNvCxnSpPr/>
      </xdr:nvCxnSpPr>
      <xdr:spPr>
        <a:xfrm flipV="1">
          <a:off x="12814300" y="13398843"/>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145433</xdr:rowOff>
    </xdr:from>
    <xdr:to>
      <xdr:col>85</xdr:col>
      <xdr:colOff>177800</xdr:colOff>
      <xdr:row>78</xdr:row>
      <xdr:rowOff>75583</xdr:rowOff>
    </xdr:to>
    <xdr:sp macro="" textlink="">
      <xdr:nvSpPr>
        <xdr:cNvPr id="642" name="楕円 641"/>
        <xdr:cNvSpPr/>
      </xdr:nvSpPr>
      <xdr:spPr>
        <a:xfrm>
          <a:off x="16268700" y="133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60360</xdr:rowOff>
    </xdr:from>
    <xdr:ext cx="534377" cy="259045"/>
    <xdr:sp macro="" textlink="">
      <xdr:nvSpPr>
        <xdr:cNvPr id="643" name="公債費該当値テキスト"/>
        <xdr:cNvSpPr txBox="1"/>
      </xdr:nvSpPr>
      <xdr:spPr>
        <a:xfrm>
          <a:off x="16370300" y="132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148250</xdr:rowOff>
    </xdr:from>
    <xdr:to>
      <xdr:col>81</xdr:col>
      <xdr:colOff>101600</xdr:colOff>
      <xdr:row>78</xdr:row>
      <xdr:rowOff>78400</xdr:rowOff>
    </xdr:to>
    <xdr:sp macro="" textlink="">
      <xdr:nvSpPr>
        <xdr:cNvPr id="644" name="楕円 643"/>
        <xdr:cNvSpPr/>
      </xdr:nvSpPr>
      <xdr:spPr>
        <a:xfrm>
          <a:off x="15430500" y="133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69527</xdr:rowOff>
    </xdr:from>
    <xdr:ext cx="534377" cy="259045"/>
    <xdr:sp macro="" textlink="">
      <xdr:nvSpPr>
        <xdr:cNvPr id="645" name="テキスト ボックス 644"/>
        <xdr:cNvSpPr txBox="1"/>
      </xdr:nvSpPr>
      <xdr:spPr>
        <a:xfrm>
          <a:off x="15214111" y="1344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142790</xdr:rowOff>
    </xdr:from>
    <xdr:to>
      <xdr:col>76</xdr:col>
      <xdr:colOff>165100</xdr:colOff>
      <xdr:row>78</xdr:row>
      <xdr:rowOff>72940</xdr:rowOff>
    </xdr:to>
    <xdr:sp macro="" textlink="">
      <xdr:nvSpPr>
        <xdr:cNvPr id="646" name="楕円 645"/>
        <xdr:cNvSpPr/>
      </xdr:nvSpPr>
      <xdr:spPr>
        <a:xfrm>
          <a:off x="14541500" y="133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64067</xdr:rowOff>
    </xdr:from>
    <xdr:ext cx="534377" cy="259045"/>
    <xdr:sp macro="" textlink="">
      <xdr:nvSpPr>
        <xdr:cNvPr id="647" name="テキスト ボックス 646"/>
        <xdr:cNvSpPr txBox="1"/>
      </xdr:nvSpPr>
      <xdr:spPr>
        <a:xfrm>
          <a:off x="14325111" y="1343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146393</xdr:rowOff>
    </xdr:from>
    <xdr:to>
      <xdr:col>72</xdr:col>
      <xdr:colOff>38100</xdr:colOff>
      <xdr:row>78</xdr:row>
      <xdr:rowOff>76543</xdr:rowOff>
    </xdr:to>
    <xdr:sp macro="" textlink="">
      <xdr:nvSpPr>
        <xdr:cNvPr id="648" name="楕円 647"/>
        <xdr:cNvSpPr/>
      </xdr:nvSpPr>
      <xdr:spPr>
        <a:xfrm>
          <a:off x="13652500" y="133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67670</xdr:rowOff>
    </xdr:from>
    <xdr:ext cx="534377" cy="259045"/>
    <xdr:sp macro="" textlink="">
      <xdr:nvSpPr>
        <xdr:cNvPr id="649" name="テキスト ボックス 648"/>
        <xdr:cNvSpPr txBox="1"/>
      </xdr:nvSpPr>
      <xdr:spPr>
        <a:xfrm>
          <a:off x="13436111" y="134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149423</xdr:rowOff>
    </xdr:from>
    <xdr:to>
      <xdr:col>67</xdr:col>
      <xdr:colOff>101600</xdr:colOff>
      <xdr:row>78</xdr:row>
      <xdr:rowOff>79573</xdr:rowOff>
    </xdr:to>
    <xdr:sp macro="" textlink="">
      <xdr:nvSpPr>
        <xdr:cNvPr id="650" name="楕円 649"/>
        <xdr:cNvSpPr/>
      </xdr:nvSpPr>
      <xdr:spPr>
        <a:xfrm>
          <a:off x="12763500" y="1335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70700</xdr:rowOff>
    </xdr:from>
    <xdr:ext cx="534377" cy="259045"/>
    <xdr:sp macro="" textlink="">
      <xdr:nvSpPr>
        <xdr:cNvPr id="651" name="テキスト ボックス 650"/>
        <xdr:cNvSpPr txBox="1"/>
      </xdr:nvSpPr>
      <xdr:spPr>
        <a:xfrm>
          <a:off x="12547111" y="134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26324</xdr:rowOff>
    </xdr:from>
    <xdr:to>
      <xdr:col>85</xdr:col>
      <xdr:colOff>127000</xdr:colOff>
      <xdr:row>97</xdr:row>
      <xdr:rowOff>82944</xdr:rowOff>
    </xdr:to>
    <xdr:cxnSp macro="">
      <xdr:nvCxnSpPr>
        <xdr:cNvPr id="678" name="直線コネクタ 677"/>
        <xdr:cNvCxnSpPr/>
      </xdr:nvCxnSpPr>
      <xdr:spPr>
        <a:xfrm>
          <a:off x="15481300" y="16656974"/>
          <a:ext cx="838200" cy="5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26324</xdr:rowOff>
    </xdr:from>
    <xdr:to>
      <xdr:col>81</xdr:col>
      <xdr:colOff>50800</xdr:colOff>
      <xdr:row>98</xdr:row>
      <xdr:rowOff>34616</xdr:rowOff>
    </xdr:to>
    <xdr:cxnSp macro="">
      <xdr:nvCxnSpPr>
        <xdr:cNvPr id="681" name="直線コネクタ 680"/>
        <xdr:cNvCxnSpPr/>
      </xdr:nvCxnSpPr>
      <xdr:spPr>
        <a:xfrm flipV="1">
          <a:off x="14592300" y="16656974"/>
          <a:ext cx="889000" cy="17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89463</xdr:rowOff>
    </xdr:from>
    <xdr:to>
      <xdr:col>76</xdr:col>
      <xdr:colOff>114300</xdr:colOff>
      <xdr:row>98</xdr:row>
      <xdr:rowOff>34616</xdr:rowOff>
    </xdr:to>
    <xdr:cxnSp macro="">
      <xdr:nvCxnSpPr>
        <xdr:cNvPr id="684" name="直線コネクタ 683"/>
        <xdr:cNvCxnSpPr/>
      </xdr:nvCxnSpPr>
      <xdr:spPr>
        <a:xfrm>
          <a:off x="13703300" y="16720113"/>
          <a:ext cx="889000" cy="11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89463</xdr:rowOff>
    </xdr:from>
    <xdr:to>
      <xdr:col>71</xdr:col>
      <xdr:colOff>177800</xdr:colOff>
      <xdr:row>98</xdr:row>
      <xdr:rowOff>20892</xdr:rowOff>
    </xdr:to>
    <xdr:cxnSp macro="">
      <xdr:nvCxnSpPr>
        <xdr:cNvPr id="687" name="直線コネクタ 686"/>
        <xdr:cNvCxnSpPr/>
      </xdr:nvCxnSpPr>
      <xdr:spPr>
        <a:xfrm flipV="1">
          <a:off x="12814300" y="16720113"/>
          <a:ext cx="889000" cy="10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32144</xdr:rowOff>
    </xdr:from>
    <xdr:to>
      <xdr:col>85</xdr:col>
      <xdr:colOff>177800</xdr:colOff>
      <xdr:row>97</xdr:row>
      <xdr:rowOff>133744</xdr:rowOff>
    </xdr:to>
    <xdr:sp macro="" textlink="">
      <xdr:nvSpPr>
        <xdr:cNvPr id="697" name="楕円 696"/>
        <xdr:cNvSpPr/>
      </xdr:nvSpPr>
      <xdr:spPr>
        <a:xfrm>
          <a:off x="16268700" y="166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10571</xdr:rowOff>
    </xdr:from>
    <xdr:ext cx="534377" cy="259045"/>
    <xdr:sp macro="" textlink="">
      <xdr:nvSpPr>
        <xdr:cNvPr id="698" name="積立金該当値テキスト"/>
        <xdr:cNvSpPr txBox="1"/>
      </xdr:nvSpPr>
      <xdr:spPr>
        <a:xfrm>
          <a:off x="16370300" y="1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146974</xdr:rowOff>
    </xdr:from>
    <xdr:to>
      <xdr:col>81</xdr:col>
      <xdr:colOff>101600</xdr:colOff>
      <xdr:row>97</xdr:row>
      <xdr:rowOff>77124</xdr:rowOff>
    </xdr:to>
    <xdr:sp macro="" textlink="">
      <xdr:nvSpPr>
        <xdr:cNvPr id="699" name="楕円 698"/>
        <xdr:cNvSpPr/>
      </xdr:nvSpPr>
      <xdr:spPr>
        <a:xfrm>
          <a:off x="15430500" y="1660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68251</xdr:rowOff>
    </xdr:from>
    <xdr:ext cx="534377" cy="259045"/>
    <xdr:sp macro="" textlink="">
      <xdr:nvSpPr>
        <xdr:cNvPr id="700" name="テキスト ボックス 699"/>
        <xdr:cNvSpPr txBox="1"/>
      </xdr:nvSpPr>
      <xdr:spPr>
        <a:xfrm>
          <a:off x="15214111" y="1669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155266</xdr:rowOff>
    </xdr:from>
    <xdr:to>
      <xdr:col>76</xdr:col>
      <xdr:colOff>165100</xdr:colOff>
      <xdr:row>98</xdr:row>
      <xdr:rowOff>85416</xdr:rowOff>
    </xdr:to>
    <xdr:sp macro="" textlink="">
      <xdr:nvSpPr>
        <xdr:cNvPr id="701" name="楕円 700"/>
        <xdr:cNvSpPr/>
      </xdr:nvSpPr>
      <xdr:spPr>
        <a:xfrm>
          <a:off x="14541500" y="167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76543</xdr:rowOff>
    </xdr:from>
    <xdr:ext cx="534377" cy="259045"/>
    <xdr:sp macro="" textlink="">
      <xdr:nvSpPr>
        <xdr:cNvPr id="702" name="テキスト ボックス 701"/>
        <xdr:cNvSpPr txBox="1"/>
      </xdr:nvSpPr>
      <xdr:spPr>
        <a:xfrm>
          <a:off x="14325111" y="168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38663</xdr:rowOff>
    </xdr:from>
    <xdr:to>
      <xdr:col>72</xdr:col>
      <xdr:colOff>38100</xdr:colOff>
      <xdr:row>97</xdr:row>
      <xdr:rowOff>140263</xdr:rowOff>
    </xdr:to>
    <xdr:sp macro="" textlink="">
      <xdr:nvSpPr>
        <xdr:cNvPr id="703" name="楕円 702"/>
        <xdr:cNvSpPr/>
      </xdr:nvSpPr>
      <xdr:spPr>
        <a:xfrm>
          <a:off x="13652500" y="166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131390</xdr:rowOff>
    </xdr:from>
    <xdr:ext cx="534377" cy="259045"/>
    <xdr:sp macro="" textlink="">
      <xdr:nvSpPr>
        <xdr:cNvPr id="704" name="テキスト ボックス 703"/>
        <xdr:cNvSpPr txBox="1"/>
      </xdr:nvSpPr>
      <xdr:spPr>
        <a:xfrm>
          <a:off x="13436111" y="1676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141542</xdr:rowOff>
    </xdr:from>
    <xdr:to>
      <xdr:col>67</xdr:col>
      <xdr:colOff>101600</xdr:colOff>
      <xdr:row>98</xdr:row>
      <xdr:rowOff>71692</xdr:rowOff>
    </xdr:to>
    <xdr:sp macro="" textlink="">
      <xdr:nvSpPr>
        <xdr:cNvPr id="705" name="楕円 704"/>
        <xdr:cNvSpPr/>
      </xdr:nvSpPr>
      <xdr:spPr>
        <a:xfrm>
          <a:off x="12763500" y="167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62819</xdr:rowOff>
    </xdr:from>
    <xdr:ext cx="534377" cy="259045"/>
    <xdr:sp macro="" textlink="">
      <xdr:nvSpPr>
        <xdr:cNvPr id="706" name="テキスト ボックス 705"/>
        <xdr:cNvSpPr txBox="1"/>
      </xdr:nvSpPr>
      <xdr:spPr>
        <a:xfrm>
          <a:off x="12547111" y="1686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151712</xdr:rowOff>
    </xdr:from>
    <xdr:ext cx="249299" cy="259045"/>
    <xdr:sp macro="" textlink="">
      <xdr:nvSpPr>
        <xdr:cNvPr id="812" name="貸付金該当値テキスト"/>
        <xdr:cNvSpPr txBox="1"/>
      </xdr:nvSpPr>
      <xdr:spPr>
        <a:xfrm>
          <a:off x="22212300" y="100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157694</xdr:rowOff>
    </xdr:from>
    <xdr:to>
      <xdr:col>116</xdr:col>
      <xdr:colOff>63500</xdr:colOff>
      <xdr:row>78</xdr:row>
      <xdr:rowOff>16729</xdr:rowOff>
    </xdr:to>
    <xdr:cxnSp macro="">
      <xdr:nvCxnSpPr>
        <xdr:cNvPr id="852" name="直線コネクタ 851"/>
        <xdr:cNvCxnSpPr/>
      </xdr:nvCxnSpPr>
      <xdr:spPr>
        <a:xfrm>
          <a:off x="21323300" y="13359344"/>
          <a:ext cx="838200" cy="3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35376</xdr:rowOff>
    </xdr:from>
    <xdr:to>
      <xdr:col>111</xdr:col>
      <xdr:colOff>177800</xdr:colOff>
      <xdr:row>77</xdr:row>
      <xdr:rowOff>157694</xdr:rowOff>
    </xdr:to>
    <xdr:cxnSp macro="">
      <xdr:nvCxnSpPr>
        <xdr:cNvPr id="855" name="直線コネクタ 854"/>
        <xdr:cNvCxnSpPr/>
      </xdr:nvCxnSpPr>
      <xdr:spPr>
        <a:xfrm>
          <a:off x="20434300" y="13237026"/>
          <a:ext cx="889000" cy="12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24453</xdr:rowOff>
    </xdr:from>
    <xdr:to>
      <xdr:col>107</xdr:col>
      <xdr:colOff>50800</xdr:colOff>
      <xdr:row>77</xdr:row>
      <xdr:rowOff>35376</xdr:rowOff>
    </xdr:to>
    <xdr:cxnSp macro="">
      <xdr:nvCxnSpPr>
        <xdr:cNvPr id="858" name="直線コネクタ 857"/>
        <xdr:cNvCxnSpPr/>
      </xdr:nvCxnSpPr>
      <xdr:spPr>
        <a:xfrm>
          <a:off x="19545300" y="13226103"/>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107941</xdr:rowOff>
    </xdr:from>
    <xdr:to>
      <xdr:col>102</xdr:col>
      <xdr:colOff>114300</xdr:colOff>
      <xdr:row>77</xdr:row>
      <xdr:rowOff>24453</xdr:rowOff>
    </xdr:to>
    <xdr:cxnSp macro="">
      <xdr:nvCxnSpPr>
        <xdr:cNvPr id="861" name="直線コネクタ 860"/>
        <xdr:cNvCxnSpPr/>
      </xdr:nvCxnSpPr>
      <xdr:spPr>
        <a:xfrm>
          <a:off x="18656300" y="13138141"/>
          <a:ext cx="889000" cy="8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137379</xdr:rowOff>
    </xdr:from>
    <xdr:to>
      <xdr:col>116</xdr:col>
      <xdr:colOff>114300</xdr:colOff>
      <xdr:row>78</xdr:row>
      <xdr:rowOff>67529</xdr:rowOff>
    </xdr:to>
    <xdr:sp macro="" textlink="">
      <xdr:nvSpPr>
        <xdr:cNvPr id="871" name="楕円 870"/>
        <xdr:cNvSpPr/>
      </xdr:nvSpPr>
      <xdr:spPr>
        <a:xfrm>
          <a:off x="22110700" y="133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115806</xdr:rowOff>
    </xdr:from>
    <xdr:ext cx="534377" cy="259045"/>
    <xdr:sp macro="" textlink="">
      <xdr:nvSpPr>
        <xdr:cNvPr id="872" name="繰出金該当値テキスト"/>
        <xdr:cNvSpPr txBox="1"/>
      </xdr:nvSpPr>
      <xdr:spPr>
        <a:xfrm>
          <a:off x="22212300" y="133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106894</xdr:rowOff>
    </xdr:from>
    <xdr:to>
      <xdr:col>112</xdr:col>
      <xdr:colOff>38100</xdr:colOff>
      <xdr:row>78</xdr:row>
      <xdr:rowOff>37044</xdr:rowOff>
    </xdr:to>
    <xdr:sp macro="" textlink="">
      <xdr:nvSpPr>
        <xdr:cNvPr id="873" name="楕円 872"/>
        <xdr:cNvSpPr/>
      </xdr:nvSpPr>
      <xdr:spPr>
        <a:xfrm>
          <a:off x="21272500" y="133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28171</xdr:rowOff>
    </xdr:from>
    <xdr:ext cx="534377" cy="259045"/>
    <xdr:sp macro="" textlink="">
      <xdr:nvSpPr>
        <xdr:cNvPr id="874" name="テキスト ボックス 873"/>
        <xdr:cNvSpPr txBox="1"/>
      </xdr:nvSpPr>
      <xdr:spPr>
        <a:xfrm>
          <a:off x="21056111" y="1340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156026</xdr:rowOff>
    </xdr:from>
    <xdr:to>
      <xdr:col>107</xdr:col>
      <xdr:colOff>101600</xdr:colOff>
      <xdr:row>77</xdr:row>
      <xdr:rowOff>86176</xdr:rowOff>
    </xdr:to>
    <xdr:sp macro="" textlink="">
      <xdr:nvSpPr>
        <xdr:cNvPr id="875" name="楕円 874"/>
        <xdr:cNvSpPr/>
      </xdr:nvSpPr>
      <xdr:spPr>
        <a:xfrm>
          <a:off x="20383500" y="131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77303</xdr:rowOff>
    </xdr:from>
    <xdr:ext cx="534377" cy="259045"/>
    <xdr:sp macro="" textlink="">
      <xdr:nvSpPr>
        <xdr:cNvPr id="876" name="テキスト ボックス 875"/>
        <xdr:cNvSpPr txBox="1"/>
      </xdr:nvSpPr>
      <xdr:spPr>
        <a:xfrm>
          <a:off x="20167111" y="1327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145103</xdr:rowOff>
    </xdr:from>
    <xdr:to>
      <xdr:col>102</xdr:col>
      <xdr:colOff>165100</xdr:colOff>
      <xdr:row>77</xdr:row>
      <xdr:rowOff>75253</xdr:rowOff>
    </xdr:to>
    <xdr:sp macro="" textlink="">
      <xdr:nvSpPr>
        <xdr:cNvPr id="877" name="楕円 876"/>
        <xdr:cNvSpPr/>
      </xdr:nvSpPr>
      <xdr:spPr>
        <a:xfrm>
          <a:off x="19494500" y="131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66380</xdr:rowOff>
    </xdr:from>
    <xdr:ext cx="534377" cy="259045"/>
    <xdr:sp macro="" textlink="">
      <xdr:nvSpPr>
        <xdr:cNvPr id="878" name="テキスト ボックス 877"/>
        <xdr:cNvSpPr txBox="1"/>
      </xdr:nvSpPr>
      <xdr:spPr>
        <a:xfrm>
          <a:off x="19278111" y="132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57141</xdr:rowOff>
    </xdr:from>
    <xdr:to>
      <xdr:col>98</xdr:col>
      <xdr:colOff>38100</xdr:colOff>
      <xdr:row>76</xdr:row>
      <xdr:rowOff>158741</xdr:rowOff>
    </xdr:to>
    <xdr:sp macro="" textlink="">
      <xdr:nvSpPr>
        <xdr:cNvPr id="879" name="楕円 878"/>
        <xdr:cNvSpPr/>
      </xdr:nvSpPr>
      <xdr:spPr>
        <a:xfrm>
          <a:off x="18605500" y="1308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149868</xdr:rowOff>
    </xdr:from>
    <xdr:ext cx="534377" cy="259045"/>
    <xdr:sp macro="" textlink="">
      <xdr:nvSpPr>
        <xdr:cNvPr id="880" name="テキスト ボックス 879"/>
        <xdr:cNvSpPr txBox="1"/>
      </xdr:nvSpPr>
      <xdr:spPr>
        <a:xfrm>
          <a:off x="18389111" y="1318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mn-lt"/>
              <a:ea typeface="+mn-ea"/>
              <a:cs typeface="+mn-cs"/>
            </a:rPr>
            <a:t>人件費は、住民一人あたり８</a:t>
          </a:r>
          <a:r>
            <a:rPr kumimoji="1" lang="ja-JP" altLang="en-US" sz="1300">
              <a:solidFill>
                <a:srgbClr val="FF0000"/>
              </a:solidFill>
              <a:effectLst/>
              <a:latin typeface="+mn-lt"/>
              <a:ea typeface="+mn-ea"/>
              <a:cs typeface="+mn-cs"/>
            </a:rPr>
            <a:t>３</a:t>
          </a:r>
          <a:r>
            <a:rPr kumimoji="1" lang="ja-JP" altLang="ja-JP" sz="1300">
              <a:solidFill>
                <a:srgbClr val="FF0000"/>
              </a:solidFill>
              <a:effectLst/>
              <a:latin typeface="+mn-lt"/>
              <a:ea typeface="+mn-ea"/>
              <a:cs typeface="+mn-cs"/>
            </a:rPr>
            <a:t>，</a:t>
          </a:r>
          <a:r>
            <a:rPr kumimoji="1" lang="ja-JP" altLang="en-US" sz="1300">
              <a:solidFill>
                <a:srgbClr val="FF0000"/>
              </a:solidFill>
              <a:effectLst/>
              <a:latin typeface="+mn-lt"/>
              <a:ea typeface="+mn-ea"/>
              <a:cs typeface="+mn-cs"/>
            </a:rPr>
            <a:t>３２１</a:t>
          </a:r>
          <a:r>
            <a:rPr kumimoji="1" lang="ja-JP" altLang="ja-JP" sz="1300">
              <a:solidFill>
                <a:srgbClr val="FF0000"/>
              </a:solidFill>
              <a:effectLst/>
              <a:latin typeface="+mn-lt"/>
              <a:ea typeface="+mn-ea"/>
              <a:cs typeface="+mn-cs"/>
            </a:rPr>
            <a:t>円で、類似団体平均値を下回っている。</a:t>
          </a:r>
          <a:endParaRPr lang="ja-JP" altLang="ja-JP" sz="1300">
            <a:solidFill>
              <a:srgbClr val="FF0000"/>
            </a:solidFill>
            <a:effectLst/>
          </a:endParaRPr>
        </a:p>
        <a:p>
          <a:r>
            <a:rPr lang="ja-JP" altLang="ja-JP" sz="1300">
              <a:solidFill>
                <a:srgbClr val="FF0000"/>
              </a:solidFill>
              <a:effectLst/>
              <a:latin typeface="+mn-lt"/>
              <a:ea typeface="+mn-ea"/>
              <a:cs typeface="+mn-cs"/>
            </a:rPr>
            <a:t>物件費は、</a:t>
          </a:r>
          <a:r>
            <a:rPr lang="ja-JP" altLang="en-US" sz="1300">
              <a:solidFill>
                <a:srgbClr val="FF0000"/>
              </a:solidFill>
              <a:effectLst/>
              <a:latin typeface="+mn-lt"/>
              <a:ea typeface="+mn-ea"/>
              <a:cs typeface="+mn-cs"/>
            </a:rPr>
            <a:t>前年度の</a:t>
          </a:r>
          <a:r>
            <a:rPr lang="ja-JP" altLang="ja-JP" sz="1300">
              <a:solidFill>
                <a:srgbClr val="FF0000"/>
              </a:solidFill>
              <a:effectLst/>
              <a:latin typeface="+mn-lt"/>
              <a:ea typeface="+mn-ea"/>
              <a:cs typeface="+mn-cs"/>
            </a:rPr>
            <a:t>大型のソフト事業（委託料）の</a:t>
          </a:r>
          <a:r>
            <a:rPr lang="ja-JP" altLang="en-US" sz="1300">
              <a:solidFill>
                <a:srgbClr val="FF0000"/>
              </a:solidFill>
              <a:effectLst/>
              <a:latin typeface="+mn-lt"/>
              <a:ea typeface="+mn-ea"/>
              <a:cs typeface="+mn-cs"/>
            </a:rPr>
            <a:t>完了により昨年度より減となったが、依然として</a:t>
          </a:r>
          <a:r>
            <a:rPr lang="ja-JP" altLang="ja-JP" sz="1300">
              <a:solidFill>
                <a:srgbClr val="FF0000"/>
              </a:solidFill>
              <a:effectLst/>
              <a:latin typeface="+mn-lt"/>
              <a:ea typeface="+mn-ea"/>
              <a:cs typeface="+mn-cs"/>
            </a:rPr>
            <a:t>類似団体平均を</a:t>
          </a:r>
          <a:r>
            <a:rPr lang="ja-JP" altLang="en-US" sz="1300">
              <a:solidFill>
                <a:srgbClr val="FF0000"/>
              </a:solidFill>
              <a:effectLst/>
              <a:latin typeface="+mn-lt"/>
              <a:ea typeface="+mn-ea"/>
              <a:cs typeface="+mn-cs"/>
            </a:rPr>
            <a:t>上回る傾向にあること。</a:t>
          </a:r>
          <a:endParaRPr lang="ja-JP" altLang="ja-JP" sz="1300">
            <a:solidFill>
              <a:srgbClr val="FF0000"/>
            </a:solidFill>
            <a:effectLst/>
          </a:endParaRPr>
        </a:p>
        <a:p>
          <a:r>
            <a:rPr kumimoji="1" lang="ja-JP" altLang="ja-JP" sz="1300">
              <a:solidFill>
                <a:srgbClr val="FF0000"/>
              </a:solidFill>
              <a:effectLst/>
              <a:latin typeface="+mn-lt"/>
              <a:ea typeface="+mn-ea"/>
              <a:cs typeface="+mn-cs"/>
            </a:rPr>
            <a:t>扶助費は、</a:t>
          </a:r>
          <a:r>
            <a:rPr kumimoji="1" lang="ja-JP" altLang="en-US" sz="1300">
              <a:solidFill>
                <a:srgbClr val="FF0000"/>
              </a:solidFill>
              <a:effectLst/>
              <a:latin typeface="+mn-lt"/>
              <a:ea typeface="+mn-ea"/>
              <a:cs typeface="+mn-cs"/>
            </a:rPr>
            <a:t>子育て世帯臨時特別給付金事業等により大幅に増加しているが、依然として</a:t>
          </a:r>
          <a:r>
            <a:rPr kumimoji="1" lang="ja-JP" altLang="ja-JP" sz="1300">
              <a:solidFill>
                <a:srgbClr val="FF0000"/>
              </a:solidFill>
              <a:effectLst/>
              <a:latin typeface="+mn-lt"/>
              <a:ea typeface="+mn-ea"/>
              <a:cs typeface="+mn-cs"/>
            </a:rPr>
            <a:t>類似団体平均</a:t>
          </a:r>
          <a:r>
            <a:rPr kumimoji="1" lang="ja-JP" altLang="en-US" sz="1300">
              <a:solidFill>
                <a:srgbClr val="FF0000"/>
              </a:solidFill>
              <a:effectLst/>
              <a:latin typeface="+mn-lt"/>
              <a:ea typeface="+mn-ea"/>
              <a:cs typeface="+mn-cs"/>
            </a:rPr>
            <a:t>との開きが大きい。</a:t>
          </a:r>
          <a:r>
            <a:rPr kumimoji="1" lang="ja-JP" altLang="ja-JP" sz="1300">
              <a:solidFill>
                <a:srgbClr val="FF0000"/>
              </a:solidFill>
              <a:effectLst/>
              <a:latin typeface="+mn-lt"/>
              <a:ea typeface="+mn-ea"/>
              <a:cs typeface="+mn-cs"/>
            </a:rPr>
            <a:t>増加の主な要因は</a:t>
          </a:r>
          <a:r>
            <a:rPr kumimoji="1" lang="ja-JP" altLang="en-US" sz="1300">
              <a:solidFill>
                <a:srgbClr val="FF0000"/>
              </a:solidFill>
              <a:effectLst/>
              <a:latin typeface="+mn-lt"/>
              <a:ea typeface="+mn-ea"/>
              <a:cs typeface="+mn-cs"/>
            </a:rPr>
            <a:t>、待機児童解消のための、</a:t>
          </a:r>
          <a:r>
            <a:rPr kumimoji="1" lang="ja-JP" altLang="ja-JP" sz="1300">
              <a:solidFill>
                <a:srgbClr val="FF0000"/>
              </a:solidFill>
              <a:effectLst/>
              <a:latin typeface="+mn-lt"/>
              <a:ea typeface="+mn-ea"/>
              <a:cs typeface="+mn-cs"/>
            </a:rPr>
            <a:t>認可保育所</a:t>
          </a:r>
          <a:r>
            <a:rPr kumimoji="1" lang="ja-JP" altLang="en-US" sz="1300">
              <a:solidFill>
                <a:srgbClr val="FF0000"/>
              </a:solidFill>
              <a:effectLst/>
              <a:latin typeface="+mn-lt"/>
              <a:ea typeface="+mn-ea"/>
              <a:cs typeface="+mn-cs"/>
            </a:rPr>
            <a:t>数の増加に伴い、運営</a:t>
          </a:r>
          <a:r>
            <a:rPr kumimoji="1" lang="ja-JP" altLang="ja-JP" sz="1300">
              <a:solidFill>
                <a:srgbClr val="FF0000"/>
              </a:solidFill>
              <a:effectLst/>
              <a:latin typeface="+mn-lt"/>
              <a:ea typeface="+mn-ea"/>
              <a:cs typeface="+mn-cs"/>
            </a:rPr>
            <a:t>負担金</a:t>
          </a:r>
          <a:r>
            <a:rPr kumimoji="1" lang="ja-JP" altLang="en-US" sz="1300">
              <a:solidFill>
                <a:srgbClr val="FF0000"/>
              </a:solidFill>
              <a:effectLst/>
              <a:latin typeface="+mn-lt"/>
              <a:ea typeface="+mn-ea"/>
              <a:cs typeface="+mn-cs"/>
            </a:rPr>
            <a:t>も</a:t>
          </a:r>
          <a:r>
            <a:rPr kumimoji="1" lang="ja-JP" altLang="ja-JP" sz="1300">
              <a:solidFill>
                <a:srgbClr val="FF0000"/>
              </a:solidFill>
              <a:effectLst/>
              <a:latin typeface="+mn-lt"/>
              <a:ea typeface="+mn-ea"/>
              <a:cs typeface="+mn-cs"/>
            </a:rPr>
            <a:t>増加</a:t>
          </a:r>
          <a:r>
            <a:rPr kumimoji="1" lang="ja-JP" altLang="en-US" sz="1300">
              <a:solidFill>
                <a:srgbClr val="FF0000"/>
              </a:solidFill>
              <a:effectLst/>
              <a:latin typeface="+mn-lt"/>
              <a:ea typeface="+mn-ea"/>
              <a:cs typeface="+mn-cs"/>
            </a:rPr>
            <a:t>傾向にある。</a:t>
          </a:r>
          <a:endParaRPr lang="ja-JP" altLang="ja-JP" sz="1300">
            <a:solidFill>
              <a:srgbClr val="FF0000"/>
            </a:solidFill>
            <a:effectLst/>
          </a:endParaRPr>
        </a:p>
        <a:p>
          <a:r>
            <a:rPr kumimoji="1" lang="ja-JP" altLang="ja-JP" sz="1300">
              <a:solidFill>
                <a:srgbClr val="FF0000"/>
              </a:solidFill>
              <a:effectLst/>
              <a:latin typeface="+mn-lt"/>
              <a:ea typeface="+mn-ea"/>
              <a:cs typeface="+mn-cs"/>
            </a:rPr>
            <a:t>積立金は、類似団体平均を下回っているものの、ふるさと納税寄附の大幅増により、ふるさと応援基金が増加</a:t>
          </a:r>
          <a:r>
            <a:rPr kumimoji="1" lang="ja-JP" altLang="en-US" sz="1300">
              <a:solidFill>
                <a:srgbClr val="FF0000"/>
              </a:solidFill>
              <a:effectLst/>
              <a:latin typeface="+mn-lt"/>
              <a:ea typeface="+mn-ea"/>
              <a:cs typeface="+mn-cs"/>
            </a:rPr>
            <a:t>が見込まれる</a:t>
          </a:r>
          <a:r>
            <a:rPr kumimoji="1" lang="ja-JP" altLang="ja-JP" sz="1300">
              <a:solidFill>
                <a:srgbClr val="FF0000"/>
              </a:solidFill>
              <a:effectLst/>
              <a:latin typeface="+mn-lt"/>
              <a:ea typeface="+mn-ea"/>
              <a:cs typeface="+mn-cs"/>
            </a:rPr>
            <a:t>。</a:t>
          </a:r>
          <a:endParaRPr kumimoji="1" lang="en-US" altLang="ja-JP" sz="1300">
            <a:solidFill>
              <a:srgbClr val="FF0000"/>
            </a:solidFill>
            <a:effectLst/>
            <a:latin typeface="+mn-lt"/>
            <a:ea typeface="+mn-ea"/>
            <a:cs typeface="+mn-cs"/>
          </a:endParaRPr>
        </a:p>
        <a:p>
          <a:r>
            <a:rPr kumimoji="1" lang="ja-JP" altLang="en-US" sz="1300">
              <a:solidFill>
                <a:srgbClr val="FF0000"/>
              </a:solidFill>
              <a:effectLst/>
              <a:latin typeface="+mn-lt"/>
              <a:ea typeface="+mn-ea"/>
              <a:cs typeface="+mn-cs"/>
            </a:rPr>
            <a:t>繰出金は、国保特別会計への繰出（財政安定化、その他）を抑制したことにより減となった。</a:t>
          </a:r>
          <a:endParaRPr kumimoji="1" lang="en-US" altLang="ja-JP" sz="1300">
            <a:solidFill>
              <a:srgbClr val="FF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17,892
17,522
11.54
9,747,197
9,373,559
319,621
4,650,305
5,243,591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99009</xdr:rowOff>
    </xdr:from>
    <xdr:to>
      <xdr:col>24</xdr:col>
      <xdr:colOff>63500</xdr:colOff>
      <xdr:row>36</xdr:row>
      <xdr:rowOff>25857</xdr:rowOff>
    </xdr:to>
    <xdr:cxnSp macro="">
      <xdr:nvCxnSpPr>
        <xdr:cNvPr id="59" name="直線コネクタ 58"/>
        <xdr:cNvCxnSpPr/>
      </xdr:nvCxnSpPr>
      <xdr:spPr>
        <a:xfrm>
          <a:off x="3797300" y="6099759"/>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167589</xdr:rowOff>
    </xdr:from>
    <xdr:to>
      <xdr:col>19</xdr:col>
      <xdr:colOff>177800</xdr:colOff>
      <xdr:row>35</xdr:row>
      <xdr:rowOff>99009</xdr:rowOff>
    </xdr:to>
    <xdr:cxnSp macro="">
      <xdr:nvCxnSpPr>
        <xdr:cNvPr id="62" name="直線コネクタ 61"/>
        <xdr:cNvCxnSpPr/>
      </xdr:nvCxnSpPr>
      <xdr:spPr>
        <a:xfrm>
          <a:off x="2908300" y="5996889"/>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152044</xdr:rowOff>
    </xdr:from>
    <xdr:to>
      <xdr:col>15</xdr:col>
      <xdr:colOff>50800</xdr:colOff>
      <xdr:row>34</xdr:row>
      <xdr:rowOff>167589</xdr:rowOff>
    </xdr:to>
    <xdr:cxnSp macro="">
      <xdr:nvCxnSpPr>
        <xdr:cNvPr id="65" name="直線コネクタ 64"/>
        <xdr:cNvCxnSpPr/>
      </xdr:nvCxnSpPr>
      <xdr:spPr>
        <a:xfrm>
          <a:off x="2019300" y="598134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72034</xdr:rowOff>
    </xdr:from>
    <xdr:to>
      <xdr:col>10</xdr:col>
      <xdr:colOff>114300</xdr:colOff>
      <xdr:row>34</xdr:row>
      <xdr:rowOff>152044</xdr:rowOff>
    </xdr:to>
    <xdr:cxnSp macro="">
      <xdr:nvCxnSpPr>
        <xdr:cNvPr id="68" name="直線コネクタ 67"/>
        <xdr:cNvCxnSpPr/>
      </xdr:nvCxnSpPr>
      <xdr:spPr>
        <a:xfrm>
          <a:off x="1130300" y="590133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146507</xdr:rowOff>
    </xdr:from>
    <xdr:to>
      <xdr:col>24</xdr:col>
      <xdr:colOff>114300</xdr:colOff>
      <xdr:row>36</xdr:row>
      <xdr:rowOff>76657</xdr:rowOff>
    </xdr:to>
    <xdr:sp macro="" textlink="">
      <xdr:nvSpPr>
        <xdr:cNvPr id="78" name="楕円 77"/>
        <xdr:cNvSpPr/>
      </xdr:nvSpPr>
      <xdr:spPr>
        <a:xfrm>
          <a:off x="4584700" y="61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124934</xdr:rowOff>
    </xdr:from>
    <xdr:ext cx="469744" cy="259045"/>
    <xdr:sp macro="" textlink="">
      <xdr:nvSpPr>
        <xdr:cNvPr id="79" name="議会費該当値テキスト"/>
        <xdr:cNvSpPr txBox="1"/>
      </xdr:nvSpPr>
      <xdr:spPr>
        <a:xfrm>
          <a:off x="4686300" y="61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48209</xdr:rowOff>
    </xdr:from>
    <xdr:to>
      <xdr:col>20</xdr:col>
      <xdr:colOff>38100</xdr:colOff>
      <xdr:row>35</xdr:row>
      <xdr:rowOff>149809</xdr:rowOff>
    </xdr:to>
    <xdr:sp macro="" textlink="">
      <xdr:nvSpPr>
        <xdr:cNvPr id="80" name="楕円 79"/>
        <xdr:cNvSpPr/>
      </xdr:nvSpPr>
      <xdr:spPr>
        <a:xfrm>
          <a:off x="3746500" y="60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140936</xdr:rowOff>
    </xdr:from>
    <xdr:ext cx="469744" cy="259045"/>
    <xdr:sp macro="" textlink="">
      <xdr:nvSpPr>
        <xdr:cNvPr id="81" name="テキスト ボックス 80"/>
        <xdr:cNvSpPr txBox="1"/>
      </xdr:nvSpPr>
      <xdr:spPr>
        <a:xfrm>
          <a:off x="3562428" y="614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116789</xdr:rowOff>
    </xdr:from>
    <xdr:to>
      <xdr:col>15</xdr:col>
      <xdr:colOff>101600</xdr:colOff>
      <xdr:row>35</xdr:row>
      <xdr:rowOff>46939</xdr:rowOff>
    </xdr:to>
    <xdr:sp macro="" textlink="">
      <xdr:nvSpPr>
        <xdr:cNvPr id="82" name="楕円 81"/>
        <xdr:cNvSpPr/>
      </xdr:nvSpPr>
      <xdr:spPr>
        <a:xfrm>
          <a:off x="2857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38066</xdr:rowOff>
    </xdr:from>
    <xdr:ext cx="469744" cy="259045"/>
    <xdr:sp macro="" textlink="">
      <xdr:nvSpPr>
        <xdr:cNvPr id="83" name="テキスト ボックス 82"/>
        <xdr:cNvSpPr txBox="1"/>
      </xdr:nvSpPr>
      <xdr:spPr>
        <a:xfrm>
          <a:off x="2673428" y="603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101244</xdr:rowOff>
    </xdr:from>
    <xdr:to>
      <xdr:col>10</xdr:col>
      <xdr:colOff>165100</xdr:colOff>
      <xdr:row>35</xdr:row>
      <xdr:rowOff>31394</xdr:rowOff>
    </xdr:to>
    <xdr:sp macro="" textlink="">
      <xdr:nvSpPr>
        <xdr:cNvPr id="84" name="楕円 83"/>
        <xdr:cNvSpPr/>
      </xdr:nvSpPr>
      <xdr:spPr>
        <a:xfrm>
          <a:off x="1968500" y="59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22521</xdr:rowOff>
    </xdr:from>
    <xdr:ext cx="469744" cy="259045"/>
    <xdr:sp macro="" textlink="">
      <xdr:nvSpPr>
        <xdr:cNvPr id="85" name="テキスト ボックス 84"/>
        <xdr:cNvSpPr txBox="1"/>
      </xdr:nvSpPr>
      <xdr:spPr>
        <a:xfrm>
          <a:off x="1784428" y="602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21234</xdr:rowOff>
    </xdr:from>
    <xdr:to>
      <xdr:col>6</xdr:col>
      <xdr:colOff>38100</xdr:colOff>
      <xdr:row>34</xdr:row>
      <xdr:rowOff>122834</xdr:rowOff>
    </xdr:to>
    <xdr:sp macro="" textlink="">
      <xdr:nvSpPr>
        <xdr:cNvPr id="86" name="楕円 85"/>
        <xdr:cNvSpPr/>
      </xdr:nvSpPr>
      <xdr:spPr>
        <a:xfrm>
          <a:off x="1079500" y="58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113961</xdr:rowOff>
    </xdr:from>
    <xdr:ext cx="469744" cy="259045"/>
    <xdr:sp macro="" textlink="">
      <xdr:nvSpPr>
        <xdr:cNvPr id="87" name="テキスト ボックス 86"/>
        <xdr:cNvSpPr txBox="1"/>
      </xdr:nvSpPr>
      <xdr:spPr>
        <a:xfrm>
          <a:off x="895428" y="59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124851</xdr:rowOff>
    </xdr:from>
    <xdr:to>
      <xdr:col>24</xdr:col>
      <xdr:colOff>63500</xdr:colOff>
      <xdr:row>56</xdr:row>
      <xdr:rowOff>27622</xdr:rowOff>
    </xdr:to>
    <xdr:cxnSp macro="">
      <xdr:nvCxnSpPr>
        <xdr:cNvPr id="114" name="直線コネクタ 113"/>
        <xdr:cNvCxnSpPr/>
      </xdr:nvCxnSpPr>
      <xdr:spPr>
        <a:xfrm>
          <a:off x="3797300" y="9040251"/>
          <a:ext cx="838200" cy="58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124851</xdr:rowOff>
    </xdr:from>
    <xdr:to>
      <xdr:col>19</xdr:col>
      <xdr:colOff>177800</xdr:colOff>
      <xdr:row>56</xdr:row>
      <xdr:rowOff>102356</xdr:rowOff>
    </xdr:to>
    <xdr:cxnSp macro="">
      <xdr:nvCxnSpPr>
        <xdr:cNvPr id="117" name="直線コネクタ 116"/>
        <xdr:cNvCxnSpPr/>
      </xdr:nvCxnSpPr>
      <xdr:spPr>
        <a:xfrm flipV="1">
          <a:off x="2908300" y="9040251"/>
          <a:ext cx="889000" cy="66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19" name="テキスト ボックス 118"/>
        <xdr:cNvSpPr txBox="1"/>
      </xdr:nvSpPr>
      <xdr:spPr>
        <a:xfrm>
          <a:off x="3497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102356</xdr:rowOff>
    </xdr:from>
    <xdr:to>
      <xdr:col>15</xdr:col>
      <xdr:colOff>50800</xdr:colOff>
      <xdr:row>56</xdr:row>
      <xdr:rowOff>150595</xdr:rowOff>
    </xdr:to>
    <xdr:cxnSp macro="">
      <xdr:nvCxnSpPr>
        <xdr:cNvPr id="120" name="直線コネクタ 119"/>
        <xdr:cNvCxnSpPr/>
      </xdr:nvCxnSpPr>
      <xdr:spPr>
        <a:xfrm flipV="1">
          <a:off x="2019300" y="9703556"/>
          <a:ext cx="889000" cy="4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145648</xdr:rowOff>
    </xdr:from>
    <xdr:to>
      <xdr:col>10</xdr:col>
      <xdr:colOff>114300</xdr:colOff>
      <xdr:row>56</xdr:row>
      <xdr:rowOff>150595</xdr:rowOff>
    </xdr:to>
    <xdr:cxnSp macro="">
      <xdr:nvCxnSpPr>
        <xdr:cNvPr id="123" name="直線コネクタ 122"/>
        <xdr:cNvCxnSpPr/>
      </xdr:nvCxnSpPr>
      <xdr:spPr>
        <a:xfrm>
          <a:off x="1130300" y="9746848"/>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148272</xdr:rowOff>
    </xdr:from>
    <xdr:to>
      <xdr:col>24</xdr:col>
      <xdr:colOff>114300</xdr:colOff>
      <xdr:row>56</xdr:row>
      <xdr:rowOff>78422</xdr:rowOff>
    </xdr:to>
    <xdr:sp macro="" textlink="">
      <xdr:nvSpPr>
        <xdr:cNvPr id="133" name="楕円 132"/>
        <xdr:cNvSpPr/>
      </xdr:nvSpPr>
      <xdr:spPr>
        <a:xfrm>
          <a:off x="4584700" y="95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126699</xdr:rowOff>
    </xdr:from>
    <xdr:ext cx="534377" cy="259045"/>
    <xdr:sp macro="" textlink="">
      <xdr:nvSpPr>
        <xdr:cNvPr id="134" name="総務費該当値テキスト"/>
        <xdr:cNvSpPr txBox="1"/>
      </xdr:nvSpPr>
      <xdr:spPr>
        <a:xfrm>
          <a:off x="4686300" y="955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74051</xdr:rowOff>
    </xdr:from>
    <xdr:to>
      <xdr:col>20</xdr:col>
      <xdr:colOff>38100</xdr:colOff>
      <xdr:row>53</xdr:row>
      <xdr:rowOff>4201</xdr:rowOff>
    </xdr:to>
    <xdr:sp macro="" textlink="">
      <xdr:nvSpPr>
        <xdr:cNvPr id="135" name="楕円 134"/>
        <xdr:cNvSpPr/>
      </xdr:nvSpPr>
      <xdr:spPr>
        <a:xfrm>
          <a:off x="3746500" y="89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20728</xdr:rowOff>
    </xdr:from>
    <xdr:ext cx="599010" cy="259045"/>
    <xdr:sp macro="" textlink="">
      <xdr:nvSpPr>
        <xdr:cNvPr id="136" name="テキスト ボックス 135"/>
        <xdr:cNvSpPr txBox="1"/>
      </xdr:nvSpPr>
      <xdr:spPr>
        <a:xfrm>
          <a:off x="3497795" y="876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51556</xdr:rowOff>
    </xdr:from>
    <xdr:to>
      <xdr:col>15</xdr:col>
      <xdr:colOff>101600</xdr:colOff>
      <xdr:row>56</xdr:row>
      <xdr:rowOff>153156</xdr:rowOff>
    </xdr:to>
    <xdr:sp macro="" textlink="">
      <xdr:nvSpPr>
        <xdr:cNvPr id="137" name="楕円 136"/>
        <xdr:cNvSpPr/>
      </xdr:nvSpPr>
      <xdr:spPr>
        <a:xfrm>
          <a:off x="2857500" y="96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144283</xdr:rowOff>
    </xdr:from>
    <xdr:ext cx="534377" cy="259045"/>
    <xdr:sp macro="" textlink="">
      <xdr:nvSpPr>
        <xdr:cNvPr id="138" name="テキスト ボックス 137"/>
        <xdr:cNvSpPr txBox="1"/>
      </xdr:nvSpPr>
      <xdr:spPr>
        <a:xfrm>
          <a:off x="2641111" y="97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99795</xdr:rowOff>
    </xdr:from>
    <xdr:to>
      <xdr:col>10</xdr:col>
      <xdr:colOff>165100</xdr:colOff>
      <xdr:row>57</xdr:row>
      <xdr:rowOff>29945</xdr:rowOff>
    </xdr:to>
    <xdr:sp macro="" textlink="">
      <xdr:nvSpPr>
        <xdr:cNvPr id="139" name="楕円 138"/>
        <xdr:cNvSpPr/>
      </xdr:nvSpPr>
      <xdr:spPr>
        <a:xfrm>
          <a:off x="1968500" y="97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21072</xdr:rowOff>
    </xdr:from>
    <xdr:ext cx="534377" cy="259045"/>
    <xdr:sp macro="" textlink="">
      <xdr:nvSpPr>
        <xdr:cNvPr id="140" name="テキスト ボックス 139"/>
        <xdr:cNvSpPr txBox="1"/>
      </xdr:nvSpPr>
      <xdr:spPr>
        <a:xfrm>
          <a:off x="1752111" y="97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94848</xdr:rowOff>
    </xdr:from>
    <xdr:to>
      <xdr:col>6</xdr:col>
      <xdr:colOff>38100</xdr:colOff>
      <xdr:row>57</xdr:row>
      <xdr:rowOff>24998</xdr:rowOff>
    </xdr:to>
    <xdr:sp macro="" textlink="">
      <xdr:nvSpPr>
        <xdr:cNvPr id="141" name="楕円 140"/>
        <xdr:cNvSpPr/>
      </xdr:nvSpPr>
      <xdr:spPr>
        <a:xfrm>
          <a:off x="1079500" y="969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16125</xdr:rowOff>
    </xdr:from>
    <xdr:ext cx="534377" cy="259045"/>
    <xdr:sp macro="" textlink="">
      <xdr:nvSpPr>
        <xdr:cNvPr id="142" name="テキスト ボックス 141"/>
        <xdr:cNvSpPr txBox="1"/>
      </xdr:nvSpPr>
      <xdr:spPr>
        <a:xfrm>
          <a:off x="863111" y="978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46475</xdr:rowOff>
    </xdr:from>
    <xdr:to>
      <xdr:col>24</xdr:col>
      <xdr:colOff>63500</xdr:colOff>
      <xdr:row>75</xdr:row>
      <xdr:rowOff>72350</xdr:rowOff>
    </xdr:to>
    <xdr:cxnSp macro="">
      <xdr:nvCxnSpPr>
        <xdr:cNvPr id="174" name="直線コネクタ 173"/>
        <xdr:cNvCxnSpPr/>
      </xdr:nvCxnSpPr>
      <xdr:spPr>
        <a:xfrm flipV="1">
          <a:off x="3797300" y="12733775"/>
          <a:ext cx="838200" cy="19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72350</xdr:rowOff>
    </xdr:from>
    <xdr:to>
      <xdr:col>19</xdr:col>
      <xdr:colOff>177800</xdr:colOff>
      <xdr:row>76</xdr:row>
      <xdr:rowOff>149312</xdr:rowOff>
    </xdr:to>
    <xdr:cxnSp macro="">
      <xdr:nvCxnSpPr>
        <xdr:cNvPr id="177" name="直線コネクタ 176"/>
        <xdr:cNvCxnSpPr/>
      </xdr:nvCxnSpPr>
      <xdr:spPr>
        <a:xfrm flipV="1">
          <a:off x="2908300" y="12931100"/>
          <a:ext cx="889000" cy="2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149312</xdr:rowOff>
    </xdr:from>
    <xdr:to>
      <xdr:col>15</xdr:col>
      <xdr:colOff>50800</xdr:colOff>
      <xdr:row>77</xdr:row>
      <xdr:rowOff>102395</xdr:rowOff>
    </xdr:to>
    <xdr:cxnSp macro="">
      <xdr:nvCxnSpPr>
        <xdr:cNvPr id="180" name="直線コネクタ 179"/>
        <xdr:cNvCxnSpPr/>
      </xdr:nvCxnSpPr>
      <xdr:spPr>
        <a:xfrm flipV="1">
          <a:off x="2019300" y="13179512"/>
          <a:ext cx="889000" cy="1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2" name="テキスト ボックス 181"/>
        <xdr:cNvSpPr txBox="1"/>
      </xdr:nvSpPr>
      <xdr:spPr>
        <a:xfrm>
          <a:off x="2608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5686</xdr:rowOff>
    </xdr:from>
    <xdr:to>
      <xdr:col>10</xdr:col>
      <xdr:colOff>114300</xdr:colOff>
      <xdr:row>77</xdr:row>
      <xdr:rowOff>102395</xdr:rowOff>
    </xdr:to>
    <xdr:cxnSp macro="">
      <xdr:nvCxnSpPr>
        <xdr:cNvPr id="183" name="直線コネクタ 182"/>
        <xdr:cNvCxnSpPr/>
      </xdr:nvCxnSpPr>
      <xdr:spPr>
        <a:xfrm>
          <a:off x="1130300" y="13207336"/>
          <a:ext cx="889000" cy="9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5" name="テキスト ボックス 184"/>
        <xdr:cNvSpPr txBox="1"/>
      </xdr:nvSpPr>
      <xdr:spPr>
        <a:xfrm>
          <a:off x="1719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73609</xdr:rowOff>
    </xdr:from>
    <xdr:ext cx="599010" cy="259045"/>
    <xdr:sp macro="" textlink="">
      <xdr:nvSpPr>
        <xdr:cNvPr id="187" name="テキスト ボックス 186"/>
        <xdr:cNvSpPr txBox="1"/>
      </xdr:nvSpPr>
      <xdr:spPr>
        <a:xfrm>
          <a:off x="830795" y="13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167125</xdr:rowOff>
    </xdr:from>
    <xdr:to>
      <xdr:col>24</xdr:col>
      <xdr:colOff>114300</xdr:colOff>
      <xdr:row>74</xdr:row>
      <xdr:rowOff>97275</xdr:rowOff>
    </xdr:to>
    <xdr:sp macro="" textlink="">
      <xdr:nvSpPr>
        <xdr:cNvPr id="193" name="楕円 192"/>
        <xdr:cNvSpPr/>
      </xdr:nvSpPr>
      <xdr:spPr>
        <a:xfrm>
          <a:off x="4584700" y="126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18552</xdr:rowOff>
    </xdr:from>
    <xdr:ext cx="599010" cy="259045"/>
    <xdr:sp macro="" textlink="">
      <xdr:nvSpPr>
        <xdr:cNvPr id="194" name="民生費該当値テキスト"/>
        <xdr:cNvSpPr txBox="1"/>
      </xdr:nvSpPr>
      <xdr:spPr>
        <a:xfrm>
          <a:off x="4686300" y="1253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21550</xdr:rowOff>
    </xdr:from>
    <xdr:to>
      <xdr:col>20</xdr:col>
      <xdr:colOff>38100</xdr:colOff>
      <xdr:row>75</xdr:row>
      <xdr:rowOff>123150</xdr:rowOff>
    </xdr:to>
    <xdr:sp macro="" textlink="">
      <xdr:nvSpPr>
        <xdr:cNvPr id="195" name="楕円 194"/>
        <xdr:cNvSpPr/>
      </xdr:nvSpPr>
      <xdr:spPr>
        <a:xfrm>
          <a:off x="3746500" y="128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139677</xdr:rowOff>
    </xdr:from>
    <xdr:ext cx="599010" cy="259045"/>
    <xdr:sp macro="" textlink="">
      <xdr:nvSpPr>
        <xdr:cNvPr id="196" name="テキスト ボックス 195"/>
        <xdr:cNvSpPr txBox="1"/>
      </xdr:nvSpPr>
      <xdr:spPr>
        <a:xfrm>
          <a:off x="3497795" y="1265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98512</xdr:rowOff>
    </xdr:from>
    <xdr:to>
      <xdr:col>15</xdr:col>
      <xdr:colOff>101600</xdr:colOff>
      <xdr:row>77</xdr:row>
      <xdr:rowOff>28662</xdr:rowOff>
    </xdr:to>
    <xdr:sp macro="" textlink="">
      <xdr:nvSpPr>
        <xdr:cNvPr id="197" name="楕円 196"/>
        <xdr:cNvSpPr/>
      </xdr:nvSpPr>
      <xdr:spPr>
        <a:xfrm>
          <a:off x="2857500" y="131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45189</xdr:rowOff>
    </xdr:from>
    <xdr:ext cx="599010" cy="259045"/>
    <xdr:sp macro="" textlink="">
      <xdr:nvSpPr>
        <xdr:cNvPr id="198" name="テキスト ボックス 197"/>
        <xdr:cNvSpPr txBox="1"/>
      </xdr:nvSpPr>
      <xdr:spPr>
        <a:xfrm>
          <a:off x="2608795" y="1290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51595</xdr:rowOff>
    </xdr:from>
    <xdr:to>
      <xdr:col>10</xdr:col>
      <xdr:colOff>165100</xdr:colOff>
      <xdr:row>77</xdr:row>
      <xdr:rowOff>153195</xdr:rowOff>
    </xdr:to>
    <xdr:sp macro="" textlink="">
      <xdr:nvSpPr>
        <xdr:cNvPr id="199" name="楕円 198"/>
        <xdr:cNvSpPr/>
      </xdr:nvSpPr>
      <xdr:spPr>
        <a:xfrm>
          <a:off x="1968500" y="132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169722</xdr:rowOff>
    </xdr:from>
    <xdr:ext cx="599010" cy="259045"/>
    <xdr:sp macro="" textlink="">
      <xdr:nvSpPr>
        <xdr:cNvPr id="200" name="テキスト ボックス 199"/>
        <xdr:cNvSpPr txBox="1"/>
      </xdr:nvSpPr>
      <xdr:spPr>
        <a:xfrm>
          <a:off x="1719795" y="1302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126336</xdr:rowOff>
    </xdr:from>
    <xdr:to>
      <xdr:col>6</xdr:col>
      <xdr:colOff>38100</xdr:colOff>
      <xdr:row>77</xdr:row>
      <xdr:rowOff>56486</xdr:rowOff>
    </xdr:to>
    <xdr:sp macro="" textlink="">
      <xdr:nvSpPr>
        <xdr:cNvPr id="201" name="楕円 200"/>
        <xdr:cNvSpPr/>
      </xdr:nvSpPr>
      <xdr:spPr>
        <a:xfrm>
          <a:off x="1079500" y="1315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73013</xdr:rowOff>
    </xdr:from>
    <xdr:ext cx="599010" cy="259045"/>
    <xdr:sp macro="" textlink="">
      <xdr:nvSpPr>
        <xdr:cNvPr id="202" name="テキスト ボックス 201"/>
        <xdr:cNvSpPr txBox="1"/>
      </xdr:nvSpPr>
      <xdr:spPr>
        <a:xfrm>
          <a:off x="830795" y="1293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7207</xdr:rowOff>
    </xdr:from>
    <xdr:to>
      <xdr:col>24</xdr:col>
      <xdr:colOff>63500</xdr:colOff>
      <xdr:row>98</xdr:row>
      <xdr:rowOff>16469</xdr:rowOff>
    </xdr:to>
    <xdr:cxnSp macro="">
      <xdr:nvCxnSpPr>
        <xdr:cNvPr id="231" name="直線コネクタ 230"/>
        <xdr:cNvCxnSpPr/>
      </xdr:nvCxnSpPr>
      <xdr:spPr>
        <a:xfrm flipV="1">
          <a:off x="3797300" y="16809307"/>
          <a:ext cx="838200" cy="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2" name="衛生費平均値テキスト"/>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16469</xdr:rowOff>
    </xdr:from>
    <xdr:to>
      <xdr:col>19</xdr:col>
      <xdr:colOff>177800</xdr:colOff>
      <xdr:row>98</xdr:row>
      <xdr:rowOff>61911</xdr:rowOff>
    </xdr:to>
    <xdr:cxnSp macro="">
      <xdr:nvCxnSpPr>
        <xdr:cNvPr id="234" name="直線コネクタ 233"/>
        <xdr:cNvCxnSpPr/>
      </xdr:nvCxnSpPr>
      <xdr:spPr>
        <a:xfrm flipV="1">
          <a:off x="2908300" y="16818569"/>
          <a:ext cx="889000" cy="4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6" name="テキスト ボックス 235"/>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61911</xdr:rowOff>
    </xdr:from>
    <xdr:to>
      <xdr:col>15</xdr:col>
      <xdr:colOff>50800</xdr:colOff>
      <xdr:row>98</xdr:row>
      <xdr:rowOff>76198</xdr:rowOff>
    </xdr:to>
    <xdr:cxnSp macro="">
      <xdr:nvCxnSpPr>
        <xdr:cNvPr id="237" name="直線コネクタ 236"/>
        <xdr:cNvCxnSpPr/>
      </xdr:nvCxnSpPr>
      <xdr:spPr>
        <a:xfrm flipV="1">
          <a:off x="2019300" y="16864011"/>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9" name="テキスト ボックス 238"/>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76198</xdr:rowOff>
    </xdr:from>
    <xdr:to>
      <xdr:col>10</xdr:col>
      <xdr:colOff>114300</xdr:colOff>
      <xdr:row>98</xdr:row>
      <xdr:rowOff>76515</xdr:rowOff>
    </xdr:to>
    <xdr:cxnSp macro="">
      <xdr:nvCxnSpPr>
        <xdr:cNvPr id="240" name="直線コネクタ 239"/>
        <xdr:cNvCxnSpPr/>
      </xdr:nvCxnSpPr>
      <xdr:spPr>
        <a:xfrm flipV="1">
          <a:off x="1130300" y="16878298"/>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2" name="テキスト ボックス 241"/>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4" name="テキスト ボックス 243"/>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127857</xdr:rowOff>
    </xdr:from>
    <xdr:to>
      <xdr:col>24</xdr:col>
      <xdr:colOff>114300</xdr:colOff>
      <xdr:row>98</xdr:row>
      <xdr:rowOff>58007</xdr:rowOff>
    </xdr:to>
    <xdr:sp macro="" textlink="">
      <xdr:nvSpPr>
        <xdr:cNvPr id="250" name="楕円 249"/>
        <xdr:cNvSpPr/>
      </xdr:nvSpPr>
      <xdr:spPr>
        <a:xfrm>
          <a:off x="4584700" y="167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87794</xdr:rowOff>
    </xdr:from>
    <xdr:ext cx="534377" cy="259045"/>
    <xdr:sp macro="" textlink="">
      <xdr:nvSpPr>
        <xdr:cNvPr id="251" name="衛生費該当値テキスト"/>
        <xdr:cNvSpPr txBox="1"/>
      </xdr:nvSpPr>
      <xdr:spPr>
        <a:xfrm>
          <a:off x="4686300" y="167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137119</xdr:rowOff>
    </xdr:from>
    <xdr:to>
      <xdr:col>20</xdr:col>
      <xdr:colOff>38100</xdr:colOff>
      <xdr:row>98</xdr:row>
      <xdr:rowOff>67269</xdr:rowOff>
    </xdr:to>
    <xdr:sp macro="" textlink="">
      <xdr:nvSpPr>
        <xdr:cNvPr id="252" name="楕円 251"/>
        <xdr:cNvSpPr/>
      </xdr:nvSpPr>
      <xdr:spPr>
        <a:xfrm>
          <a:off x="3746500" y="1676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83796</xdr:rowOff>
    </xdr:from>
    <xdr:ext cx="534377" cy="259045"/>
    <xdr:sp macro="" textlink="">
      <xdr:nvSpPr>
        <xdr:cNvPr id="253" name="テキスト ボックス 252"/>
        <xdr:cNvSpPr txBox="1"/>
      </xdr:nvSpPr>
      <xdr:spPr>
        <a:xfrm>
          <a:off x="3530111" y="1654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11111</xdr:rowOff>
    </xdr:from>
    <xdr:to>
      <xdr:col>15</xdr:col>
      <xdr:colOff>101600</xdr:colOff>
      <xdr:row>98</xdr:row>
      <xdr:rowOff>112711</xdr:rowOff>
    </xdr:to>
    <xdr:sp macro="" textlink="">
      <xdr:nvSpPr>
        <xdr:cNvPr id="254" name="楕円 253"/>
        <xdr:cNvSpPr/>
      </xdr:nvSpPr>
      <xdr:spPr>
        <a:xfrm>
          <a:off x="2857500" y="1681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103838</xdr:rowOff>
    </xdr:from>
    <xdr:ext cx="534377" cy="259045"/>
    <xdr:sp macro="" textlink="">
      <xdr:nvSpPr>
        <xdr:cNvPr id="255" name="テキスト ボックス 254"/>
        <xdr:cNvSpPr txBox="1"/>
      </xdr:nvSpPr>
      <xdr:spPr>
        <a:xfrm>
          <a:off x="2641111" y="1690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25398</xdr:rowOff>
    </xdr:from>
    <xdr:to>
      <xdr:col>10</xdr:col>
      <xdr:colOff>165100</xdr:colOff>
      <xdr:row>98</xdr:row>
      <xdr:rowOff>126998</xdr:rowOff>
    </xdr:to>
    <xdr:sp macro="" textlink="">
      <xdr:nvSpPr>
        <xdr:cNvPr id="256" name="楕円 255"/>
        <xdr:cNvSpPr/>
      </xdr:nvSpPr>
      <xdr:spPr>
        <a:xfrm>
          <a:off x="1968500" y="168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118125</xdr:rowOff>
    </xdr:from>
    <xdr:ext cx="534377" cy="259045"/>
    <xdr:sp macro="" textlink="">
      <xdr:nvSpPr>
        <xdr:cNvPr id="257" name="テキスト ボックス 256"/>
        <xdr:cNvSpPr txBox="1"/>
      </xdr:nvSpPr>
      <xdr:spPr>
        <a:xfrm>
          <a:off x="1752111" y="169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25715</xdr:rowOff>
    </xdr:from>
    <xdr:to>
      <xdr:col>6</xdr:col>
      <xdr:colOff>38100</xdr:colOff>
      <xdr:row>98</xdr:row>
      <xdr:rowOff>127315</xdr:rowOff>
    </xdr:to>
    <xdr:sp macro="" textlink="">
      <xdr:nvSpPr>
        <xdr:cNvPr id="258" name="楕円 257"/>
        <xdr:cNvSpPr/>
      </xdr:nvSpPr>
      <xdr:spPr>
        <a:xfrm>
          <a:off x="1079500" y="1682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118442</xdr:rowOff>
    </xdr:from>
    <xdr:ext cx="534377" cy="259045"/>
    <xdr:sp macro="" textlink="">
      <xdr:nvSpPr>
        <xdr:cNvPr id="259" name="テキスト ボックス 258"/>
        <xdr:cNvSpPr txBox="1"/>
      </xdr:nvSpPr>
      <xdr:spPr>
        <a:xfrm>
          <a:off x="863111" y="1692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4" name="テキスト ボックス 293"/>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7" name="テキスト ボックス 296"/>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9" name="テキスト ボックス 298"/>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56604</xdr:rowOff>
    </xdr:from>
    <xdr:to>
      <xdr:col>55</xdr:col>
      <xdr:colOff>0</xdr:colOff>
      <xdr:row>58</xdr:row>
      <xdr:rowOff>10693</xdr:rowOff>
    </xdr:to>
    <xdr:cxnSp macro="">
      <xdr:nvCxnSpPr>
        <xdr:cNvPr id="343" name="直線コネクタ 342"/>
        <xdr:cNvCxnSpPr/>
      </xdr:nvCxnSpPr>
      <xdr:spPr>
        <a:xfrm>
          <a:off x="9639300" y="9829254"/>
          <a:ext cx="838200" cy="12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4" name="農林水産業費平均値テキスト"/>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56604</xdr:rowOff>
    </xdr:from>
    <xdr:to>
      <xdr:col>50</xdr:col>
      <xdr:colOff>114300</xdr:colOff>
      <xdr:row>58</xdr:row>
      <xdr:rowOff>1930</xdr:rowOff>
    </xdr:to>
    <xdr:cxnSp macro="">
      <xdr:nvCxnSpPr>
        <xdr:cNvPr id="346" name="直線コネクタ 345"/>
        <xdr:cNvCxnSpPr/>
      </xdr:nvCxnSpPr>
      <xdr:spPr>
        <a:xfrm flipV="1">
          <a:off x="8750300" y="9829254"/>
          <a:ext cx="889000" cy="11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8" name="テキスト ボックス 347"/>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1930</xdr:rowOff>
    </xdr:from>
    <xdr:to>
      <xdr:col>45</xdr:col>
      <xdr:colOff>177800</xdr:colOff>
      <xdr:row>58</xdr:row>
      <xdr:rowOff>15628</xdr:rowOff>
    </xdr:to>
    <xdr:cxnSp macro="">
      <xdr:nvCxnSpPr>
        <xdr:cNvPr id="349" name="直線コネクタ 348"/>
        <xdr:cNvCxnSpPr/>
      </xdr:nvCxnSpPr>
      <xdr:spPr>
        <a:xfrm flipV="1">
          <a:off x="7861300" y="9946030"/>
          <a:ext cx="889000" cy="1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1" name="テキスト ボックス 350"/>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15628</xdr:rowOff>
    </xdr:from>
    <xdr:to>
      <xdr:col>41</xdr:col>
      <xdr:colOff>50800</xdr:colOff>
      <xdr:row>58</xdr:row>
      <xdr:rowOff>50736</xdr:rowOff>
    </xdr:to>
    <xdr:cxnSp macro="">
      <xdr:nvCxnSpPr>
        <xdr:cNvPr id="352" name="直線コネクタ 351"/>
        <xdr:cNvCxnSpPr/>
      </xdr:nvCxnSpPr>
      <xdr:spPr>
        <a:xfrm flipV="1">
          <a:off x="6972300" y="9959728"/>
          <a:ext cx="889000" cy="3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4" name="テキスト ボックス 353"/>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6" name="テキスト ボックス 355"/>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131343</xdr:rowOff>
    </xdr:from>
    <xdr:to>
      <xdr:col>55</xdr:col>
      <xdr:colOff>50800</xdr:colOff>
      <xdr:row>58</xdr:row>
      <xdr:rowOff>61493</xdr:rowOff>
    </xdr:to>
    <xdr:sp macro="" textlink="">
      <xdr:nvSpPr>
        <xdr:cNvPr id="362" name="楕円 361"/>
        <xdr:cNvSpPr/>
      </xdr:nvSpPr>
      <xdr:spPr>
        <a:xfrm>
          <a:off x="10426700" y="99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109770</xdr:rowOff>
    </xdr:from>
    <xdr:ext cx="534377" cy="259045"/>
    <xdr:sp macro="" textlink="">
      <xdr:nvSpPr>
        <xdr:cNvPr id="363" name="農林水産業費該当値テキスト"/>
        <xdr:cNvSpPr txBox="1"/>
      </xdr:nvSpPr>
      <xdr:spPr>
        <a:xfrm>
          <a:off x="10528300" y="988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5804</xdr:rowOff>
    </xdr:from>
    <xdr:to>
      <xdr:col>50</xdr:col>
      <xdr:colOff>165100</xdr:colOff>
      <xdr:row>57</xdr:row>
      <xdr:rowOff>107404</xdr:rowOff>
    </xdr:to>
    <xdr:sp macro="" textlink="">
      <xdr:nvSpPr>
        <xdr:cNvPr id="364" name="楕円 363"/>
        <xdr:cNvSpPr/>
      </xdr:nvSpPr>
      <xdr:spPr>
        <a:xfrm>
          <a:off x="9588500" y="97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98531</xdr:rowOff>
    </xdr:from>
    <xdr:ext cx="534377" cy="259045"/>
    <xdr:sp macro="" textlink="">
      <xdr:nvSpPr>
        <xdr:cNvPr id="365" name="テキスト ボックス 364"/>
        <xdr:cNvSpPr txBox="1"/>
      </xdr:nvSpPr>
      <xdr:spPr>
        <a:xfrm>
          <a:off x="9372111" y="987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122580</xdr:rowOff>
    </xdr:from>
    <xdr:to>
      <xdr:col>46</xdr:col>
      <xdr:colOff>38100</xdr:colOff>
      <xdr:row>58</xdr:row>
      <xdr:rowOff>52730</xdr:rowOff>
    </xdr:to>
    <xdr:sp macro="" textlink="">
      <xdr:nvSpPr>
        <xdr:cNvPr id="366" name="楕円 365"/>
        <xdr:cNvSpPr/>
      </xdr:nvSpPr>
      <xdr:spPr>
        <a:xfrm>
          <a:off x="8699500" y="98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43857</xdr:rowOff>
    </xdr:from>
    <xdr:ext cx="534377" cy="259045"/>
    <xdr:sp macro="" textlink="">
      <xdr:nvSpPr>
        <xdr:cNvPr id="367" name="テキスト ボックス 366"/>
        <xdr:cNvSpPr txBox="1"/>
      </xdr:nvSpPr>
      <xdr:spPr>
        <a:xfrm>
          <a:off x="8483111" y="99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136278</xdr:rowOff>
    </xdr:from>
    <xdr:to>
      <xdr:col>41</xdr:col>
      <xdr:colOff>101600</xdr:colOff>
      <xdr:row>58</xdr:row>
      <xdr:rowOff>66428</xdr:rowOff>
    </xdr:to>
    <xdr:sp macro="" textlink="">
      <xdr:nvSpPr>
        <xdr:cNvPr id="368" name="楕円 367"/>
        <xdr:cNvSpPr/>
      </xdr:nvSpPr>
      <xdr:spPr>
        <a:xfrm>
          <a:off x="7810500" y="99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57555</xdr:rowOff>
    </xdr:from>
    <xdr:ext cx="534377" cy="259045"/>
    <xdr:sp macro="" textlink="">
      <xdr:nvSpPr>
        <xdr:cNvPr id="369" name="テキスト ボックス 368"/>
        <xdr:cNvSpPr txBox="1"/>
      </xdr:nvSpPr>
      <xdr:spPr>
        <a:xfrm>
          <a:off x="7594111" y="1000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171386</xdr:rowOff>
    </xdr:from>
    <xdr:to>
      <xdr:col>36</xdr:col>
      <xdr:colOff>165100</xdr:colOff>
      <xdr:row>58</xdr:row>
      <xdr:rowOff>101536</xdr:rowOff>
    </xdr:to>
    <xdr:sp macro="" textlink="">
      <xdr:nvSpPr>
        <xdr:cNvPr id="370" name="楕円 369"/>
        <xdr:cNvSpPr/>
      </xdr:nvSpPr>
      <xdr:spPr>
        <a:xfrm>
          <a:off x="6921500" y="99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92663</xdr:rowOff>
    </xdr:from>
    <xdr:ext cx="469744" cy="259045"/>
    <xdr:sp macro="" textlink="">
      <xdr:nvSpPr>
        <xdr:cNvPr id="371" name="テキスト ボックス 370"/>
        <xdr:cNvSpPr txBox="1"/>
      </xdr:nvSpPr>
      <xdr:spPr>
        <a:xfrm>
          <a:off x="6737428" y="1003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106420</xdr:rowOff>
    </xdr:from>
    <xdr:to>
      <xdr:col>55</xdr:col>
      <xdr:colOff>0</xdr:colOff>
      <xdr:row>77</xdr:row>
      <xdr:rowOff>163227</xdr:rowOff>
    </xdr:to>
    <xdr:cxnSp macro="">
      <xdr:nvCxnSpPr>
        <xdr:cNvPr id="400" name="直線コネクタ 399"/>
        <xdr:cNvCxnSpPr/>
      </xdr:nvCxnSpPr>
      <xdr:spPr>
        <a:xfrm>
          <a:off x="9639300" y="13308070"/>
          <a:ext cx="8382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1" name="商工費平均値テキスト"/>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106420</xdr:rowOff>
    </xdr:from>
    <xdr:to>
      <xdr:col>50</xdr:col>
      <xdr:colOff>114300</xdr:colOff>
      <xdr:row>78</xdr:row>
      <xdr:rowOff>14408</xdr:rowOff>
    </xdr:to>
    <xdr:cxnSp macro="">
      <xdr:nvCxnSpPr>
        <xdr:cNvPr id="403" name="直線コネクタ 402"/>
        <xdr:cNvCxnSpPr/>
      </xdr:nvCxnSpPr>
      <xdr:spPr>
        <a:xfrm flipV="1">
          <a:off x="8750300" y="13308070"/>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14408</xdr:rowOff>
    </xdr:from>
    <xdr:to>
      <xdr:col>45</xdr:col>
      <xdr:colOff>177800</xdr:colOff>
      <xdr:row>78</xdr:row>
      <xdr:rowOff>16980</xdr:rowOff>
    </xdr:to>
    <xdr:cxnSp macro="">
      <xdr:nvCxnSpPr>
        <xdr:cNvPr id="406" name="直線コネクタ 405"/>
        <xdr:cNvCxnSpPr/>
      </xdr:nvCxnSpPr>
      <xdr:spPr>
        <a:xfrm flipV="1">
          <a:off x="7861300" y="13387508"/>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8" name="テキスト ボックス 407"/>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7474</xdr:rowOff>
    </xdr:from>
    <xdr:to>
      <xdr:col>41</xdr:col>
      <xdr:colOff>50800</xdr:colOff>
      <xdr:row>78</xdr:row>
      <xdr:rowOff>16980</xdr:rowOff>
    </xdr:to>
    <xdr:cxnSp macro="">
      <xdr:nvCxnSpPr>
        <xdr:cNvPr id="409" name="直線コネクタ 408"/>
        <xdr:cNvCxnSpPr/>
      </xdr:nvCxnSpPr>
      <xdr:spPr>
        <a:xfrm>
          <a:off x="6972300" y="13380574"/>
          <a:ext cx="889000" cy="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1" name="テキスト ボックス 410"/>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13" name="テキスト ボックス 412"/>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112427</xdr:rowOff>
    </xdr:from>
    <xdr:to>
      <xdr:col>55</xdr:col>
      <xdr:colOff>50800</xdr:colOff>
      <xdr:row>78</xdr:row>
      <xdr:rowOff>42577</xdr:rowOff>
    </xdr:to>
    <xdr:sp macro="" textlink="">
      <xdr:nvSpPr>
        <xdr:cNvPr id="419" name="楕円 418"/>
        <xdr:cNvSpPr/>
      </xdr:nvSpPr>
      <xdr:spPr>
        <a:xfrm>
          <a:off x="10426700" y="133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90854</xdr:rowOff>
    </xdr:from>
    <xdr:ext cx="534377" cy="259045"/>
    <xdr:sp macro="" textlink="">
      <xdr:nvSpPr>
        <xdr:cNvPr id="420" name="商工費該当値テキスト"/>
        <xdr:cNvSpPr txBox="1"/>
      </xdr:nvSpPr>
      <xdr:spPr>
        <a:xfrm>
          <a:off x="10528300" y="132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55620</xdr:rowOff>
    </xdr:from>
    <xdr:to>
      <xdr:col>50</xdr:col>
      <xdr:colOff>165100</xdr:colOff>
      <xdr:row>77</xdr:row>
      <xdr:rowOff>157220</xdr:rowOff>
    </xdr:to>
    <xdr:sp macro="" textlink="">
      <xdr:nvSpPr>
        <xdr:cNvPr id="421" name="楕円 420"/>
        <xdr:cNvSpPr/>
      </xdr:nvSpPr>
      <xdr:spPr>
        <a:xfrm>
          <a:off x="9588500" y="132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148347</xdr:rowOff>
    </xdr:from>
    <xdr:ext cx="534377" cy="259045"/>
    <xdr:sp macro="" textlink="">
      <xdr:nvSpPr>
        <xdr:cNvPr id="422" name="テキスト ボックス 421"/>
        <xdr:cNvSpPr txBox="1"/>
      </xdr:nvSpPr>
      <xdr:spPr>
        <a:xfrm>
          <a:off x="9372111" y="133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135058</xdr:rowOff>
    </xdr:from>
    <xdr:to>
      <xdr:col>46</xdr:col>
      <xdr:colOff>38100</xdr:colOff>
      <xdr:row>78</xdr:row>
      <xdr:rowOff>65208</xdr:rowOff>
    </xdr:to>
    <xdr:sp macro="" textlink="">
      <xdr:nvSpPr>
        <xdr:cNvPr id="423" name="楕円 422"/>
        <xdr:cNvSpPr/>
      </xdr:nvSpPr>
      <xdr:spPr>
        <a:xfrm>
          <a:off x="8699500" y="133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56335</xdr:rowOff>
    </xdr:from>
    <xdr:ext cx="534377" cy="259045"/>
    <xdr:sp macro="" textlink="">
      <xdr:nvSpPr>
        <xdr:cNvPr id="424" name="テキスト ボックス 423"/>
        <xdr:cNvSpPr txBox="1"/>
      </xdr:nvSpPr>
      <xdr:spPr>
        <a:xfrm>
          <a:off x="8483111" y="1342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137630</xdr:rowOff>
    </xdr:from>
    <xdr:to>
      <xdr:col>41</xdr:col>
      <xdr:colOff>101600</xdr:colOff>
      <xdr:row>78</xdr:row>
      <xdr:rowOff>67780</xdr:rowOff>
    </xdr:to>
    <xdr:sp macro="" textlink="">
      <xdr:nvSpPr>
        <xdr:cNvPr id="425" name="楕円 424"/>
        <xdr:cNvSpPr/>
      </xdr:nvSpPr>
      <xdr:spPr>
        <a:xfrm>
          <a:off x="7810500" y="133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58907</xdr:rowOff>
    </xdr:from>
    <xdr:ext cx="534377" cy="259045"/>
    <xdr:sp macro="" textlink="">
      <xdr:nvSpPr>
        <xdr:cNvPr id="426" name="テキスト ボックス 425"/>
        <xdr:cNvSpPr txBox="1"/>
      </xdr:nvSpPr>
      <xdr:spPr>
        <a:xfrm>
          <a:off x="7594111" y="1343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128124</xdr:rowOff>
    </xdr:from>
    <xdr:to>
      <xdr:col>36</xdr:col>
      <xdr:colOff>165100</xdr:colOff>
      <xdr:row>78</xdr:row>
      <xdr:rowOff>58274</xdr:rowOff>
    </xdr:to>
    <xdr:sp macro="" textlink="">
      <xdr:nvSpPr>
        <xdr:cNvPr id="427" name="楕円 426"/>
        <xdr:cNvSpPr/>
      </xdr:nvSpPr>
      <xdr:spPr>
        <a:xfrm>
          <a:off x="6921500" y="133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49401</xdr:rowOff>
    </xdr:from>
    <xdr:ext cx="534377" cy="259045"/>
    <xdr:sp macro="" textlink="">
      <xdr:nvSpPr>
        <xdr:cNvPr id="428" name="テキスト ボックス 427"/>
        <xdr:cNvSpPr txBox="1"/>
      </xdr:nvSpPr>
      <xdr:spPr>
        <a:xfrm>
          <a:off x="6705111" y="1342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29533</xdr:rowOff>
    </xdr:from>
    <xdr:to>
      <xdr:col>55</xdr:col>
      <xdr:colOff>0</xdr:colOff>
      <xdr:row>98</xdr:row>
      <xdr:rowOff>33617</xdr:rowOff>
    </xdr:to>
    <xdr:cxnSp macro="">
      <xdr:nvCxnSpPr>
        <xdr:cNvPr id="455" name="直線コネクタ 454"/>
        <xdr:cNvCxnSpPr/>
      </xdr:nvCxnSpPr>
      <xdr:spPr>
        <a:xfrm>
          <a:off x="9639300" y="16831633"/>
          <a:ext cx="83820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94218</xdr:rowOff>
    </xdr:from>
    <xdr:to>
      <xdr:col>50</xdr:col>
      <xdr:colOff>114300</xdr:colOff>
      <xdr:row>98</xdr:row>
      <xdr:rowOff>29533</xdr:rowOff>
    </xdr:to>
    <xdr:cxnSp macro="">
      <xdr:nvCxnSpPr>
        <xdr:cNvPr id="458" name="直線コネクタ 457"/>
        <xdr:cNvCxnSpPr/>
      </xdr:nvCxnSpPr>
      <xdr:spPr>
        <a:xfrm>
          <a:off x="8750300" y="16724868"/>
          <a:ext cx="889000" cy="10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0" name="テキスト ボックス 459"/>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63179</xdr:rowOff>
    </xdr:from>
    <xdr:to>
      <xdr:col>45</xdr:col>
      <xdr:colOff>177800</xdr:colOff>
      <xdr:row>97</xdr:row>
      <xdr:rowOff>94218</xdr:rowOff>
    </xdr:to>
    <xdr:cxnSp macro="">
      <xdr:nvCxnSpPr>
        <xdr:cNvPr id="461" name="直線コネクタ 460"/>
        <xdr:cNvCxnSpPr/>
      </xdr:nvCxnSpPr>
      <xdr:spPr>
        <a:xfrm>
          <a:off x="7861300" y="16693829"/>
          <a:ext cx="889000" cy="3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3" name="テキスト ボックス 462"/>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63179</xdr:rowOff>
    </xdr:from>
    <xdr:to>
      <xdr:col>41</xdr:col>
      <xdr:colOff>50800</xdr:colOff>
      <xdr:row>97</xdr:row>
      <xdr:rowOff>142704</xdr:rowOff>
    </xdr:to>
    <xdr:cxnSp macro="">
      <xdr:nvCxnSpPr>
        <xdr:cNvPr id="464" name="直線コネクタ 463"/>
        <xdr:cNvCxnSpPr/>
      </xdr:nvCxnSpPr>
      <xdr:spPr>
        <a:xfrm flipV="1">
          <a:off x="6972300" y="16693829"/>
          <a:ext cx="889000" cy="7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6" name="テキスト ボックス 465"/>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68" name="テキスト ボックス 467"/>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154267</xdr:rowOff>
    </xdr:from>
    <xdr:to>
      <xdr:col>55</xdr:col>
      <xdr:colOff>50800</xdr:colOff>
      <xdr:row>98</xdr:row>
      <xdr:rowOff>84417</xdr:rowOff>
    </xdr:to>
    <xdr:sp macro="" textlink="">
      <xdr:nvSpPr>
        <xdr:cNvPr id="474" name="楕円 473"/>
        <xdr:cNvSpPr/>
      </xdr:nvSpPr>
      <xdr:spPr>
        <a:xfrm>
          <a:off x="10426700" y="1678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69194</xdr:rowOff>
    </xdr:from>
    <xdr:ext cx="534377" cy="259045"/>
    <xdr:sp macro="" textlink="">
      <xdr:nvSpPr>
        <xdr:cNvPr id="475" name="土木費該当値テキスト"/>
        <xdr:cNvSpPr txBox="1"/>
      </xdr:nvSpPr>
      <xdr:spPr>
        <a:xfrm>
          <a:off x="10528300" y="166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150183</xdr:rowOff>
    </xdr:from>
    <xdr:to>
      <xdr:col>50</xdr:col>
      <xdr:colOff>165100</xdr:colOff>
      <xdr:row>98</xdr:row>
      <xdr:rowOff>80333</xdr:rowOff>
    </xdr:to>
    <xdr:sp macro="" textlink="">
      <xdr:nvSpPr>
        <xdr:cNvPr id="476" name="楕円 475"/>
        <xdr:cNvSpPr/>
      </xdr:nvSpPr>
      <xdr:spPr>
        <a:xfrm>
          <a:off x="9588500" y="167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71460</xdr:rowOff>
    </xdr:from>
    <xdr:ext cx="534377" cy="259045"/>
    <xdr:sp macro="" textlink="">
      <xdr:nvSpPr>
        <xdr:cNvPr id="477" name="テキスト ボックス 476"/>
        <xdr:cNvSpPr txBox="1"/>
      </xdr:nvSpPr>
      <xdr:spPr>
        <a:xfrm>
          <a:off x="9372111" y="1687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43418</xdr:rowOff>
    </xdr:from>
    <xdr:to>
      <xdr:col>46</xdr:col>
      <xdr:colOff>38100</xdr:colOff>
      <xdr:row>97</xdr:row>
      <xdr:rowOff>145018</xdr:rowOff>
    </xdr:to>
    <xdr:sp macro="" textlink="">
      <xdr:nvSpPr>
        <xdr:cNvPr id="478" name="楕円 477"/>
        <xdr:cNvSpPr/>
      </xdr:nvSpPr>
      <xdr:spPr>
        <a:xfrm>
          <a:off x="8699500" y="1667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136145</xdr:rowOff>
    </xdr:from>
    <xdr:ext cx="534377" cy="259045"/>
    <xdr:sp macro="" textlink="">
      <xdr:nvSpPr>
        <xdr:cNvPr id="479" name="テキスト ボックス 478"/>
        <xdr:cNvSpPr txBox="1"/>
      </xdr:nvSpPr>
      <xdr:spPr>
        <a:xfrm>
          <a:off x="8483111" y="1676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12379</xdr:rowOff>
    </xdr:from>
    <xdr:to>
      <xdr:col>41</xdr:col>
      <xdr:colOff>101600</xdr:colOff>
      <xdr:row>97</xdr:row>
      <xdr:rowOff>113979</xdr:rowOff>
    </xdr:to>
    <xdr:sp macro="" textlink="">
      <xdr:nvSpPr>
        <xdr:cNvPr id="480" name="楕円 479"/>
        <xdr:cNvSpPr/>
      </xdr:nvSpPr>
      <xdr:spPr>
        <a:xfrm>
          <a:off x="7810500" y="166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105106</xdr:rowOff>
    </xdr:from>
    <xdr:ext cx="534377" cy="259045"/>
    <xdr:sp macro="" textlink="">
      <xdr:nvSpPr>
        <xdr:cNvPr id="481" name="テキスト ボックス 480"/>
        <xdr:cNvSpPr txBox="1"/>
      </xdr:nvSpPr>
      <xdr:spPr>
        <a:xfrm>
          <a:off x="7594111" y="1673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91904</xdr:rowOff>
    </xdr:from>
    <xdr:to>
      <xdr:col>36</xdr:col>
      <xdr:colOff>165100</xdr:colOff>
      <xdr:row>98</xdr:row>
      <xdr:rowOff>22054</xdr:rowOff>
    </xdr:to>
    <xdr:sp macro="" textlink="">
      <xdr:nvSpPr>
        <xdr:cNvPr id="482" name="楕円 481"/>
        <xdr:cNvSpPr/>
      </xdr:nvSpPr>
      <xdr:spPr>
        <a:xfrm>
          <a:off x="6921500" y="167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13181</xdr:rowOff>
    </xdr:from>
    <xdr:ext cx="534377" cy="259045"/>
    <xdr:sp macro="" textlink="">
      <xdr:nvSpPr>
        <xdr:cNvPr id="483" name="テキスト ボックス 482"/>
        <xdr:cNvSpPr txBox="1"/>
      </xdr:nvSpPr>
      <xdr:spPr>
        <a:xfrm>
          <a:off x="6705111" y="1681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107944</xdr:rowOff>
    </xdr:from>
    <xdr:to>
      <xdr:col>85</xdr:col>
      <xdr:colOff>127000</xdr:colOff>
      <xdr:row>37</xdr:row>
      <xdr:rowOff>115507</xdr:rowOff>
    </xdr:to>
    <xdr:cxnSp macro="">
      <xdr:nvCxnSpPr>
        <xdr:cNvPr id="512" name="直線コネクタ 511"/>
        <xdr:cNvCxnSpPr/>
      </xdr:nvCxnSpPr>
      <xdr:spPr>
        <a:xfrm flipV="1">
          <a:off x="15481300" y="6451594"/>
          <a:ext cx="8382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115507</xdr:rowOff>
    </xdr:from>
    <xdr:to>
      <xdr:col>81</xdr:col>
      <xdr:colOff>50800</xdr:colOff>
      <xdr:row>37</xdr:row>
      <xdr:rowOff>130327</xdr:rowOff>
    </xdr:to>
    <xdr:cxnSp macro="">
      <xdr:nvCxnSpPr>
        <xdr:cNvPr id="515" name="直線コネクタ 514"/>
        <xdr:cNvCxnSpPr/>
      </xdr:nvCxnSpPr>
      <xdr:spPr>
        <a:xfrm flipV="1">
          <a:off x="14592300" y="6459157"/>
          <a:ext cx="8890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7" name="テキスト ボックス 516"/>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130327</xdr:rowOff>
    </xdr:from>
    <xdr:to>
      <xdr:col>76</xdr:col>
      <xdr:colOff>114300</xdr:colOff>
      <xdr:row>37</xdr:row>
      <xdr:rowOff>139452</xdr:rowOff>
    </xdr:to>
    <xdr:cxnSp macro="">
      <xdr:nvCxnSpPr>
        <xdr:cNvPr id="518" name="直線コネクタ 517"/>
        <xdr:cNvCxnSpPr/>
      </xdr:nvCxnSpPr>
      <xdr:spPr>
        <a:xfrm flipV="1">
          <a:off x="13703300" y="6473977"/>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0" name="テキスト ボックス 519"/>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132480</xdr:rowOff>
    </xdr:from>
    <xdr:to>
      <xdr:col>71</xdr:col>
      <xdr:colOff>177800</xdr:colOff>
      <xdr:row>37</xdr:row>
      <xdr:rowOff>139452</xdr:rowOff>
    </xdr:to>
    <xdr:cxnSp macro="">
      <xdr:nvCxnSpPr>
        <xdr:cNvPr id="521" name="直線コネクタ 520"/>
        <xdr:cNvCxnSpPr/>
      </xdr:nvCxnSpPr>
      <xdr:spPr>
        <a:xfrm>
          <a:off x="12814300" y="6476130"/>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3" name="テキスト ボックス 522"/>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5" name="テキスト ボックス 524"/>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57144</xdr:rowOff>
    </xdr:from>
    <xdr:to>
      <xdr:col>85</xdr:col>
      <xdr:colOff>177800</xdr:colOff>
      <xdr:row>37</xdr:row>
      <xdr:rowOff>158744</xdr:rowOff>
    </xdr:to>
    <xdr:sp macro="" textlink="">
      <xdr:nvSpPr>
        <xdr:cNvPr id="531" name="楕円 530"/>
        <xdr:cNvSpPr/>
      </xdr:nvSpPr>
      <xdr:spPr>
        <a:xfrm>
          <a:off x="16268700" y="640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143521</xdr:rowOff>
    </xdr:from>
    <xdr:ext cx="534377" cy="259045"/>
    <xdr:sp macro="" textlink="">
      <xdr:nvSpPr>
        <xdr:cNvPr id="532" name="消防費該当値テキスト"/>
        <xdr:cNvSpPr txBox="1"/>
      </xdr:nvSpPr>
      <xdr:spPr>
        <a:xfrm>
          <a:off x="16370300" y="631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64707</xdr:rowOff>
    </xdr:from>
    <xdr:to>
      <xdr:col>81</xdr:col>
      <xdr:colOff>101600</xdr:colOff>
      <xdr:row>37</xdr:row>
      <xdr:rowOff>166306</xdr:rowOff>
    </xdr:to>
    <xdr:sp macro="" textlink="">
      <xdr:nvSpPr>
        <xdr:cNvPr id="533" name="楕円 532"/>
        <xdr:cNvSpPr/>
      </xdr:nvSpPr>
      <xdr:spPr>
        <a:xfrm>
          <a:off x="15430500" y="6408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157433</xdr:rowOff>
    </xdr:from>
    <xdr:ext cx="534377" cy="259045"/>
    <xdr:sp macro="" textlink="">
      <xdr:nvSpPr>
        <xdr:cNvPr id="534" name="テキスト ボックス 533"/>
        <xdr:cNvSpPr txBox="1"/>
      </xdr:nvSpPr>
      <xdr:spPr>
        <a:xfrm>
          <a:off x="15214111" y="65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79527</xdr:rowOff>
    </xdr:from>
    <xdr:to>
      <xdr:col>76</xdr:col>
      <xdr:colOff>165100</xdr:colOff>
      <xdr:row>38</xdr:row>
      <xdr:rowOff>9677</xdr:rowOff>
    </xdr:to>
    <xdr:sp macro="" textlink="">
      <xdr:nvSpPr>
        <xdr:cNvPr id="535" name="楕円 534"/>
        <xdr:cNvSpPr/>
      </xdr:nvSpPr>
      <xdr:spPr>
        <a:xfrm>
          <a:off x="14541500" y="64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805</xdr:rowOff>
    </xdr:from>
    <xdr:ext cx="534377" cy="259045"/>
    <xdr:sp macro="" textlink="">
      <xdr:nvSpPr>
        <xdr:cNvPr id="536" name="テキスト ボックス 535"/>
        <xdr:cNvSpPr txBox="1"/>
      </xdr:nvSpPr>
      <xdr:spPr>
        <a:xfrm>
          <a:off x="14325111" y="651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88652</xdr:rowOff>
    </xdr:from>
    <xdr:to>
      <xdr:col>72</xdr:col>
      <xdr:colOff>38100</xdr:colOff>
      <xdr:row>38</xdr:row>
      <xdr:rowOff>18802</xdr:rowOff>
    </xdr:to>
    <xdr:sp macro="" textlink="">
      <xdr:nvSpPr>
        <xdr:cNvPr id="537" name="楕円 536"/>
        <xdr:cNvSpPr/>
      </xdr:nvSpPr>
      <xdr:spPr>
        <a:xfrm>
          <a:off x="13652500" y="64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9930</xdr:rowOff>
    </xdr:from>
    <xdr:ext cx="534377" cy="259045"/>
    <xdr:sp macro="" textlink="">
      <xdr:nvSpPr>
        <xdr:cNvPr id="538" name="テキスト ボックス 537"/>
        <xdr:cNvSpPr txBox="1"/>
      </xdr:nvSpPr>
      <xdr:spPr>
        <a:xfrm>
          <a:off x="13436111" y="652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81680</xdr:rowOff>
    </xdr:from>
    <xdr:to>
      <xdr:col>67</xdr:col>
      <xdr:colOff>101600</xdr:colOff>
      <xdr:row>38</xdr:row>
      <xdr:rowOff>11830</xdr:rowOff>
    </xdr:to>
    <xdr:sp macro="" textlink="">
      <xdr:nvSpPr>
        <xdr:cNvPr id="539" name="楕円 538"/>
        <xdr:cNvSpPr/>
      </xdr:nvSpPr>
      <xdr:spPr>
        <a:xfrm>
          <a:off x="12763500" y="64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2957</xdr:rowOff>
    </xdr:from>
    <xdr:ext cx="534377" cy="259045"/>
    <xdr:sp macro="" textlink="">
      <xdr:nvSpPr>
        <xdr:cNvPr id="540" name="テキスト ボックス 539"/>
        <xdr:cNvSpPr txBox="1"/>
      </xdr:nvSpPr>
      <xdr:spPr>
        <a:xfrm>
          <a:off x="12547111" y="65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116634</xdr:rowOff>
    </xdr:from>
    <xdr:to>
      <xdr:col>85</xdr:col>
      <xdr:colOff>127000</xdr:colOff>
      <xdr:row>56</xdr:row>
      <xdr:rowOff>142352</xdr:rowOff>
    </xdr:to>
    <xdr:cxnSp macro="">
      <xdr:nvCxnSpPr>
        <xdr:cNvPr id="567" name="直線コネクタ 566"/>
        <xdr:cNvCxnSpPr/>
      </xdr:nvCxnSpPr>
      <xdr:spPr>
        <a:xfrm>
          <a:off x="15481300" y="9717834"/>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68" name="教育費平均値テキスト"/>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116634</xdr:rowOff>
    </xdr:from>
    <xdr:to>
      <xdr:col>81</xdr:col>
      <xdr:colOff>50800</xdr:colOff>
      <xdr:row>57</xdr:row>
      <xdr:rowOff>72921</xdr:rowOff>
    </xdr:to>
    <xdr:cxnSp macro="">
      <xdr:nvCxnSpPr>
        <xdr:cNvPr id="570" name="直線コネクタ 569"/>
        <xdr:cNvCxnSpPr/>
      </xdr:nvCxnSpPr>
      <xdr:spPr>
        <a:xfrm flipV="1">
          <a:off x="14592300" y="9717834"/>
          <a:ext cx="889000" cy="1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2" name="テキスト ボックス 571"/>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72921</xdr:rowOff>
    </xdr:from>
    <xdr:to>
      <xdr:col>76</xdr:col>
      <xdr:colOff>114300</xdr:colOff>
      <xdr:row>57</xdr:row>
      <xdr:rowOff>95324</xdr:rowOff>
    </xdr:to>
    <xdr:cxnSp macro="">
      <xdr:nvCxnSpPr>
        <xdr:cNvPr id="573" name="直線コネクタ 572"/>
        <xdr:cNvCxnSpPr/>
      </xdr:nvCxnSpPr>
      <xdr:spPr>
        <a:xfrm flipV="1">
          <a:off x="13703300" y="9845571"/>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5" name="テキスト ボックス 574"/>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113521</xdr:rowOff>
    </xdr:from>
    <xdr:to>
      <xdr:col>71</xdr:col>
      <xdr:colOff>177800</xdr:colOff>
      <xdr:row>57</xdr:row>
      <xdr:rowOff>95324</xdr:rowOff>
    </xdr:to>
    <xdr:cxnSp macro="">
      <xdr:nvCxnSpPr>
        <xdr:cNvPr id="576" name="直線コネクタ 575"/>
        <xdr:cNvCxnSpPr/>
      </xdr:nvCxnSpPr>
      <xdr:spPr>
        <a:xfrm>
          <a:off x="12814300" y="9543271"/>
          <a:ext cx="889000" cy="32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8" name="テキスト ボックス 577"/>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0" name="テキスト ボックス 579"/>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91552</xdr:rowOff>
    </xdr:from>
    <xdr:to>
      <xdr:col>85</xdr:col>
      <xdr:colOff>177800</xdr:colOff>
      <xdr:row>57</xdr:row>
      <xdr:rowOff>21702</xdr:rowOff>
    </xdr:to>
    <xdr:sp macro="" textlink="">
      <xdr:nvSpPr>
        <xdr:cNvPr id="586" name="楕円 585"/>
        <xdr:cNvSpPr/>
      </xdr:nvSpPr>
      <xdr:spPr>
        <a:xfrm>
          <a:off x="16268700" y="969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114429</xdr:rowOff>
    </xdr:from>
    <xdr:ext cx="534377" cy="259045"/>
    <xdr:sp macro="" textlink="">
      <xdr:nvSpPr>
        <xdr:cNvPr id="587" name="教育費該当値テキスト"/>
        <xdr:cNvSpPr txBox="1"/>
      </xdr:nvSpPr>
      <xdr:spPr>
        <a:xfrm>
          <a:off x="16370300" y="954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65834</xdr:rowOff>
    </xdr:from>
    <xdr:to>
      <xdr:col>81</xdr:col>
      <xdr:colOff>101600</xdr:colOff>
      <xdr:row>56</xdr:row>
      <xdr:rowOff>167434</xdr:rowOff>
    </xdr:to>
    <xdr:sp macro="" textlink="">
      <xdr:nvSpPr>
        <xdr:cNvPr id="588" name="楕円 587"/>
        <xdr:cNvSpPr/>
      </xdr:nvSpPr>
      <xdr:spPr>
        <a:xfrm>
          <a:off x="15430500" y="966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12511</xdr:rowOff>
    </xdr:from>
    <xdr:ext cx="534377" cy="259045"/>
    <xdr:sp macro="" textlink="">
      <xdr:nvSpPr>
        <xdr:cNvPr id="589" name="テキスト ボックス 588"/>
        <xdr:cNvSpPr txBox="1"/>
      </xdr:nvSpPr>
      <xdr:spPr>
        <a:xfrm>
          <a:off x="15214111" y="944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22121</xdr:rowOff>
    </xdr:from>
    <xdr:to>
      <xdr:col>76</xdr:col>
      <xdr:colOff>165100</xdr:colOff>
      <xdr:row>57</xdr:row>
      <xdr:rowOff>123721</xdr:rowOff>
    </xdr:to>
    <xdr:sp macro="" textlink="">
      <xdr:nvSpPr>
        <xdr:cNvPr id="590" name="楕円 589"/>
        <xdr:cNvSpPr/>
      </xdr:nvSpPr>
      <xdr:spPr>
        <a:xfrm>
          <a:off x="14541500" y="97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114848</xdr:rowOff>
    </xdr:from>
    <xdr:ext cx="534377" cy="259045"/>
    <xdr:sp macro="" textlink="">
      <xdr:nvSpPr>
        <xdr:cNvPr id="591" name="テキスト ボックス 590"/>
        <xdr:cNvSpPr txBox="1"/>
      </xdr:nvSpPr>
      <xdr:spPr>
        <a:xfrm>
          <a:off x="14325111" y="988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44524</xdr:rowOff>
    </xdr:from>
    <xdr:to>
      <xdr:col>72</xdr:col>
      <xdr:colOff>38100</xdr:colOff>
      <xdr:row>57</xdr:row>
      <xdr:rowOff>146124</xdr:rowOff>
    </xdr:to>
    <xdr:sp macro="" textlink="">
      <xdr:nvSpPr>
        <xdr:cNvPr id="592" name="楕円 591"/>
        <xdr:cNvSpPr/>
      </xdr:nvSpPr>
      <xdr:spPr>
        <a:xfrm>
          <a:off x="13652500" y="981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137251</xdr:rowOff>
    </xdr:from>
    <xdr:ext cx="534377" cy="259045"/>
    <xdr:sp macro="" textlink="">
      <xdr:nvSpPr>
        <xdr:cNvPr id="593" name="テキスト ボックス 592"/>
        <xdr:cNvSpPr txBox="1"/>
      </xdr:nvSpPr>
      <xdr:spPr>
        <a:xfrm>
          <a:off x="13436111" y="990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62721</xdr:rowOff>
    </xdr:from>
    <xdr:to>
      <xdr:col>67</xdr:col>
      <xdr:colOff>101600</xdr:colOff>
      <xdr:row>55</xdr:row>
      <xdr:rowOff>164321</xdr:rowOff>
    </xdr:to>
    <xdr:sp macro="" textlink="">
      <xdr:nvSpPr>
        <xdr:cNvPr id="594" name="楕円 593"/>
        <xdr:cNvSpPr/>
      </xdr:nvSpPr>
      <xdr:spPr>
        <a:xfrm>
          <a:off x="12763500" y="94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9398</xdr:rowOff>
    </xdr:from>
    <xdr:ext cx="599010" cy="259045"/>
    <xdr:sp macro="" textlink="">
      <xdr:nvSpPr>
        <xdr:cNvPr id="595" name="テキスト ボックス 594"/>
        <xdr:cNvSpPr txBox="1"/>
      </xdr:nvSpPr>
      <xdr:spPr>
        <a:xfrm>
          <a:off x="12514795" y="926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40320</xdr:rowOff>
    </xdr:from>
    <xdr:to>
      <xdr:col>85</xdr:col>
      <xdr:colOff>127000</xdr:colOff>
      <xdr:row>79</xdr:row>
      <xdr:rowOff>44450</xdr:rowOff>
    </xdr:to>
    <xdr:cxnSp macro="">
      <xdr:nvCxnSpPr>
        <xdr:cNvPr id="624" name="直線コネクタ 623"/>
        <xdr:cNvCxnSpPr/>
      </xdr:nvCxnSpPr>
      <xdr:spPr>
        <a:xfrm flipV="1">
          <a:off x="15481300" y="13584870"/>
          <a:ext cx="8382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40770</xdr:rowOff>
    </xdr:from>
    <xdr:to>
      <xdr:col>76</xdr:col>
      <xdr:colOff>114300</xdr:colOff>
      <xdr:row>79</xdr:row>
      <xdr:rowOff>44450</xdr:rowOff>
    </xdr:to>
    <xdr:cxnSp macro="">
      <xdr:nvCxnSpPr>
        <xdr:cNvPr id="630" name="直線コネクタ 629"/>
        <xdr:cNvCxnSpPr/>
      </xdr:nvCxnSpPr>
      <xdr:spPr>
        <a:xfrm>
          <a:off x="13703300" y="13585320"/>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40770</xdr:rowOff>
    </xdr:from>
    <xdr:to>
      <xdr:col>71</xdr:col>
      <xdr:colOff>177800</xdr:colOff>
      <xdr:row>79</xdr:row>
      <xdr:rowOff>41143</xdr:rowOff>
    </xdr:to>
    <xdr:cxnSp macro="">
      <xdr:nvCxnSpPr>
        <xdr:cNvPr id="633" name="直線コネクタ 632"/>
        <xdr:cNvCxnSpPr/>
      </xdr:nvCxnSpPr>
      <xdr:spPr>
        <a:xfrm flipV="1">
          <a:off x="12814300" y="13585320"/>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5" name="テキスト ボックス 634"/>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7" name="テキスト ボックス 636"/>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160970</xdr:rowOff>
    </xdr:from>
    <xdr:to>
      <xdr:col>85</xdr:col>
      <xdr:colOff>177800</xdr:colOff>
      <xdr:row>79</xdr:row>
      <xdr:rowOff>91120</xdr:rowOff>
    </xdr:to>
    <xdr:sp macro="" textlink="">
      <xdr:nvSpPr>
        <xdr:cNvPr id="643" name="楕円 642"/>
        <xdr:cNvSpPr/>
      </xdr:nvSpPr>
      <xdr:spPr>
        <a:xfrm>
          <a:off x="16268700" y="1353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469744" cy="259045"/>
    <xdr:sp macro="" textlink="">
      <xdr:nvSpPr>
        <xdr:cNvPr id="644" name="災害復旧費該当値テキスト"/>
        <xdr:cNvSpPr txBox="1"/>
      </xdr:nvSpPr>
      <xdr:spPr>
        <a:xfrm>
          <a:off x="16370300" y="1350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161420</xdr:rowOff>
    </xdr:from>
    <xdr:to>
      <xdr:col>72</xdr:col>
      <xdr:colOff>38100</xdr:colOff>
      <xdr:row>79</xdr:row>
      <xdr:rowOff>91570</xdr:rowOff>
    </xdr:to>
    <xdr:sp macro="" textlink="">
      <xdr:nvSpPr>
        <xdr:cNvPr id="649" name="楕円 648"/>
        <xdr:cNvSpPr/>
      </xdr:nvSpPr>
      <xdr:spPr>
        <a:xfrm>
          <a:off x="13652500" y="135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82697</xdr:rowOff>
    </xdr:from>
    <xdr:ext cx="378565" cy="259045"/>
    <xdr:sp macro="" textlink="">
      <xdr:nvSpPr>
        <xdr:cNvPr id="650" name="テキスト ボックス 649"/>
        <xdr:cNvSpPr txBox="1"/>
      </xdr:nvSpPr>
      <xdr:spPr>
        <a:xfrm>
          <a:off x="13514017" y="13627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161793</xdr:rowOff>
    </xdr:from>
    <xdr:to>
      <xdr:col>67</xdr:col>
      <xdr:colOff>101600</xdr:colOff>
      <xdr:row>79</xdr:row>
      <xdr:rowOff>91943</xdr:rowOff>
    </xdr:to>
    <xdr:sp macro="" textlink="">
      <xdr:nvSpPr>
        <xdr:cNvPr id="651" name="楕円 650"/>
        <xdr:cNvSpPr/>
      </xdr:nvSpPr>
      <xdr:spPr>
        <a:xfrm>
          <a:off x="12763500" y="135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83070</xdr:rowOff>
    </xdr:from>
    <xdr:ext cx="378565" cy="259045"/>
    <xdr:sp macro="" textlink="">
      <xdr:nvSpPr>
        <xdr:cNvPr id="652" name="テキスト ボックス 651"/>
        <xdr:cNvSpPr txBox="1"/>
      </xdr:nvSpPr>
      <xdr:spPr>
        <a:xfrm>
          <a:off x="12625017" y="13627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24783</xdr:rowOff>
    </xdr:from>
    <xdr:to>
      <xdr:col>85</xdr:col>
      <xdr:colOff>127000</xdr:colOff>
      <xdr:row>98</xdr:row>
      <xdr:rowOff>27600</xdr:rowOff>
    </xdr:to>
    <xdr:cxnSp macro="">
      <xdr:nvCxnSpPr>
        <xdr:cNvPr id="679" name="直線コネクタ 678"/>
        <xdr:cNvCxnSpPr/>
      </xdr:nvCxnSpPr>
      <xdr:spPr>
        <a:xfrm flipV="1">
          <a:off x="15481300" y="16826883"/>
          <a:ext cx="8382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0" name="公債費平均値テキスト"/>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22140</xdr:rowOff>
    </xdr:from>
    <xdr:to>
      <xdr:col>81</xdr:col>
      <xdr:colOff>50800</xdr:colOff>
      <xdr:row>98</xdr:row>
      <xdr:rowOff>27600</xdr:rowOff>
    </xdr:to>
    <xdr:cxnSp macro="">
      <xdr:nvCxnSpPr>
        <xdr:cNvPr id="682" name="直線コネクタ 681"/>
        <xdr:cNvCxnSpPr/>
      </xdr:nvCxnSpPr>
      <xdr:spPr>
        <a:xfrm>
          <a:off x="14592300" y="16824240"/>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4" name="テキスト ボックス 683"/>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22140</xdr:rowOff>
    </xdr:from>
    <xdr:to>
      <xdr:col>76</xdr:col>
      <xdr:colOff>114300</xdr:colOff>
      <xdr:row>98</xdr:row>
      <xdr:rowOff>25743</xdr:rowOff>
    </xdr:to>
    <xdr:cxnSp macro="">
      <xdr:nvCxnSpPr>
        <xdr:cNvPr id="685" name="直線コネクタ 684"/>
        <xdr:cNvCxnSpPr/>
      </xdr:nvCxnSpPr>
      <xdr:spPr>
        <a:xfrm flipV="1">
          <a:off x="13703300" y="16824240"/>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7" name="テキスト ボックス 686"/>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25743</xdr:rowOff>
    </xdr:from>
    <xdr:to>
      <xdr:col>71</xdr:col>
      <xdr:colOff>177800</xdr:colOff>
      <xdr:row>98</xdr:row>
      <xdr:rowOff>28773</xdr:rowOff>
    </xdr:to>
    <xdr:cxnSp macro="">
      <xdr:nvCxnSpPr>
        <xdr:cNvPr id="688" name="直線コネクタ 687"/>
        <xdr:cNvCxnSpPr/>
      </xdr:nvCxnSpPr>
      <xdr:spPr>
        <a:xfrm flipV="1">
          <a:off x="12814300" y="16827843"/>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0" name="テキスト ボックス 689"/>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2" name="テキスト ボックス 691"/>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145433</xdr:rowOff>
    </xdr:from>
    <xdr:to>
      <xdr:col>85</xdr:col>
      <xdr:colOff>177800</xdr:colOff>
      <xdr:row>98</xdr:row>
      <xdr:rowOff>75583</xdr:rowOff>
    </xdr:to>
    <xdr:sp macro="" textlink="">
      <xdr:nvSpPr>
        <xdr:cNvPr id="698" name="楕円 697"/>
        <xdr:cNvSpPr/>
      </xdr:nvSpPr>
      <xdr:spPr>
        <a:xfrm>
          <a:off x="16268700" y="167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60360</xdr:rowOff>
    </xdr:from>
    <xdr:ext cx="534377" cy="259045"/>
    <xdr:sp macro="" textlink="">
      <xdr:nvSpPr>
        <xdr:cNvPr id="699" name="公債費該当値テキスト"/>
        <xdr:cNvSpPr txBox="1"/>
      </xdr:nvSpPr>
      <xdr:spPr>
        <a:xfrm>
          <a:off x="16370300" y="1669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148250</xdr:rowOff>
    </xdr:from>
    <xdr:to>
      <xdr:col>81</xdr:col>
      <xdr:colOff>101600</xdr:colOff>
      <xdr:row>98</xdr:row>
      <xdr:rowOff>78400</xdr:rowOff>
    </xdr:to>
    <xdr:sp macro="" textlink="">
      <xdr:nvSpPr>
        <xdr:cNvPr id="700" name="楕円 699"/>
        <xdr:cNvSpPr/>
      </xdr:nvSpPr>
      <xdr:spPr>
        <a:xfrm>
          <a:off x="15430500" y="167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69527</xdr:rowOff>
    </xdr:from>
    <xdr:ext cx="534377" cy="259045"/>
    <xdr:sp macro="" textlink="">
      <xdr:nvSpPr>
        <xdr:cNvPr id="701" name="テキスト ボックス 700"/>
        <xdr:cNvSpPr txBox="1"/>
      </xdr:nvSpPr>
      <xdr:spPr>
        <a:xfrm>
          <a:off x="15214111" y="1687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142790</xdr:rowOff>
    </xdr:from>
    <xdr:to>
      <xdr:col>76</xdr:col>
      <xdr:colOff>165100</xdr:colOff>
      <xdr:row>98</xdr:row>
      <xdr:rowOff>72940</xdr:rowOff>
    </xdr:to>
    <xdr:sp macro="" textlink="">
      <xdr:nvSpPr>
        <xdr:cNvPr id="702" name="楕円 701"/>
        <xdr:cNvSpPr/>
      </xdr:nvSpPr>
      <xdr:spPr>
        <a:xfrm>
          <a:off x="14541500" y="167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64067</xdr:rowOff>
    </xdr:from>
    <xdr:ext cx="534377" cy="259045"/>
    <xdr:sp macro="" textlink="">
      <xdr:nvSpPr>
        <xdr:cNvPr id="703" name="テキスト ボックス 702"/>
        <xdr:cNvSpPr txBox="1"/>
      </xdr:nvSpPr>
      <xdr:spPr>
        <a:xfrm>
          <a:off x="14325111" y="1686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146393</xdr:rowOff>
    </xdr:from>
    <xdr:to>
      <xdr:col>72</xdr:col>
      <xdr:colOff>38100</xdr:colOff>
      <xdr:row>98</xdr:row>
      <xdr:rowOff>76543</xdr:rowOff>
    </xdr:to>
    <xdr:sp macro="" textlink="">
      <xdr:nvSpPr>
        <xdr:cNvPr id="704" name="楕円 703"/>
        <xdr:cNvSpPr/>
      </xdr:nvSpPr>
      <xdr:spPr>
        <a:xfrm>
          <a:off x="13652500" y="1677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67670</xdr:rowOff>
    </xdr:from>
    <xdr:ext cx="534377" cy="259045"/>
    <xdr:sp macro="" textlink="">
      <xdr:nvSpPr>
        <xdr:cNvPr id="705" name="テキスト ボックス 704"/>
        <xdr:cNvSpPr txBox="1"/>
      </xdr:nvSpPr>
      <xdr:spPr>
        <a:xfrm>
          <a:off x="13436111" y="1686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149423</xdr:rowOff>
    </xdr:from>
    <xdr:to>
      <xdr:col>67</xdr:col>
      <xdr:colOff>101600</xdr:colOff>
      <xdr:row>98</xdr:row>
      <xdr:rowOff>79573</xdr:rowOff>
    </xdr:to>
    <xdr:sp macro="" textlink="">
      <xdr:nvSpPr>
        <xdr:cNvPr id="706" name="楕円 705"/>
        <xdr:cNvSpPr/>
      </xdr:nvSpPr>
      <xdr:spPr>
        <a:xfrm>
          <a:off x="12763500" y="1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70700</xdr:rowOff>
    </xdr:from>
    <xdr:ext cx="534377" cy="259045"/>
    <xdr:sp macro="" textlink="">
      <xdr:nvSpPr>
        <xdr:cNvPr id="707" name="テキスト ボックス 706"/>
        <xdr:cNvSpPr txBox="1"/>
      </xdr:nvSpPr>
      <xdr:spPr>
        <a:xfrm>
          <a:off x="12547111" y="168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rgbClr val="FF0000"/>
              </a:solidFill>
              <a:effectLst/>
              <a:latin typeface="+mn-lt"/>
              <a:ea typeface="+mn-ea"/>
              <a:cs typeface="+mn-cs"/>
            </a:rPr>
            <a:t>総務費は、類似団体平均と比較して</a:t>
          </a:r>
          <a:r>
            <a:rPr kumimoji="1" lang="ja-JP" altLang="en-US" sz="1300">
              <a:solidFill>
                <a:srgbClr val="FF0000"/>
              </a:solidFill>
              <a:effectLst/>
              <a:latin typeface="+mn-lt"/>
              <a:ea typeface="+mn-ea"/>
              <a:cs typeface="+mn-cs"/>
            </a:rPr>
            <a:t>低い</a:t>
          </a:r>
          <a:r>
            <a:rPr kumimoji="1" lang="ja-JP" altLang="ja-JP" sz="1300">
              <a:solidFill>
                <a:srgbClr val="FF0000"/>
              </a:solidFill>
              <a:effectLst/>
              <a:latin typeface="+mn-lt"/>
              <a:ea typeface="+mn-ea"/>
              <a:cs typeface="+mn-cs"/>
            </a:rPr>
            <a:t>状況になった。主な要因として、定額給付金支給事業</a:t>
          </a:r>
          <a:r>
            <a:rPr kumimoji="1" lang="ja-JP" altLang="en-US" sz="1300">
              <a:solidFill>
                <a:srgbClr val="FF0000"/>
              </a:solidFill>
              <a:effectLst/>
              <a:latin typeface="+mn-lt"/>
              <a:ea typeface="+mn-ea"/>
              <a:cs typeface="+mn-cs"/>
            </a:rPr>
            <a:t>及び</a:t>
          </a:r>
          <a:r>
            <a:rPr kumimoji="1" lang="ja-JP" altLang="ja-JP" sz="1300">
              <a:solidFill>
                <a:srgbClr val="FF0000"/>
              </a:solidFill>
              <a:effectLst/>
              <a:latin typeface="+mn-lt"/>
              <a:ea typeface="+mn-ea"/>
              <a:cs typeface="+mn-cs"/>
            </a:rPr>
            <a:t>役場第一庁舎改築事業の</a:t>
          </a:r>
          <a:r>
            <a:rPr kumimoji="1" lang="ja-JP" altLang="en-US" sz="1300">
              <a:solidFill>
                <a:srgbClr val="FF0000"/>
              </a:solidFill>
              <a:effectLst/>
              <a:latin typeface="+mn-lt"/>
              <a:ea typeface="+mn-ea"/>
              <a:cs typeface="+mn-cs"/>
            </a:rPr>
            <a:t>完了により減</a:t>
          </a:r>
          <a:r>
            <a:rPr kumimoji="1" lang="ja-JP" altLang="ja-JP" sz="1300">
              <a:solidFill>
                <a:srgbClr val="FF0000"/>
              </a:solidFill>
              <a:effectLst/>
              <a:latin typeface="+mn-lt"/>
              <a:ea typeface="+mn-ea"/>
              <a:cs typeface="+mn-cs"/>
            </a:rPr>
            <a:t>となった。</a:t>
          </a:r>
          <a:endParaRPr lang="ja-JP" altLang="ja-JP" sz="1300">
            <a:solidFill>
              <a:srgbClr val="FF0000"/>
            </a:solidFill>
            <a:effectLst/>
          </a:endParaRPr>
        </a:p>
        <a:p>
          <a:pPr eaLnBrk="1" fontAlgn="auto" latinLnBrk="0" hangingPunct="1"/>
          <a:r>
            <a:rPr kumimoji="1" lang="ja-JP" altLang="ja-JP" sz="1300">
              <a:solidFill>
                <a:srgbClr val="FF0000"/>
              </a:solidFill>
              <a:effectLst/>
              <a:latin typeface="+mn-lt"/>
              <a:ea typeface="+mn-ea"/>
              <a:cs typeface="+mn-cs"/>
            </a:rPr>
            <a:t>民生費は、類似団体平均と比較して高い状況にある。主な要因として</a:t>
          </a:r>
          <a:r>
            <a:rPr kumimoji="1" lang="ja-JP" altLang="en-US" sz="1300">
              <a:solidFill>
                <a:srgbClr val="FF0000"/>
              </a:solidFill>
              <a:effectLst/>
              <a:latin typeface="+mn-lt"/>
              <a:ea typeface="+mn-ea"/>
              <a:cs typeface="+mn-cs"/>
            </a:rPr>
            <a:t>、待機児童解消のための、保育所等整備補助金や</a:t>
          </a:r>
          <a:r>
            <a:rPr kumimoji="1" lang="ja-JP" altLang="ja-JP" sz="1300">
              <a:solidFill>
                <a:srgbClr val="FF0000"/>
              </a:solidFill>
              <a:effectLst/>
              <a:latin typeface="+mn-lt"/>
              <a:ea typeface="+mn-ea"/>
              <a:cs typeface="+mn-cs"/>
            </a:rPr>
            <a:t>認可保育所等運営負担金</a:t>
          </a:r>
          <a:r>
            <a:rPr kumimoji="1" lang="ja-JP" altLang="en-US" sz="1300">
              <a:solidFill>
                <a:srgbClr val="FF0000"/>
              </a:solidFill>
              <a:effectLst/>
              <a:latin typeface="+mn-lt"/>
              <a:ea typeface="+mn-ea"/>
              <a:cs typeface="+mn-cs"/>
            </a:rPr>
            <a:t>の</a:t>
          </a:r>
          <a:r>
            <a:rPr kumimoji="1" lang="ja-JP" altLang="ja-JP" sz="1300">
              <a:solidFill>
                <a:srgbClr val="FF0000"/>
              </a:solidFill>
              <a:effectLst/>
              <a:latin typeface="+mn-lt"/>
              <a:ea typeface="+mn-ea"/>
              <a:cs typeface="+mn-cs"/>
            </a:rPr>
            <a:t>影響で増となった。</a:t>
          </a:r>
          <a:endParaRPr lang="ja-JP" altLang="ja-JP" sz="1300">
            <a:solidFill>
              <a:srgbClr val="FF0000"/>
            </a:solidFill>
            <a:effectLst/>
          </a:endParaRPr>
        </a:p>
        <a:p>
          <a:pPr eaLnBrk="1" fontAlgn="auto" latinLnBrk="0" hangingPunct="1"/>
          <a:r>
            <a:rPr kumimoji="1" lang="ja-JP" altLang="en-US" sz="1300">
              <a:solidFill>
                <a:srgbClr val="FF0000"/>
              </a:solidFill>
              <a:effectLst/>
              <a:latin typeface="+mn-lt"/>
              <a:ea typeface="+mn-ea"/>
              <a:cs typeface="+mn-cs"/>
            </a:rPr>
            <a:t>衛生費は、新型コロナワクチン接種費の影響により増となった。</a:t>
          </a:r>
          <a:endParaRPr kumimoji="1" lang="en-US" altLang="ja-JP" sz="1300">
            <a:solidFill>
              <a:srgbClr val="FF0000"/>
            </a:solidFill>
            <a:effectLst/>
            <a:latin typeface="+mn-lt"/>
            <a:ea typeface="+mn-ea"/>
            <a:cs typeface="+mn-cs"/>
          </a:endParaRPr>
        </a:p>
        <a:p>
          <a:pPr eaLnBrk="1" fontAlgn="auto" latinLnBrk="0" hangingPunct="1"/>
          <a:r>
            <a:rPr kumimoji="1" lang="ja-JP" altLang="ja-JP" sz="1300">
              <a:solidFill>
                <a:srgbClr val="FF0000"/>
              </a:solidFill>
              <a:effectLst/>
              <a:latin typeface="+mn-lt"/>
              <a:ea typeface="+mn-ea"/>
              <a:cs typeface="+mn-cs"/>
            </a:rPr>
            <a:t>農林水産費は、畑かんがい施設整備の</a:t>
          </a:r>
          <a:r>
            <a:rPr kumimoji="1" lang="ja-JP" altLang="en-US" sz="1300">
              <a:solidFill>
                <a:srgbClr val="FF0000"/>
              </a:solidFill>
              <a:effectLst/>
              <a:latin typeface="+mn-lt"/>
              <a:ea typeface="+mn-ea"/>
              <a:cs typeface="+mn-cs"/>
            </a:rPr>
            <a:t>一部完了により減</a:t>
          </a:r>
          <a:r>
            <a:rPr kumimoji="1" lang="ja-JP" altLang="ja-JP" sz="1300">
              <a:solidFill>
                <a:srgbClr val="FF0000"/>
              </a:solidFill>
              <a:effectLst/>
              <a:latin typeface="+mn-lt"/>
              <a:ea typeface="+mn-ea"/>
              <a:cs typeface="+mn-cs"/>
            </a:rPr>
            <a:t>となった。</a:t>
          </a:r>
          <a:endParaRPr lang="ja-JP" altLang="ja-JP" sz="1300">
            <a:solidFill>
              <a:srgbClr val="FF0000"/>
            </a:solidFill>
            <a:effectLst/>
          </a:endParaRPr>
        </a:p>
        <a:p>
          <a:r>
            <a:rPr kumimoji="1" lang="ja-JP" altLang="ja-JP" sz="1300">
              <a:solidFill>
                <a:srgbClr val="FF0000"/>
              </a:solidFill>
              <a:effectLst/>
              <a:latin typeface="+mn-lt"/>
              <a:ea typeface="+mn-ea"/>
              <a:cs typeface="+mn-cs"/>
            </a:rPr>
            <a:t>教育費は、</a:t>
          </a:r>
          <a:r>
            <a:rPr kumimoji="1" lang="ja-JP" altLang="en-US" sz="1300">
              <a:solidFill>
                <a:srgbClr val="FF0000"/>
              </a:solidFill>
              <a:effectLst/>
              <a:latin typeface="+mn-lt"/>
              <a:ea typeface="+mn-ea"/>
              <a:cs typeface="+mn-cs"/>
            </a:rPr>
            <a:t>類似団体平均と比較して高い状況にある。主な要因として、島袋小学校校舎増築工事の影響</a:t>
          </a:r>
          <a:r>
            <a:rPr kumimoji="1" lang="ja-JP" altLang="ja-JP" sz="1300">
              <a:solidFill>
                <a:srgbClr val="FF0000"/>
              </a:solidFill>
              <a:effectLst/>
              <a:latin typeface="+mn-lt"/>
              <a:ea typeface="+mn-ea"/>
              <a:cs typeface="+mn-cs"/>
            </a:rPr>
            <a:t>で増となった。</a:t>
          </a:r>
          <a:endParaRPr lang="ja-JP" altLang="ja-JP" sz="1300">
            <a:solidFill>
              <a:srgbClr val="FF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mn-lt"/>
              <a:ea typeface="+mn-ea"/>
              <a:cs typeface="+mn-cs"/>
            </a:rPr>
            <a:t>　</a:t>
          </a:r>
          <a:r>
            <a:rPr kumimoji="1" lang="ja-JP" altLang="ja-JP" sz="1300">
              <a:solidFill>
                <a:srgbClr val="FF0000"/>
              </a:solidFill>
              <a:effectLst/>
              <a:latin typeface="+mn-lt"/>
              <a:ea typeface="+mn-ea"/>
              <a:cs typeface="+mn-cs"/>
            </a:rPr>
            <a:t>財政調整基金残高は、平成２９年度に国保会計への累積赤字解消のための繰出金が多額となったため減少した。平成３０年度に財政調整基金および庁舎整備基金へ積み立てを行ったことにより基金残高が増加した。令和２年度は、村税の伸び等により、例年より多く積立ることができた。</a:t>
          </a:r>
          <a:r>
            <a:rPr kumimoji="1" lang="ja-JP" altLang="en-US" sz="1300">
              <a:solidFill>
                <a:srgbClr val="FF0000"/>
              </a:solidFill>
              <a:effectLst/>
              <a:latin typeface="+mn-lt"/>
              <a:ea typeface="+mn-ea"/>
              <a:cs typeface="+mn-cs"/>
            </a:rPr>
            <a:t>令和３年度は標準財政規模の増により比率が減となった。</a:t>
          </a:r>
          <a:endParaRPr lang="ja-JP" altLang="ja-JP" sz="1300">
            <a:solidFill>
              <a:srgbClr val="FF0000"/>
            </a:solidFill>
            <a:effectLst/>
          </a:endParaRPr>
        </a:p>
        <a:p>
          <a:r>
            <a:rPr kumimoji="1" lang="ja-JP" altLang="ja-JP" sz="1300">
              <a:solidFill>
                <a:srgbClr val="FF0000"/>
              </a:solidFill>
              <a:effectLst/>
              <a:latin typeface="+mn-lt"/>
              <a:ea typeface="+mn-ea"/>
              <a:cs typeface="+mn-cs"/>
            </a:rPr>
            <a:t>　実質収支額は標準財政規模と比較し３％～５％が望ましいとされているところ、補助事業の歳入と支出の見込み値と実績の差額</a:t>
          </a:r>
          <a:r>
            <a:rPr kumimoji="1" lang="ja-JP" altLang="en-US" sz="1300">
              <a:solidFill>
                <a:srgbClr val="FF0000"/>
              </a:solidFill>
              <a:effectLst/>
              <a:latin typeface="+mn-lt"/>
              <a:ea typeface="+mn-ea"/>
              <a:cs typeface="+mn-cs"/>
            </a:rPr>
            <a:t>が多くなったことにより、</a:t>
          </a:r>
          <a:r>
            <a:rPr kumimoji="1" lang="en-US" altLang="ja-JP" sz="1300">
              <a:solidFill>
                <a:srgbClr val="FF0000"/>
              </a:solidFill>
              <a:effectLst/>
              <a:latin typeface="+mn-lt"/>
              <a:ea typeface="+mn-ea"/>
              <a:cs typeface="+mn-cs"/>
            </a:rPr>
            <a:t>6.87</a:t>
          </a:r>
          <a:r>
            <a:rPr kumimoji="1" lang="ja-JP" altLang="ja-JP" sz="1300">
              <a:solidFill>
                <a:srgbClr val="FF0000"/>
              </a:solidFill>
              <a:effectLst/>
              <a:latin typeface="+mn-lt"/>
              <a:ea typeface="+mn-ea"/>
              <a:cs typeface="+mn-cs"/>
            </a:rPr>
            <a:t>％となった。</a:t>
          </a:r>
          <a:endParaRPr lang="ja-JP" altLang="ja-JP" sz="1300">
            <a:solidFill>
              <a:srgbClr val="FF0000"/>
            </a:solidFill>
            <a:effectLst/>
          </a:endParaRPr>
        </a:p>
        <a:p>
          <a:r>
            <a:rPr kumimoji="1" lang="ja-JP" altLang="ja-JP" sz="1300">
              <a:solidFill>
                <a:srgbClr val="FF0000"/>
              </a:solidFill>
              <a:effectLst/>
              <a:latin typeface="+mn-lt"/>
              <a:ea typeface="+mn-ea"/>
              <a:cs typeface="+mn-cs"/>
            </a:rPr>
            <a:t>　実質単年度収支は前年度の実質単年度収支の</a:t>
          </a:r>
          <a:r>
            <a:rPr kumimoji="1" lang="ja-JP" altLang="en-US" sz="1300">
              <a:solidFill>
                <a:srgbClr val="FF0000"/>
              </a:solidFill>
              <a:effectLst/>
              <a:latin typeface="+mn-lt"/>
              <a:ea typeface="+mn-ea"/>
              <a:cs typeface="+mn-cs"/>
            </a:rPr>
            <a:t>マイナス</a:t>
          </a:r>
          <a:r>
            <a:rPr kumimoji="1" lang="ja-JP" altLang="ja-JP" sz="1300">
              <a:solidFill>
                <a:srgbClr val="FF0000"/>
              </a:solidFill>
              <a:effectLst/>
              <a:latin typeface="+mn-lt"/>
              <a:ea typeface="+mn-ea"/>
              <a:cs typeface="+mn-cs"/>
            </a:rPr>
            <a:t>の影響を受け</a:t>
          </a:r>
          <a:r>
            <a:rPr kumimoji="1" lang="ja-JP" altLang="en-US" sz="1300">
              <a:solidFill>
                <a:srgbClr val="FF0000"/>
              </a:solidFill>
              <a:effectLst/>
              <a:latin typeface="+mn-lt"/>
              <a:ea typeface="+mn-ea"/>
              <a:cs typeface="+mn-cs"/>
            </a:rPr>
            <a:t>、</a:t>
          </a:r>
          <a:r>
            <a:rPr kumimoji="1" lang="en-US" altLang="ja-JP" sz="1300">
              <a:solidFill>
                <a:srgbClr val="FF0000"/>
              </a:solidFill>
              <a:effectLst/>
              <a:latin typeface="+mn-lt"/>
              <a:ea typeface="+mn-ea"/>
              <a:cs typeface="+mn-cs"/>
            </a:rPr>
            <a:t>4.3</a:t>
          </a:r>
          <a:r>
            <a:rPr kumimoji="1" lang="ja-JP" altLang="ja-JP" sz="1300">
              <a:solidFill>
                <a:srgbClr val="FF0000"/>
              </a:solidFill>
              <a:effectLst/>
              <a:latin typeface="+mn-lt"/>
              <a:ea typeface="+mn-ea"/>
              <a:cs typeface="+mn-cs"/>
            </a:rPr>
            <a:t>％となった。</a:t>
          </a:r>
          <a:endParaRPr lang="ja-JP" altLang="ja-JP" sz="1300">
            <a:solidFill>
              <a:srgbClr val="FF0000"/>
            </a:solidFill>
            <a:effectLst/>
          </a:endParaRPr>
        </a:p>
        <a:p>
          <a:endParaRPr kumimoji="1" lang="ja-JP" altLang="en-US" sz="13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FF0000"/>
              </a:solidFill>
              <a:effectLst/>
              <a:latin typeface="+mn-lt"/>
              <a:ea typeface="+mn-ea"/>
              <a:cs typeface="+mn-cs"/>
            </a:rPr>
            <a:t>　令和</a:t>
          </a:r>
          <a:r>
            <a:rPr kumimoji="1" lang="ja-JP" altLang="en-US" sz="1400">
              <a:solidFill>
                <a:srgbClr val="FF0000"/>
              </a:solidFill>
              <a:effectLst/>
              <a:latin typeface="+mn-lt"/>
              <a:ea typeface="+mn-ea"/>
              <a:cs typeface="+mn-cs"/>
            </a:rPr>
            <a:t>３</a:t>
          </a:r>
          <a:r>
            <a:rPr kumimoji="1" lang="ja-JP" altLang="ja-JP" sz="1400">
              <a:solidFill>
                <a:srgbClr val="FF0000"/>
              </a:solidFill>
              <a:effectLst/>
              <a:latin typeface="+mn-lt"/>
              <a:ea typeface="+mn-ea"/>
              <a:cs typeface="+mn-cs"/>
            </a:rPr>
            <a:t>度の連結実質収支額の標準財政規模に対する割合は</a:t>
          </a:r>
          <a:r>
            <a:rPr kumimoji="1" lang="ja-JP" altLang="en-US" sz="1400">
              <a:solidFill>
                <a:srgbClr val="FF0000"/>
              </a:solidFill>
              <a:effectLst/>
              <a:latin typeface="+mn-lt"/>
              <a:ea typeface="+mn-ea"/>
              <a:cs typeface="+mn-cs"/>
            </a:rPr>
            <a:t>４０</a:t>
          </a:r>
          <a:r>
            <a:rPr kumimoji="1" lang="ja-JP" altLang="ja-JP" sz="1400">
              <a:solidFill>
                <a:srgbClr val="FF0000"/>
              </a:solidFill>
              <a:effectLst/>
              <a:latin typeface="+mn-lt"/>
              <a:ea typeface="+mn-ea"/>
              <a:cs typeface="+mn-cs"/>
            </a:rPr>
            <a:t>．</a:t>
          </a:r>
          <a:r>
            <a:rPr kumimoji="1" lang="ja-JP" altLang="en-US" sz="1400">
              <a:solidFill>
                <a:srgbClr val="FF0000"/>
              </a:solidFill>
              <a:effectLst/>
              <a:latin typeface="+mn-lt"/>
              <a:ea typeface="+mn-ea"/>
              <a:cs typeface="+mn-cs"/>
            </a:rPr>
            <a:t>８６</a:t>
          </a:r>
          <a:r>
            <a:rPr kumimoji="1" lang="ja-JP" altLang="ja-JP" sz="1400">
              <a:solidFill>
                <a:srgbClr val="FF0000"/>
              </a:solidFill>
              <a:effectLst/>
              <a:latin typeface="+mn-lt"/>
              <a:ea typeface="+mn-ea"/>
              <a:cs typeface="+mn-cs"/>
            </a:rPr>
            <a:t>％となった。国民健康保険特別会計は</a:t>
          </a:r>
          <a:r>
            <a:rPr kumimoji="1" lang="ja-JP" altLang="en-US" sz="1400">
              <a:solidFill>
                <a:srgbClr val="FF0000"/>
              </a:solidFill>
              <a:effectLst/>
              <a:latin typeface="+mn-lt"/>
              <a:ea typeface="+mn-ea"/>
              <a:cs typeface="+mn-cs"/>
            </a:rPr>
            <a:t>、３年ぶりに</a:t>
          </a:r>
          <a:r>
            <a:rPr kumimoji="1" lang="ja-JP" altLang="ja-JP" sz="1400">
              <a:solidFill>
                <a:srgbClr val="FF0000"/>
              </a:solidFill>
              <a:effectLst/>
              <a:latin typeface="+mn-lt"/>
              <a:ea typeface="+mn-ea"/>
              <a:cs typeface="+mn-cs"/>
            </a:rPr>
            <a:t>標準財政規模と比較して０．</a:t>
          </a:r>
          <a:r>
            <a:rPr kumimoji="1" lang="ja-JP" altLang="en-US" sz="1400">
              <a:solidFill>
                <a:srgbClr val="FF0000"/>
              </a:solidFill>
              <a:effectLst/>
              <a:latin typeface="+mn-lt"/>
              <a:ea typeface="+mn-ea"/>
              <a:cs typeface="+mn-cs"/>
            </a:rPr>
            <a:t>４</a:t>
          </a:r>
          <a:r>
            <a:rPr kumimoji="1" lang="ja-JP" altLang="ja-JP" sz="1400">
              <a:solidFill>
                <a:srgbClr val="FF0000"/>
              </a:solidFill>
              <a:effectLst/>
              <a:latin typeface="+mn-lt"/>
              <a:ea typeface="+mn-ea"/>
              <a:cs typeface="+mn-cs"/>
            </a:rPr>
            <a:t>％の</a:t>
          </a:r>
          <a:r>
            <a:rPr kumimoji="1" lang="ja-JP" altLang="en-US" sz="1400">
              <a:solidFill>
                <a:srgbClr val="FF0000"/>
              </a:solidFill>
              <a:effectLst/>
              <a:latin typeface="+mn-lt"/>
              <a:ea typeface="+mn-ea"/>
              <a:cs typeface="+mn-cs"/>
            </a:rPr>
            <a:t>黒</a:t>
          </a:r>
          <a:r>
            <a:rPr kumimoji="1" lang="ja-JP" altLang="ja-JP" sz="1400">
              <a:solidFill>
                <a:srgbClr val="FF0000"/>
              </a:solidFill>
              <a:effectLst/>
              <a:latin typeface="+mn-lt"/>
              <a:ea typeface="+mn-ea"/>
              <a:cs typeface="+mn-cs"/>
            </a:rPr>
            <a:t>字となった。</a:t>
          </a:r>
          <a:endParaRPr lang="ja-JP" altLang="ja-JP" sz="1400">
            <a:solidFill>
              <a:srgbClr val="FF0000"/>
            </a:solidFill>
            <a:effectLst/>
          </a:endParaRPr>
        </a:p>
        <a:p>
          <a:r>
            <a:rPr kumimoji="1" lang="ja-JP" altLang="ja-JP" sz="1400">
              <a:solidFill>
                <a:srgbClr val="FF0000"/>
              </a:solidFill>
              <a:effectLst/>
              <a:latin typeface="+mn-lt"/>
              <a:ea typeface="+mn-ea"/>
              <a:cs typeface="+mn-cs"/>
            </a:rPr>
            <a:t>　国民健康保険事業は、医療費の支出は減少傾向にあり、税の課税率及び税額、徴収率はともに高い水準にある。しかし、共同拠出金が増加する中で、調整交付金が減少するなど、</a:t>
          </a:r>
          <a:r>
            <a:rPr kumimoji="1" lang="ja-JP" altLang="en-US" sz="1400">
              <a:solidFill>
                <a:srgbClr val="FF0000"/>
              </a:solidFill>
              <a:effectLst/>
              <a:latin typeface="+mn-lt"/>
              <a:ea typeface="+mn-ea"/>
              <a:cs typeface="+mn-cs"/>
            </a:rPr>
            <a:t>依然として</a:t>
          </a:r>
          <a:r>
            <a:rPr kumimoji="1" lang="ja-JP" altLang="ja-JP" sz="1400">
              <a:solidFill>
                <a:srgbClr val="FF0000"/>
              </a:solidFill>
              <a:effectLst/>
              <a:latin typeface="+mn-lt"/>
              <a:ea typeface="+mn-ea"/>
              <a:cs typeface="+mn-cs"/>
            </a:rPr>
            <a:t>構造的な課題が多く見られる</a:t>
          </a:r>
          <a:r>
            <a:rPr lang="ja-JP" altLang="ja-JP" sz="1400">
              <a:solidFill>
                <a:srgbClr val="FF0000"/>
              </a:solidFill>
              <a:effectLst/>
              <a:latin typeface="+mn-lt"/>
              <a:ea typeface="+mn-ea"/>
              <a:cs typeface="+mn-cs"/>
            </a:rPr>
            <a:t>。</a:t>
          </a:r>
          <a:endParaRPr lang="ja-JP" altLang="ja-JP" sz="1400">
            <a:solidFill>
              <a:srgbClr val="FF0000"/>
            </a:solidFill>
            <a:effectLst/>
          </a:endParaRPr>
        </a:p>
        <a:p>
          <a:r>
            <a:rPr kumimoji="1" lang="ja-JP" altLang="ja-JP" sz="1400">
              <a:solidFill>
                <a:srgbClr val="FF0000"/>
              </a:solidFill>
              <a:effectLst/>
              <a:latin typeface="+mn-lt"/>
              <a:ea typeface="+mn-ea"/>
              <a:cs typeface="+mn-cs"/>
            </a:rPr>
            <a:t>　平成３０年度以降、県単位で国保が広域化されたが、国保税率の見直しも含めた</a:t>
          </a:r>
          <a:r>
            <a:rPr kumimoji="1" lang="ja-JP" altLang="en-US" sz="1400">
              <a:solidFill>
                <a:srgbClr val="FF0000"/>
              </a:solidFill>
              <a:effectLst/>
              <a:latin typeface="+mn-lt"/>
              <a:ea typeface="+mn-ea"/>
              <a:cs typeface="+mn-cs"/>
            </a:rPr>
            <a:t>根本的な財源確保の見直し</a:t>
          </a:r>
          <a:r>
            <a:rPr kumimoji="1" lang="ja-JP" altLang="ja-JP" sz="1400">
              <a:solidFill>
                <a:srgbClr val="FF0000"/>
              </a:solidFill>
              <a:effectLst/>
              <a:latin typeface="+mn-lt"/>
              <a:ea typeface="+mn-ea"/>
              <a:cs typeface="+mn-cs"/>
            </a:rPr>
            <a:t>を</a:t>
          </a:r>
          <a:r>
            <a:rPr kumimoji="1" lang="ja-JP" altLang="en-US" sz="1400">
              <a:solidFill>
                <a:srgbClr val="FF0000"/>
              </a:solidFill>
              <a:effectLst/>
              <a:latin typeface="+mn-lt"/>
              <a:ea typeface="+mn-ea"/>
              <a:cs typeface="+mn-cs"/>
            </a:rPr>
            <a:t>検討していく</a:t>
          </a:r>
          <a:r>
            <a:rPr kumimoji="1" lang="ja-JP" altLang="ja-JP" sz="1400">
              <a:solidFill>
                <a:srgbClr val="FF0000"/>
              </a:solidFill>
              <a:effectLst/>
              <a:latin typeface="+mn-lt"/>
              <a:ea typeface="+mn-ea"/>
              <a:cs typeface="+mn-cs"/>
            </a:rPr>
            <a:t>必要がある。</a:t>
          </a:r>
          <a:endParaRPr lang="ja-JP" altLang="ja-JP" sz="1400">
            <a:solidFill>
              <a:srgbClr val="FF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844;&#20250;&#35336;&#12398;&#12415;&#12305;_473278_&#21271;&#20013;&#22478;&#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68.5</v>
          </cell>
          <cell r="BX51">
            <v>64.5</v>
          </cell>
          <cell r="CF51">
            <v>61.8</v>
          </cell>
          <cell r="CN51">
            <v>62.2</v>
          </cell>
          <cell r="CV51">
            <v>53.7</v>
          </cell>
        </row>
        <row r="53">
          <cell r="BP53">
            <v>54.9</v>
          </cell>
          <cell r="BX53">
            <v>54.8</v>
          </cell>
          <cell r="CF53">
            <v>47.8</v>
          </cell>
          <cell r="CN53">
            <v>47.4</v>
          </cell>
          <cell r="CV53">
            <v>46.8</v>
          </cell>
        </row>
        <row r="55">
          <cell r="AN55" t="str">
            <v>類似団体内平均値</v>
          </cell>
          <cell r="BP55">
            <v>28.5</v>
          </cell>
          <cell r="BX55">
            <v>20.5</v>
          </cell>
          <cell r="CF55">
            <v>21.4</v>
          </cell>
          <cell r="CN55">
            <v>12.8</v>
          </cell>
          <cell r="CV55">
            <v>0</v>
          </cell>
        </row>
        <row r="57">
          <cell r="BP57">
            <v>59.7</v>
          </cell>
          <cell r="BX57">
            <v>60.3</v>
          </cell>
          <cell r="CF57">
            <v>60.5</v>
          </cell>
          <cell r="CN57">
            <v>61.2</v>
          </cell>
          <cell r="CV57">
            <v>62.8</v>
          </cell>
        </row>
        <row r="72">
          <cell r="BP72" t="str">
            <v>H29</v>
          </cell>
          <cell r="BX72" t="str">
            <v>H30</v>
          </cell>
          <cell r="CF72" t="str">
            <v>R01</v>
          </cell>
          <cell r="CN72" t="str">
            <v>R02</v>
          </cell>
          <cell r="CV72" t="str">
            <v>R03</v>
          </cell>
        </row>
        <row r="73">
          <cell r="AN73" t="str">
            <v>当該団体値</v>
          </cell>
          <cell r="BP73">
            <v>68.5</v>
          </cell>
          <cell r="BX73">
            <v>64.5</v>
          </cell>
          <cell r="CF73">
            <v>61.8</v>
          </cell>
          <cell r="CN73">
            <v>62.2</v>
          </cell>
          <cell r="CV73">
            <v>53.7</v>
          </cell>
        </row>
        <row r="75">
          <cell r="BP75">
            <v>5.3</v>
          </cell>
          <cell r="BX75">
            <v>5.6</v>
          </cell>
          <cell r="CF75">
            <v>5.6</v>
          </cell>
          <cell r="CN75">
            <v>5.6</v>
          </cell>
          <cell r="CV75">
            <v>5.6</v>
          </cell>
        </row>
        <row r="77">
          <cell r="AN77" t="str">
            <v>類似団体内平均値</v>
          </cell>
          <cell r="BP77">
            <v>28.5</v>
          </cell>
          <cell r="BX77">
            <v>20.5</v>
          </cell>
          <cell r="CF77">
            <v>21.4</v>
          </cell>
          <cell r="CN77">
            <v>12.8</v>
          </cell>
          <cell r="CV77">
            <v>0</v>
          </cell>
        </row>
        <row r="79">
          <cell r="BP79">
            <v>8</v>
          </cell>
          <cell r="BX79">
            <v>7.9</v>
          </cell>
          <cell r="CF79">
            <v>7.7</v>
          </cell>
          <cell r="CN79">
            <v>7.3</v>
          </cell>
          <cell r="CV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c r="B2" s="179" t="s">
        <v>80</v>
      </c>
      <c r="C2" s="179"/>
      <c r="D2" s="180"/>
    </row>
    <row r="3" spans="1:119" ht="18.75" customHeight="1" thickBot="1">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9747197</v>
      </c>
      <c r="BO4" s="452"/>
      <c r="BP4" s="452"/>
      <c r="BQ4" s="452"/>
      <c r="BR4" s="452"/>
      <c r="BS4" s="452"/>
      <c r="BT4" s="452"/>
      <c r="BU4" s="453"/>
      <c r="BV4" s="451">
        <v>11689910</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6.9</v>
      </c>
      <c r="CU4" s="592"/>
      <c r="CV4" s="592"/>
      <c r="CW4" s="592"/>
      <c r="CX4" s="592"/>
      <c r="CY4" s="592"/>
      <c r="CZ4" s="592"/>
      <c r="DA4" s="593"/>
      <c r="DB4" s="591">
        <v>3.6</v>
      </c>
      <c r="DC4" s="592"/>
      <c r="DD4" s="592"/>
      <c r="DE4" s="592"/>
      <c r="DF4" s="592"/>
      <c r="DG4" s="592"/>
      <c r="DH4" s="592"/>
      <c r="DI4" s="593"/>
    </row>
    <row r="5" spans="1:119" ht="18.75" customHeight="1">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9373559</v>
      </c>
      <c r="BO5" s="423"/>
      <c r="BP5" s="423"/>
      <c r="BQ5" s="423"/>
      <c r="BR5" s="423"/>
      <c r="BS5" s="423"/>
      <c r="BT5" s="423"/>
      <c r="BU5" s="424"/>
      <c r="BV5" s="422">
        <v>11517374</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81.599999999999994</v>
      </c>
      <c r="CU5" s="420"/>
      <c r="CV5" s="420"/>
      <c r="CW5" s="420"/>
      <c r="CX5" s="420"/>
      <c r="CY5" s="420"/>
      <c r="CZ5" s="420"/>
      <c r="DA5" s="421"/>
      <c r="DB5" s="419">
        <v>81.599999999999994</v>
      </c>
      <c r="DC5" s="420"/>
      <c r="DD5" s="420"/>
      <c r="DE5" s="420"/>
      <c r="DF5" s="420"/>
      <c r="DG5" s="420"/>
      <c r="DH5" s="420"/>
      <c r="DI5" s="421"/>
    </row>
    <row r="6" spans="1:119" ht="18.75" customHeight="1">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93</v>
      </c>
      <c r="AV6" s="481"/>
      <c r="AW6" s="481"/>
      <c r="AX6" s="481"/>
      <c r="AY6" s="436" t="s">
        <v>101</v>
      </c>
      <c r="AZ6" s="437"/>
      <c r="BA6" s="437"/>
      <c r="BB6" s="437"/>
      <c r="BC6" s="437"/>
      <c r="BD6" s="437"/>
      <c r="BE6" s="437"/>
      <c r="BF6" s="437"/>
      <c r="BG6" s="437"/>
      <c r="BH6" s="437"/>
      <c r="BI6" s="437"/>
      <c r="BJ6" s="437"/>
      <c r="BK6" s="437"/>
      <c r="BL6" s="437"/>
      <c r="BM6" s="438"/>
      <c r="BN6" s="422">
        <v>373638</v>
      </c>
      <c r="BO6" s="423"/>
      <c r="BP6" s="423"/>
      <c r="BQ6" s="423"/>
      <c r="BR6" s="423"/>
      <c r="BS6" s="423"/>
      <c r="BT6" s="423"/>
      <c r="BU6" s="424"/>
      <c r="BV6" s="422">
        <v>172536</v>
      </c>
      <c r="BW6" s="423"/>
      <c r="BX6" s="423"/>
      <c r="BY6" s="423"/>
      <c r="BZ6" s="423"/>
      <c r="CA6" s="423"/>
      <c r="CB6" s="423"/>
      <c r="CC6" s="424"/>
      <c r="CD6" s="462" t="s">
        <v>102</v>
      </c>
      <c r="CE6" s="382"/>
      <c r="CF6" s="382"/>
      <c r="CG6" s="382"/>
      <c r="CH6" s="382"/>
      <c r="CI6" s="382"/>
      <c r="CJ6" s="382"/>
      <c r="CK6" s="382"/>
      <c r="CL6" s="382"/>
      <c r="CM6" s="382"/>
      <c r="CN6" s="382"/>
      <c r="CO6" s="382"/>
      <c r="CP6" s="382"/>
      <c r="CQ6" s="382"/>
      <c r="CR6" s="382"/>
      <c r="CS6" s="463"/>
      <c r="CT6" s="565">
        <v>87.1</v>
      </c>
      <c r="CU6" s="566"/>
      <c r="CV6" s="566"/>
      <c r="CW6" s="566"/>
      <c r="CX6" s="566"/>
      <c r="CY6" s="566"/>
      <c r="CZ6" s="566"/>
      <c r="DA6" s="567"/>
      <c r="DB6" s="565">
        <v>85</v>
      </c>
      <c r="DC6" s="566"/>
      <c r="DD6" s="566"/>
      <c r="DE6" s="566"/>
      <c r="DF6" s="566"/>
      <c r="DG6" s="566"/>
      <c r="DH6" s="566"/>
      <c r="DI6" s="567"/>
    </row>
    <row r="7" spans="1:119" ht="18.75" customHeight="1">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103</v>
      </c>
      <c r="AN7" s="379"/>
      <c r="AO7" s="379"/>
      <c r="AP7" s="379"/>
      <c r="AQ7" s="379"/>
      <c r="AR7" s="379"/>
      <c r="AS7" s="379"/>
      <c r="AT7" s="380"/>
      <c r="AU7" s="480" t="s">
        <v>93</v>
      </c>
      <c r="AV7" s="481"/>
      <c r="AW7" s="481"/>
      <c r="AX7" s="481"/>
      <c r="AY7" s="436" t="s">
        <v>104</v>
      </c>
      <c r="AZ7" s="437"/>
      <c r="BA7" s="437"/>
      <c r="BB7" s="437"/>
      <c r="BC7" s="437"/>
      <c r="BD7" s="437"/>
      <c r="BE7" s="437"/>
      <c r="BF7" s="437"/>
      <c r="BG7" s="437"/>
      <c r="BH7" s="437"/>
      <c r="BI7" s="437"/>
      <c r="BJ7" s="437"/>
      <c r="BK7" s="437"/>
      <c r="BL7" s="437"/>
      <c r="BM7" s="438"/>
      <c r="BN7" s="422">
        <v>54017</v>
      </c>
      <c r="BO7" s="423"/>
      <c r="BP7" s="423"/>
      <c r="BQ7" s="423"/>
      <c r="BR7" s="423"/>
      <c r="BS7" s="423"/>
      <c r="BT7" s="423"/>
      <c r="BU7" s="424"/>
      <c r="BV7" s="422">
        <v>18356</v>
      </c>
      <c r="BW7" s="423"/>
      <c r="BX7" s="423"/>
      <c r="BY7" s="423"/>
      <c r="BZ7" s="423"/>
      <c r="CA7" s="423"/>
      <c r="CB7" s="423"/>
      <c r="CC7" s="424"/>
      <c r="CD7" s="462" t="s">
        <v>105</v>
      </c>
      <c r="CE7" s="382"/>
      <c r="CF7" s="382"/>
      <c r="CG7" s="382"/>
      <c r="CH7" s="382"/>
      <c r="CI7" s="382"/>
      <c r="CJ7" s="382"/>
      <c r="CK7" s="382"/>
      <c r="CL7" s="382"/>
      <c r="CM7" s="382"/>
      <c r="CN7" s="382"/>
      <c r="CO7" s="382"/>
      <c r="CP7" s="382"/>
      <c r="CQ7" s="382"/>
      <c r="CR7" s="382"/>
      <c r="CS7" s="463"/>
      <c r="CT7" s="422">
        <v>4650305</v>
      </c>
      <c r="CU7" s="423"/>
      <c r="CV7" s="423"/>
      <c r="CW7" s="423"/>
      <c r="CX7" s="423"/>
      <c r="CY7" s="423"/>
      <c r="CZ7" s="423"/>
      <c r="DA7" s="424"/>
      <c r="DB7" s="422">
        <v>4259356</v>
      </c>
      <c r="DC7" s="423"/>
      <c r="DD7" s="423"/>
      <c r="DE7" s="423"/>
      <c r="DF7" s="423"/>
      <c r="DG7" s="423"/>
      <c r="DH7" s="423"/>
      <c r="DI7" s="424"/>
    </row>
    <row r="8" spans="1:119" ht="18.75" customHeight="1" thickBot="1">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106</v>
      </c>
      <c r="AN8" s="379"/>
      <c r="AO8" s="379"/>
      <c r="AP8" s="379"/>
      <c r="AQ8" s="379"/>
      <c r="AR8" s="379"/>
      <c r="AS8" s="379"/>
      <c r="AT8" s="380"/>
      <c r="AU8" s="480" t="s">
        <v>93</v>
      </c>
      <c r="AV8" s="481"/>
      <c r="AW8" s="481"/>
      <c r="AX8" s="481"/>
      <c r="AY8" s="436" t="s">
        <v>107</v>
      </c>
      <c r="AZ8" s="437"/>
      <c r="BA8" s="437"/>
      <c r="BB8" s="437"/>
      <c r="BC8" s="437"/>
      <c r="BD8" s="437"/>
      <c r="BE8" s="437"/>
      <c r="BF8" s="437"/>
      <c r="BG8" s="437"/>
      <c r="BH8" s="437"/>
      <c r="BI8" s="437"/>
      <c r="BJ8" s="437"/>
      <c r="BK8" s="437"/>
      <c r="BL8" s="437"/>
      <c r="BM8" s="438"/>
      <c r="BN8" s="422">
        <v>319621</v>
      </c>
      <c r="BO8" s="423"/>
      <c r="BP8" s="423"/>
      <c r="BQ8" s="423"/>
      <c r="BR8" s="423"/>
      <c r="BS8" s="423"/>
      <c r="BT8" s="423"/>
      <c r="BU8" s="424"/>
      <c r="BV8" s="422">
        <v>154180</v>
      </c>
      <c r="BW8" s="423"/>
      <c r="BX8" s="423"/>
      <c r="BY8" s="423"/>
      <c r="BZ8" s="423"/>
      <c r="CA8" s="423"/>
      <c r="CB8" s="423"/>
      <c r="CC8" s="424"/>
      <c r="CD8" s="462" t="s">
        <v>108</v>
      </c>
      <c r="CE8" s="382"/>
      <c r="CF8" s="382"/>
      <c r="CG8" s="382"/>
      <c r="CH8" s="382"/>
      <c r="CI8" s="382"/>
      <c r="CJ8" s="382"/>
      <c r="CK8" s="382"/>
      <c r="CL8" s="382"/>
      <c r="CM8" s="382"/>
      <c r="CN8" s="382"/>
      <c r="CO8" s="382"/>
      <c r="CP8" s="382"/>
      <c r="CQ8" s="382"/>
      <c r="CR8" s="382"/>
      <c r="CS8" s="463"/>
      <c r="CT8" s="525">
        <v>0.67</v>
      </c>
      <c r="CU8" s="526"/>
      <c r="CV8" s="526"/>
      <c r="CW8" s="526"/>
      <c r="CX8" s="526"/>
      <c r="CY8" s="526"/>
      <c r="CZ8" s="526"/>
      <c r="DA8" s="527"/>
      <c r="DB8" s="525">
        <v>0.69</v>
      </c>
      <c r="DC8" s="526"/>
      <c r="DD8" s="526"/>
      <c r="DE8" s="526"/>
      <c r="DF8" s="526"/>
      <c r="DG8" s="526"/>
      <c r="DH8" s="526"/>
      <c r="DI8" s="527"/>
    </row>
    <row r="9" spans="1:119" ht="18.75" customHeight="1" thickBot="1">
      <c r="A9" s="178"/>
      <c r="B9" s="554" t="s">
        <v>109</v>
      </c>
      <c r="C9" s="555"/>
      <c r="D9" s="555"/>
      <c r="E9" s="555"/>
      <c r="F9" s="555"/>
      <c r="G9" s="555"/>
      <c r="H9" s="555"/>
      <c r="I9" s="555"/>
      <c r="J9" s="555"/>
      <c r="K9" s="473"/>
      <c r="L9" s="556" t="s">
        <v>110</v>
      </c>
      <c r="M9" s="557"/>
      <c r="N9" s="557"/>
      <c r="O9" s="557"/>
      <c r="P9" s="557"/>
      <c r="Q9" s="558"/>
      <c r="R9" s="559">
        <v>17969</v>
      </c>
      <c r="S9" s="560"/>
      <c r="T9" s="560"/>
      <c r="U9" s="560"/>
      <c r="V9" s="561"/>
      <c r="W9" s="491" t="s">
        <v>111</v>
      </c>
      <c r="X9" s="492"/>
      <c r="Y9" s="492"/>
      <c r="Z9" s="492"/>
      <c r="AA9" s="492"/>
      <c r="AB9" s="492"/>
      <c r="AC9" s="492"/>
      <c r="AD9" s="492"/>
      <c r="AE9" s="492"/>
      <c r="AF9" s="492"/>
      <c r="AG9" s="492"/>
      <c r="AH9" s="492"/>
      <c r="AI9" s="492"/>
      <c r="AJ9" s="492"/>
      <c r="AK9" s="492"/>
      <c r="AL9" s="562"/>
      <c r="AM9" s="479" t="s">
        <v>112</v>
      </c>
      <c r="AN9" s="379"/>
      <c r="AO9" s="379"/>
      <c r="AP9" s="379"/>
      <c r="AQ9" s="379"/>
      <c r="AR9" s="379"/>
      <c r="AS9" s="379"/>
      <c r="AT9" s="380"/>
      <c r="AU9" s="480" t="s">
        <v>113</v>
      </c>
      <c r="AV9" s="481"/>
      <c r="AW9" s="481"/>
      <c r="AX9" s="481"/>
      <c r="AY9" s="436" t="s">
        <v>114</v>
      </c>
      <c r="AZ9" s="437"/>
      <c r="BA9" s="437"/>
      <c r="BB9" s="437"/>
      <c r="BC9" s="437"/>
      <c r="BD9" s="437"/>
      <c r="BE9" s="437"/>
      <c r="BF9" s="437"/>
      <c r="BG9" s="437"/>
      <c r="BH9" s="437"/>
      <c r="BI9" s="437"/>
      <c r="BJ9" s="437"/>
      <c r="BK9" s="437"/>
      <c r="BL9" s="437"/>
      <c r="BM9" s="438"/>
      <c r="BN9" s="422">
        <v>165441</v>
      </c>
      <c r="BO9" s="423"/>
      <c r="BP9" s="423"/>
      <c r="BQ9" s="423"/>
      <c r="BR9" s="423"/>
      <c r="BS9" s="423"/>
      <c r="BT9" s="423"/>
      <c r="BU9" s="424"/>
      <c r="BV9" s="422">
        <v>-182829</v>
      </c>
      <c r="BW9" s="423"/>
      <c r="BX9" s="423"/>
      <c r="BY9" s="423"/>
      <c r="BZ9" s="423"/>
      <c r="CA9" s="423"/>
      <c r="CB9" s="423"/>
      <c r="CC9" s="424"/>
      <c r="CD9" s="462" t="s">
        <v>115</v>
      </c>
      <c r="CE9" s="382"/>
      <c r="CF9" s="382"/>
      <c r="CG9" s="382"/>
      <c r="CH9" s="382"/>
      <c r="CI9" s="382"/>
      <c r="CJ9" s="382"/>
      <c r="CK9" s="382"/>
      <c r="CL9" s="382"/>
      <c r="CM9" s="382"/>
      <c r="CN9" s="382"/>
      <c r="CO9" s="382"/>
      <c r="CP9" s="382"/>
      <c r="CQ9" s="382"/>
      <c r="CR9" s="382"/>
      <c r="CS9" s="463"/>
      <c r="CT9" s="419">
        <v>7.8</v>
      </c>
      <c r="CU9" s="420"/>
      <c r="CV9" s="420"/>
      <c r="CW9" s="420"/>
      <c r="CX9" s="420"/>
      <c r="CY9" s="420"/>
      <c r="CZ9" s="420"/>
      <c r="DA9" s="421"/>
      <c r="DB9" s="419">
        <v>7.5</v>
      </c>
      <c r="DC9" s="420"/>
      <c r="DD9" s="420"/>
      <c r="DE9" s="420"/>
      <c r="DF9" s="420"/>
      <c r="DG9" s="420"/>
      <c r="DH9" s="420"/>
      <c r="DI9" s="421"/>
    </row>
    <row r="10" spans="1:119" ht="18.75" customHeight="1" thickBot="1">
      <c r="A10" s="178"/>
      <c r="B10" s="554"/>
      <c r="C10" s="555"/>
      <c r="D10" s="555"/>
      <c r="E10" s="555"/>
      <c r="F10" s="555"/>
      <c r="G10" s="555"/>
      <c r="H10" s="555"/>
      <c r="I10" s="555"/>
      <c r="J10" s="555"/>
      <c r="K10" s="473"/>
      <c r="L10" s="378" t="s">
        <v>116</v>
      </c>
      <c r="M10" s="379"/>
      <c r="N10" s="379"/>
      <c r="O10" s="379"/>
      <c r="P10" s="379"/>
      <c r="Q10" s="380"/>
      <c r="R10" s="375">
        <v>16148</v>
      </c>
      <c r="S10" s="376"/>
      <c r="T10" s="376"/>
      <c r="U10" s="376"/>
      <c r="V10" s="435"/>
      <c r="W10" s="563"/>
      <c r="X10" s="373"/>
      <c r="Y10" s="373"/>
      <c r="Z10" s="373"/>
      <c r="AA10" s="373"/>
      <c r="AB10" s="373"/>
      <c r="AC10" s="373"/>
      <c r="AD10" s="373"/>
      <c r="AE10" s="373"/>
      <c r="AF10" s="373"/>
      <c r="AG10" s="373"/>
      <c r="AH10" s="373"/>
      <c r="AI10" s="373"/>
      <c r="AJ10" s="373"/>
      <c r="AK10" s="373"/>
      <c r="AL10" s="564"/>
      <c r="AM10" s="479" t="s">
        <v>117</v>
      </c>
      <c r="AN10" s="379"/>
      <c r="AO10" s="379"/>
      <c r="AP10" s="379"/>
      <c r="AQ10" s="379"/>
      <c r="AR10" s="379"/>
      <c r="AS10" s="379"/>
      <c r="AT10" s="380"/>
      <c r="AU10" s="480" t="s">
        <v>118</v>
      </c>
      <c r="AV10" s="481"/>
      <c r="AW10" s="481"/>
      <c r="AX10" s="481"/>
      <c r="AY10" s="436" t="s">
        <v>119</v>
      </c>
      <c r="AZ10" s="437"/>
      <c r="BA10" s="437"/>
      <c r="BB10" s="437"/>
      <c r="BC10" s="437"/>
      <c r="BD10" s="437"/>
      <c r="BE10" s="437"/>
      <c r="BF10" s="437"/>
      <c r="BG10" s="437"/>
      <c r="BH10" s="437"/>
      <c r="BI10" s="437"/>
      <c r="BJ10" s="437"/>
      <c r="BK10" s="437"/>
      <c r="BL10" s="437"/>
      <c r="BM10" s="438"/>
      <c r="BN10" s="422">
        <v>77090</v>
      </c>
      <c r="BO10" s="423"/>
      <c r="BP10" s="423"/>
      <c r="BQ10" s="423"/>
      <c r="BR10" s="423"/>
      <c r="BS10" s="423"/>
      <c r="BT10" s="423"/>
      <c r="BU10" s="424"/>
      <c r="BV10" s="422">
        <v>168505</v>
      </c>
      <c r="BW10" s="423"/>
      <c r="BX10" s="423"/>
      <c r="BY10" s="423"/>
      <c r="BZ10" s="423"/>
      <c r="CA10" s="423"/>
      <c r="CB10" s="423"/>
      <c r="CC10" s="42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4"/>
      <c r="C11" s="555"/>
      <c r="D11" s="555"/>
      <c r="E11" s="555"/>
      <c r="F11" s="555"/>
      <c r="G11" s="555"/>
      <c r="H11" s="555"/>
      <c r="I11" s="555"/>
      <c r="J11" s="555"/>
      <c r="K11" s="473"/>
      <c r="L11" s="383" t="s">
        <v>121</v>
      </c>
      <c r="M11" s="384"/>
      <c r="N11" s="384"/>
      <c r="O11" s="384"/>
      <c r="P11" s="384"/>
      <c r="Q11" s="385"/>
      <c r="R11" s="551" t="s">
        <v>122</v>
      </c>
      <c r="S11" s="552"/>
      <c r="T11" s="552"/>
      <c r="U11" s="552"/>
      <c r="V11" s="553"/>
      <c r="W11" s="563"/>
      <c r="X11" s="373"/>
      <c r="Y11" s="373"/>
      <c r="Z11" s="373"/>
      <c r="AA11" s="373"/>
      <c r="AB11" s="373"/>
      <c r="AC11" s="373"/>
      <c r="AD11" s="373"/>
      <c r="AE11" s="373"/>
      <c r="AF11" s="373"/>
      <c r="AG11" s="373"/>
      <c r="AH11" s="373"/>
      <c r="AI11" s="373"/>
      <c r="AJ11" s="373"/>
      <c r="AK11" s="373"/>
      <c r="AL11" s="564"/>
      <c r="AM11" s="479" t="s">
        <v>123</v>
      </c>
      <c r="AN11" s="379"/>
      <c r="AO11" s="379"/>
      <c r="AP11" s="379"/>
      <c r="AQ11" s="379"/>
      <c r="AR11" s="379"/>
      <c r="AS11" s="379"/>
      <c r="AT11" s="380"/>
      <c r="AU11" s="480" t="s">
        <v>118</v>
      </c>
      <c r="AV11" s="481"/>
      <c r="AW11" s="481"/>
      <c r="AX11" s="481"/>
      <c r="AY11" s="436" t="s">
        <v>124</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125</v>
      </c>
      <c r="CE11" s="382"/>
      <c r="CF11" s="382"/>
      <c r="CG11" s="382"/>
      <c r="CH11" s="382"/>
      <c r="CI11" s="382"/>
      <c r="CJ11" s="382"/>
      <c r="CK11" s="382"/>
      <c r="CL11" s="382"/>
      <c r="CM11" s="382"/>
      <c r="CN11" s="382"/>
      <c r="CO11" s="382"/>
      <c r="CP11" s="382"/>
      <c r="CQ11" s="382"/>
      <c r="CR11" s="382"/>
      <c r="CS11" s="463"/>
      <c r="CT11" s="525" t="s">
        <v>126</v>
      </c>
      <c r="CU11" s="526"/>
      <c r="CV11" s="526"/>
      <c r="CW11" s="526"/>
      <c r="CX11" s="526"/>
      <c r="CY11" s="526"/>
      <c r="CZ11" s="526"/>
      <c r="DA11" s="527"/>
      <c r="DB11" s="525" t="s">
        <v>127</v>
      </c>
      <c r="DC11" s="526"/>
      <c r="DD11" s="526"/>
      <c r="DE11" s="526"/>
      <c r="DF11" s="526"/>
      <c r="DG11" s="526"/>
      <c r="DH11" s="526"/>
      <c r="DI11" s="527"/>
    </row>
    <row r="12" spans="1:119" ht="18.75" customHeight="1">
      <c r="A12" s="178"/>
      <c r="B12" s="528" t="s">
        <v>128</v>
      </c>
      <c r="C12" s="529"/>
      <c r="D12" s="529"/>
      <c r="E12" s="529"/>
      <c r="F12" s="529"/>
      <c r="G12" s="529"/>
      <c r="H12" s="529"/>
      <c r="I12" s="529"/>
      <c r="J12" s="529"/>
      <c r="K12" s="530"/>
      <c r="L12" s="537" t="s">
        <v>129</v>
      </c>
      <c r="M12" s="538"/>
      <c r="N12" s="538"/>
      <c r="O12" s="538"/>
      <c r="P12" s="538"/>
      <c r="Q12" s="539"/>
      <c r="R12" s="540">
        <v>17892</v>
      </c>
      <c r="S12" s="541"/>
      <c r="T12" s="541"/>
      <c r="U12" s="541"/>
      <c r="V12" s="542"/>
      <c r="W12" s="543" t="s">
        <v>1</v>
      </c>
      <c r="X12" s="481"/>
      <c r="Y12" s="481"/>
      <c r="Z12" s="481"/>
      <c r="AA12" s="481"/>
      <c r="AB12" s="544"/>
      <c r="AC12" s="545" t="s">
        <v>130</v>
      </c>
      <c r="AD12" s="546"/>
      <c r="AE12" s="546"/>
      <c r="AF12" s="546"/>
      <c r="AG12" s="547"/>
      <c r="AH12" s="545" t="s">
        <v>131</v>
      </c>
      <c r="AI12" s="546"/>
      <c r="AJ12" s="546"/>
      <c r="AK12" s="546"/>
      <c r="AL12" s="548"/>
      <c r="AM12" s="479" t="s">
        <v>132</v>
      </c>
      <c r="AN12" s="379"/>
      <c r="AO12" s="379"/>
      <c r="AP12" s="379"/>
      <c r="AQ12" s="379"/>
      <c r="AR12" s="379"/>
      <c r="AS12" s="379"/>
      <c r="AT12" s="380"/>
      <c r="AU12" s="480" t="s">
        <v>133</v>
      </c>
      <c r="AV12" s="481"/>
      <c r="AW12" s="481"/>
      <c r="AX12" s="481"/>
      <c r="AY12" s="436" t="s">
        <v>134</v>
      </c>
      <c r="AZ12" s="437"/>
      <c r="BA12" s="437"/>
      <c r="BB12" s="437"/>
      <c r="BC12" s="437"/>
      <c r="BD12" s="437"/>
      <c r="BE12" s="437"/>
      <c r="BF12" s="437"/>
      <c r="BG12" s="437"/>
      <c r="BH12" s="437"/>
      <c r="BI12" s="437"/>
      <c r="BJ12" s="437"/>
      <c r="BK12" s="437"/>
      <c r="BL12" s="437"/>
      <c r="BM12" s="438"/>
      <c r="BN12" s="422">
        <v>42362</v>
      </c>
      <c r="BO12" s="423"/>
      <c r="BP12" s="423"/>
      <c r="BQ12" s="423"/>
      <c r="BR12" s="423"/>
      <c r="BS12" s="423"/>
      <c r="BT12" s="423"/>
      <c r="BU12" s="424"/>
      <c r="BV12" s="422">
        <v>62846</v>
      </c>
      <c r="BW12" s="423"/>
      <c r="BX12" s="423"/>
      <c r="BY12" s="423"/>
      <c r="BZ12" s="423"/>
      <c r="CA12" s="423"/>
      <c r="CB12" s="423"/>
      <c r="CC12" s="424"/>
      <c r="CD12" s="462" t="s">
        <v>135</v>
      </c>
      <c r="CE12" s="382"/>
      <c r="CF12" s="382"/>
      <c r="CG12" s="382"/>
      <c r="CH12" s="382"/>
      <c r="CI12" s="382"/>
      <c r="CJ12" s="382"/>
      <c r="CK12" s="382"/>
      <c r="CL12" s="382"/>
      <c r="CM12" s="382"/>
      <c r="CN12" s="382"/>
      <c r="CO12" s="382"/>
      <c r="CP12" s="382"/>
      <c r="CQ12" s="382"/>
      <c r="CR12" s="382"/>
      <c r="CS12" s="463"/>
      <c r="CT12" s="525" t="s">
        <v>136</v>
      </c>
      <c r="CU12" s="526"/>
      <c r="CV12" s="526"/>
      <c r="CW12" s="526"/>
      <c r="CX12" s="526"/>
      <c r="CY12" s="526"/>
      <c r="CZ12" s="526"/>
      <c r="DA12" s="527"/>
      <c r="DB12" s="525" t="s">
        <v>136</v>
      </c>
      <c r="DC12" s="526"/>
      <c r="DD12" s="526"/>
      <c r="DE12" s="526"/>
      <c r="DF12" s="526"/>
      <c r="DG12" s="526"/>
      <c r="DH12" s="526"/>
      <c r="DI12" s="527"/>
    </row>
    <row r="13" spans="1:119" ht="18.75" customHeight="1">
      <c r="A13" s="178"/>
      <c r="B13" s="531"/>
      <c r="C13" s="532"/>
      <c r="D13" s="532"/>
      <c r="E13" s="532"/>
      <c r="F13" s="532"/>
      <c r="G13" s="532"/>
      <c r="H13" s="532"/>
      <c r="I13" s="532"/>
      <c r="J13" s="532"/>
      <c r="K13" s="533"/>
      <c r="L13" s="187"/>
      <c r="M13" s="506" t="s">
        <v>137</v>
      </c>
      <c r="N13" s="507"/>
      <c r="O13" s="507"/>
      <c r="P13" s="507"/>
      <c r="Q13" s="508"/>
      <c r="R13" s="509">
        <v>17522</v>
      </c>
      <c r="S13" s="510"/>
      <c r="T13" s="510"/>
      <c r="U13" s="510"/>
      <c r="V13" s="511"/>
      <c r="W13" s="512" t="s">
        <v>138</v>
      </c>
      <c r="X13" s="408"/>
      <c r="Y13" s="408"/>
      <c r="Z13" s="408"/>
      <c r="AA13" s="408"/>
      <c r="AB13" s="409"/>
      <c r="AC13" s="375">
        <v>68</v>
      </c>
      <c r="AD13" s="376"/>
      <c r="AE13" s="376"/>
      <c r="AF13" s="376"/>
      <c r="AG13" s="377"/>
      <c r="AH13" s="375">
        <v>100</v>
      </c>
      <c r="AI13" s="376"/>
      <c r="AJ13" s="376"/>
      <c r="AK13" s="376"/>
      <c r="AL13" s="435"/>
      <c r="AM13" s="479" t="s">
        <v>139</v>
      </c>
      <c r="AN13" s="379"/>
      <c r="AO13" s="379"/>
      <c r="AP13" s="379"/>
      <c r="AQ13" s="379"/>
      <c r="AR13" s="379"/>
      <c r="AS13" s="379"/>
      <c r="AT13" s="380"/>
      <c r="AU13" s="480" t="s">
        <v>140</v>
      </c>
      <c r="AV13" s="481"/>
      <c r="AW13" s="481"/>
      <c r="AX13" s="481"/>
      <c r="AY13" s="436" t="s">
        <v>141</v>
      </c>
      <c r="AZ13" s="437"/>
      <c r="BA13" s="437"/>
      <c r="BB13" s="437"/>
      <c r="BC13" s="437"/>
      <c r="BD13" s="437"/>
      <c r="BE13" s="437"/>
      <c r="BF13" s="437"/>
      <c r="BG13" s="437"/>
      <c r="BH13" s="437"/>
      <c r="BI13" s="437"/>
      <c r="BJ13" s="437"/>
      <c r="BK13" s="437"/>
      <c r="BL13" s="437"/>
      <c r="BM13" s="438"/>
      <c r="BN13" s="422">
        <v>200169</v>
      </c>
      <c r="BO13" s="423"/>
      <c r="BP13" s="423"/>
      <c r="BQ13" s="423"/>
      <c r="BR13" s="423"/>
      <c r="BS13" s="423"/>
      <c r="BT13" s="423"/>
      <c r="BU13" s="424"/>
      <c r="BV13" s="422">
        <v>-77170</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5.6</v>
      </c>
      <c r="CU13" s="420"/>
      <c r="CV13" s="420"/>
      <c r="CW13" s="420"/>
      <c r="CX13" s="420"/>
      <c r="CY13" s="420"/>
      <c r="CZ13" s="420"/>
      <c r="DA13" s="421"/>
      <c r="DB13" s="419">
        <v>5.6</v>
      </c>
      <c r="DC13" s="420"/>
      <c r="DD13" s="420"/>
      <c r="DE13" s="420"/>
      <c r="DF13" s="420"/>
      <c r="DG13" s="420"/>
      <c r="DH13" s="420"/>
      <c r="DI13" s="421"/>
    </row>
    <row r="14" spans="1:119" ht="18.75" customHeight="1" thickBot="1">
      <c r="A14" s="178"/>
      <c r="B14" s="531"/>
      <c r="C14" s="532"/>
      <c r="D14" s="532"/>
      <c r="E14" s="532"/>
      <c r="F14" s="532"/>
      <c r="G14" s="532"/>
      <c r="H14" s="532"/>
      <c r="I14" s="532"/>
      <c r="J14" s="532"/>
      <c r="K14" s="533"/>
      <c r="L14" s="496" t="s">
        <v>143</v>
      </c>
      <c r="M14" s="549"/>
      <c r="N14" s="549"/>
      <c r="O14" s="549"/>
      <c r="P14" s="549"/>
      <c r="Q14" s="550"/>
      <c r="R14" s="509">
        <v>17821</v>
      </c>
      <c r="S14" s="510"/>
      <c r="T14" s="510"/>
      <c r="U14" s="510"/>
      <c r="V14" s="511"/>
      <c r="W14" s="513"/>
      <c r="X14" s="411"/>
      <c r="Y14" s="411"/>
      <c r="Z14" s="411"/>
      <c r="AA14" s="411"/>
      <c r="AB14" s="412"/>
      <c r="AC14" s="502">
        <v>1.1000000000000001</v>
      </c>
      <c r="AD14" s="503"/>
      <c r="AE14" s="503"/>
      <c r="AF14" s="503"/>
      <c r="AG14" s="504"/>
      <c r="AH14" s="502">
        <v>1.7</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v>53.7</v>
      </c>
      <c r="CU14" s="520"/>
      <c r="CV14" s="520"/>
      <c r="CW14" s="520"/>
      <c r="CX14" s="520"/>
      <c r="CY14" s="520"/>
      <c r="CZ14" s="520"/>
      <c r="DA14" s="521"/>
      <c r="DB14" s="519">
        <v>62.2</v>
      </c>
      <c r="DC14" s="520"/>
      <c r="DD14" s="520"/>
      <c r="DE14" s="520"/>
      <c r="DF14" s="520"/>
      <c r="DG14" s="520"/>
      <c r="DH14" s="520"/>
      <c r="DI14" s="521"/>
    </row>
    <row r="15" spans="1:119" ht="18.75" customHeight="1">
      <c r="A15" s="178"/>
      <c r="B15" s="531"/>
      <c r="C15" s="532"/>
      <c r="D15" s="532"/>
      <c r="E15" s="532"/>
      <c r="F15" s="532"/>
      <c r="G15" s="532"/>
      <c r="H15" s="532"/>
      <c r="I15" s="532"/>
      <c r="J15" s="532"/>
      <c r="K15" s="533"/>
      <c r="L15" s="187"/>
      <c r="M15" s="506" t="s">
        <v>137</v>
      </c>
      <c r="N15" s="507"/>
      <c r="O15" s="507"/>
      <c r="P15" s="507"/>
      <c r="Q15" s="508"/>
      <c r="R15" s="509">
        <v>17446</v>
      </c>
      <c r="S15" s="510"/>
      <c r="T15" s="510"/>
      <c r="U15" s="510"/>
      <c r="V15" s="511"/>
      <c r="W15" s="512" t="s">
        <v>145</v>
      </c>
      <c r="X15" s="408"/>
      <c r="Y15" s="408"/>
      <c r="Z15" s="408"/>
      <c r="AA15" s="408"/>
      <c r="AB15" s="409"/>
      <c r="AC15" s="375">
        <v>921</v>
      </c>
      <c r="AD15" s="376"/>
      <c r="AE15" s="376"/>
      <c r="AF15" s="376"/>
      <c r="AG15" s="377"/>
      <c r="AH15" s="375">
        <v>950</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2364286</v>
      </c>
      <c r="BO15" s="452"/>
      <c r="BP15" s="452"/>
      <c r="BQ15" s="452"/>
      <c r="BR15" s="452"/>
      <c r="BS15" s="452"/>
      <c r="BT15" s="452"/>
      <c r="BU15" s="453"/>
      <c r="BV15" s="451">
        <v>2312332</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15.5</v>
      </c>
      <c r="AD16" s="503"/>
      <c r="AE16" s="503"/>
      <c r="AF16" s="503"/>
      <c r="AG16" s="504"/>
      <c r="AH16" s="502">
        <v>16.399999999999999</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3719437</v>
      </c>
      <c r="BO16" s="423"/>
      <c r="BP16" s="423"/>
      <c r="BQ16" s="423"/>
      <c r="BR16" s="423"/>
      <c r="BS16" s="423"/>
      <c r="BT16" s="423"/>
      <c r="BU16" s="424"/>
      <c r="BV16" s="422">
        <v>3404054</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4"/>
      <c r="C17" s="535"/>
      <c r="D17" s="535"/>
      <c r="E17" s="535"/>
      <c r="F17" s="535"/>
      <c r="G17" s="535"/>
      <c r="H17" s="535"/>
      <c r="I17" s="535"/>
      <c r="J17" s="535"/>
      <c r="K17" s="536"/>
      <c r="L17" s="192"/>
      <c r="M17" s="515" t="s">
        <v>151</v>
      </c>
      <c r="N17" s="516"/>
      <c r="O17" s="516"/>
      <c r="P17" s="516"/>
      <c r="Q17" s="517"/>
      <c r="R17" s="499" t="s">
        <v>149</v>
      </c>
      <c r="S17" s="500"/>
      <c r="T17" s="500"/>
      <c r="U17" s="500"/>
      <c r="V17" s="501"/>
      <c r="W17" s="512" t="s">
        <v>152</v>
      </c>
      <c r="X17" s="408"/>
      <c r="Y17" s="408"/>
      <c r="Z17" s="408"/>
      <c r="AA17" s="408"/>
      <c r="AB17" s="409"/>
      <c r="AC17" s="375">
        <v>4956</v>
      </c>
      <c r="AD17" s="376"/>
      <c r="AE17" s="376"/>
      <c r="AF17" s="376"/>
      <c r="AG17" s="377"/>
      <c r="AH17" s="375">
        <v>4740</v>
      </c>
      <c r="AI17" s="376"/>
      <c r="AJ17" s="376"/>
      <c r="AK17" s="376"/>
      <c r="AL17" s="435"/>
      <c r="AM17" s="479"/>
      <c r="AN17" s="379"/>
      <c r="AO17" s="379"/>
      <c r="AP17" s="379"/>
      <c r="AQ17" s="379"/>
      <c r="AR17" s="379"/>
      <c r="AS17" s="379"/>
      <c r="AT17" s="380"/>
      <c r="AU17" s="480"/>
      <c r="AV17" s="481"/>
      <c r="AW17" s="481"/>
      <c r="AX17" s="481"/>
      <c r="AY17" s="436" t="s">
        <v>153</v>
      </c>
      <c r="AZ17" s="437"/>
      <c r="BA17" s="437"/>
      <c r="BB17" s="437"/>
      <c r="BC17" s="437"/>
      <c r="BD17" s="437"/>
      <c r="BE17" s="437"/>
      <c r="BF17" s="437"/>
      <c r="BG17" s="437"/>
      <c r="BH17" s="437"/>
      <c r="BI17" s="437"/>
      <c r="BJ17" s="437"/>
      <c r="BK17" s="437"/>
      <c r="BL17" s="437"/>
      <c r="BM17" s="438"/>
      <c r="BN17" s="422">
        <v>3051307</v>
      </c>
      <c r="BO17" s="423"/>
      <c r="BP17" s="423"/>
      <c r="BQ17" s="423"/>
      <c r="BR17" s="423"/>
      <c r="BS17" s="423"/>
      <c r="BT17" s="423"/>
      <c r="BU17" s="424"/>
      <c r="BV17" s="422">
        <v>2980365</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72" t="s">
        <v>154</v>
      </c>
      <c r="C18" s="473"/>
      <c r="D18" s="473"/>
      <c r="E18" s="474"/>
      <c r="F18" s="474"/>
      <c r="G18" s="474"/>
      <c r="H18" s="474"/>
      <c r="I18" s="474"/>
      <c r="J18" s="474"/>
      <c r="K18" s="474"/>
      <c r="L18" s="475">
        <v>11.54</v>
      </c>
      <c r="M18" s="475"/>
      <c r="N18" s="475"/>
      <c r="O18" s="475"/>
      <c r="P18" s="475"/>
      <c r="Q18" s="475"/>
      <c r="R18" s="476"/>
      <c r="S18" s="476"/>
      <c r="T18" s="476"/>
      <c r="U18" s="476"/>
      <c r="V18" s="477"/>
      <c r="W18" s="493"/>
      <c r="X18" s="494"/>
      <c r="Y18" s="494"/>
      <c r="Z18" s="494"/>
      <c r="AA18" s="494"/>
      <c r="AB18" s="518"/>
      <c r="AC18" s="392">
        <v>83.4</v>
      </c>
      <c r="AD18" s="393"/>
      <c r="AE18" s="393"/>
      <c r="AF18" s="393"/>
      <c r="AG18" s="478"/>
      <c r="AH18" s="392">
        <v>81.900000000000006</v>
      </c>
      <c r="AI18" s="393"/>
      <c r="AJ18" s="393"/>
      <c r="AK18" s="393"/>
      <c r="AL18" s="394"/>
      <c r="AM18" s="479"/>
      <c r="AN18" s="379"/>
      <c r="AO18" s="379"/>
      <c r="AP18" s="379"/>
      <c r="AQ18" s="379"/>
      <c r="AR18" s="379"/>
      <c r="AS18" s="379"/>
      <c r="AT18" s="380"/>
      <c r="AU18" s="480"/>
      <c r="AV18" s="481"/>
      <c r="AW18" s="481"/>
      <c r="AX18" s="481"/>
      <c r="AY18" s="436" t="s">
        <v>155</v>
      </c>
      <c r="AZ18" s="437"/>
      <c r="BA18" s="437"/>
      <c r="BB18" s="437"/>
      <c r="BC18" s="437"/>
      <c r="BD18" s="437"/>
      <c r="BE18" s="437"/>
      <c r="BF18" s="437"/>
      <c r="BG18" s="437"/>
      <c r="BH18" s="437"/>
      <c r="BI18" s="437"/>
      <c r="BJ18" s="437"/>
      <c r="BK18" s="437"/>
      <c r="BL18" s="437"/>
      <c r="BM18" s="438"/>
      <c r="BN18" s="422">
        <v>4074640</v>
      </c>
      <c r="BO18" s="423"/>
      <c r="BP18" s="423"/>
      <c r="BQ18" s="423"/>
      <c r="BR18" s="423"/>
      <c r="BS18" s="423"/>
      <c r="BT18" s="423"/>
      <c r="BU18" s="424"/>
      <c r="BV18" s="422">
        <v>3854228</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72" t="s">
        <v>156</v>
      </c>
      <c r="C19" s="473"/>
      <c r="D19" s="473"/>
      <c r="E19" s="474"/>
      <c r="F19" s="474"/>
      <c r="G19" s="474"/>
      <c r="H19" s="474"/>
      <c r="I19" s="474"/>
      <c r="J19" s="474"/>
      <c r="K19" s="474"/>
      <c r="L19" s="482">
        <v>1557</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157</v>
      </c>
      <c r="AZ19" s="437"/>
      <c r="BA19" s="437"/>
      <c r="BB19" s="437"/>
      <c r="BC19" s="437"/>
      <c r="BD19" s="437"/>
      <c r="BE19" s="437"/>
      <c r="BF19" s="437"/>
      <c r="BG19" s="437"/>
      <c r="BH19" s="437"/>
      <c r="BI19" s="437"/>
      <c r="BJ19" s="437"/>
      <c r="BK19" s="437"/>
      <c r="BL19" s="437"/>
      <c r="BM19" s="438"/>
      <c r="BN19" s="422">
        <v>5754578</v>
      </c>
      <c r="BO19" s="423"/>
      <c r="BP19" s="423"/>
      <c r="BQ19" s="423"/>
      <c r="BR19" s="423"/>
      <c r="BS19" s="423"/>
      <c r="BT19" s="423"/>
      <c r="BU19" s="424"/>
      <c r="BV19" s="422">
        <v>5862603</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72" t="s">
        <v>158</v>
      </c>
      <c r="C20" s="473"/>
      <c r="D20" s="473"/>
      <c r="E20" s="474"/>
      <c r="F20" s="474"/>
      <c r="G20" s="474"/>
      <c r="H20" s="474"/>
      <c r="I20" s="474"/>
      <c r="J20" s="474"/>
      <c r="K20" s="474"/>
      <c r="L20" s="482">
        <v>6558</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469" t="s">
        <v>159</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160</v>
      </c>
      <c r="C22" s="399"/>
      <c r="D22" s="400"/>
      <c r="E22" s="407" t="s">
        <v>1</v>
      </c>
      <c r="F22" s="408"/>
      <c r="G22" s="408"/>
      <c r="H22" s="408"/>
      <c r="I22" s="408"/>
      <c r="J22" s="408"/>
      <c r="K22" s="409"/>
      <c r="L22" s="407" t="s">
        <v>161</v>
      </c>
      <c r="M22" s="408"/>
      <c r="N22" s="408"/>
      <c r="O22" s="408"/>
      <c r="P22" s="409"/>
      <c r="Q22" s="413" t="s">
        <v>162</v>
      </c>
      <c r="R22" s="414"/>
      <c r="S22" s="414"/>
      <c r="T22" s="414"/>
      <c r="U22" s="414"/>
      <c r="V22" s="415"/>
      <c r="W22" s="464" t="s">
        <v>163</v>
      </c>
      <c r="X22" s="399"/>
      <c r="Y22" s="400"/>
      <c r="Z22" s="407" t="s">
        <v>1</v>
      </c>
      <c r="AA22" s="408"/>
      <c r="AB22" s="408"/>
      <c r="AC22" s="408"/>
      <c r="AD22" s="408"/>
      <c r="AE22" s="408"/>
      <c r="AF22" s="408"/>
      <c r="AG22" s="409"/>
      <c r="AH22" s="425" t="s">
        <v>164</v>
      </c>
      <c r="AI22" s="408"/>
      <c r="AJ22" s="408"/>
      <c r="AK22" s="408"/>
      <c r="AL22" s="409"/>
      <c r="AM22" s="425" t="s">
        <v>165</v>
      </c>
      <c r="AN22" s="426"/>
      <c r="AO22" s="426"/>
      <c r="AP22" s="426"/>
      <c r="AQ22" s="426"/>
      <c r="AR22" s="427"/>
      <c r="AS22" s="413" t="s">
        <v>162</v>
      </c>
      <c r="AT22" s="414"/>
      <c r="AU22" s="414"/>
      <c r="AV22" s="414"/>
      <c r="AW22" s="414"/>
      <c r="AX22" s="431"/>
      <c r="AY22" s="448" t="s">
        <v>166</v>
      </c>
      <c r="AZ22" s="449"/>
      <c r="BA22" s="449"/>
      <c r="BB22" s="449"/>
      <c r="BC22" s="449"/>
      <c r="BD22" s="449"/>
      <c r="BE22" s="449"/>
      <c r="BF22" s="449"/>
      <c r="BG22" s="449"/>
      <c r="BH22" s="449"/>
      <c r="BI22" s="449"/>
      <c r="BJ22" s="449"/>
      <c r="BK22" s="449"/>
      <c r="BL22" s="449"/>
      <c r="BM22" s="450"/>
      <c r="BN22" s="451">
        <v>5243591</v>
      </c>
      <c r="BO22" s="452"/>
      <c r="BP22" s="452"/>
      <c r="BQ22" s="452"/>
      <c r="BR22" s="452"/>
      <c r="BS22" s="452"/>
      <c r="BT22" s="452"/>
      <c r="BU22" s="453"/>
      <c r="BV22" s="451">
        <v>5116721</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167</v>
      </c>
      <c r="AZ23" s="437"/>
      <c r="BA23" s="437"/>
      <c r="BB23" s="437"/>
      <c r="BC23" s="437"/>
      <c r="BD23" s="437"/>
      <c r="BE23" s="437"/>
      <c r="BF23" s="437"/>
      <c r="BG23" s="437"/>
      <c r="BH23" s="437"/>
      <c r="BI23" s="437"/>
      <c r="BJ23" s="437"/>
      <c r="BK23" s="437"/>
      <c r="BL23" s="437"/>
      <c r="BM23" s="438"/>
      <c r="BN23" s="422">
        <v>4890373</v>
      </c>
      <c r="BO23" s="423"/>
      <c r="BP23" s="423"/>
      <c r="BQ23" s="423"/>
      <c r="BR23" s="423"/>
      <c r="BS23" s="423"/>
      <c r="BT23" s="423"/>
      <c r="BU23" s="424"/>
      <c r="BV23" s="422">
        <v>4764951</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168</v>
      </c>
      <c r="F24" s="379"/>
      <c r="G24" s="379"/>
      <c r="H24" s="379"/>
      <c r="I24" s="379"/>
      <c r="J24" s="379"/>
      <c r="K24" s="380"/>
      <c r="L24" s="375">
        <v>1</v>
      </c>
      <c r="M24" s="376"/>
      <c r="N24" s="376"/>
      <c r="O24" s="376"/>
      <c r="P24" s="377"/>
      <c r="Q24" s="375">
        <v>6860</v>
      </c>
      <c r="R24" s="376"/>
      <c r="S24" s="376"/>
      <c r="T24" s="376"/>
      <c r="U24" s="376"/>
      <c r="V24" s="377"/>
      <c r="W24" s="465"/>
      <c r="X24" s="402"/>
      <c r="Y24" s="403"/>
      <c r="Z24" s="378" t="s">
        <v>169</v>
      </c>
      <c r="AA24" s="379"/>
      <c r="AB24" s="379"/>
      <c r="AC24" s="379"/>
      <c r="AD24" s="379"/>
      <c r="AE24" s="379"/>
      <c r="AF24" s="379"/>
      <c r="AG24" s="380"/>
      <c r="AH24" s="375">
        <v>120</v>
      </c>
      <c r="AI24" s="376"/>
      <c r="AJ24" s="376"/>
      <c r="AK24" s="376"/>
      <c r="AL24" s="377"/>
      <c r="AM24" s="375">
        <v>363960</v>
      </c>
      <c r="AN24" s="376"/>
      <c r="AO24" s="376"/>
      <c r="AP24" s="376"/>
      <c r="AQ24" s="376"/>
      <c r="AR24" s="377"/>
      <c r="AS24" s="375">
        <v>3033</v>
      </c>
      <c r="AT24" s="376"/>
      <c r="AU24" s="376"/>
      <c r="AV24" s="376"/>
      <c r="AW24" s="376"/>
      <c r="AX24" s="435"/>
      <c r="AY24" s="395" t="s">
        <v>170</v>
      </c>
      <c r="AZ24" s="396"/>
      <c r="BA24" s="396"/>
      <c r="BB24" s="396"/>
      <c r="BC24" s="396"/>
      <c r="BD24" s="396"/>
      <c r="BE24" s="396"/>
      <c r="BF24" s="396"/>
      <c r="BG24" s="396"/>
      <c r="BH24" s="396"/>
      <c r="BI24" s="396"/>
      <c r="BJ24" s="396"/>
      <c r="BK24" s="396"/>
      <c r="BL24" s="396"/>
      <c r="BM24" s="397"/>
      <c r="BN24" s="422">
        <v>2449932</v>
      </c>
      <c r="BO24" s="423"/>
      <c r="BP24" s="423"/>
      <c r="BQ24" s="423"/>
      <c r="BR24" s="423"/>
      <c r="BS24" s="423"/>
      <c r="BT24" s="423"/>
      <c r="BU24" s="424"/>
      <c r="BV24" s="422">
        <v>2388907</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171</v>
      </c>
      <c r="F25" s="379"/>
      <c r="G25" s="379"/>
      <c r="H25" s="379"/>
      <c r="I25" s="379"/>
      <c r="J25" s="379"/>
      <c r="K25" s="380"/>
      <c r="L25" s="375">
        <v>1</v>
      </c>
      <c r="M25" s="376"/>
      <c r="N25" s="376"/>
      <c r="O25" s="376"/>
      <c r="P25" s="377"/>
      <c r="Q25" s="375">
        <v>5580</v>
      </c>
      <c r="R25" s="376"/>
      <c r="S25" s="376"/>
      <c r="T25" s="376"/>
      <c r="U25" s="376"/>
      <c r="V25" s="377"/>
      <c r="W25" s="465"/>
      <c r="X25" s="402"/>
      <c r="Y25" s="403"/>
      <c r="Z25" s="378" t="s">
        <v>172</v>
      </c>
      <c r="AA25" s="379"/>
      <c r="AB25" s="379"/>
      <c r="AC25" s="379"/>
      <c r="AD25" s="379"/>
      <c r="AE25" s="379"/>
      <c r="AF25" s="379"/>
      <c r="AG25" s="380"/>
      <c r="AH25" s="375" t="s">
        <v>173</v>
      </c>
      <c r="AI25" s="376"/>
      <c r="AJ25" s="376"/>
      <c r="AK25" s="376"/>
      <c r="AL25" s="377"/>
      <c r="AM25" s="375" t="s">
        <v>127</v>
      </c>
      <c r="AN25" s="376"/>
      <c r="AO25" s="376"/>
      <c r="AP25" s="376"/>
      <c r="AQ25" s="376"/>
      <c r="AR25" s="377"/>
      <c r="AS25" s="375" t="s">
        <v>173</v>
      </c>
      <c r="AT25" s="376"/>
      <c r="AU25" s="376"/>
      <c r="AV25" s="376"/>
      <c r="AW25" s="376"/>
      <c r="AX25" s="435"/>
      <c r="AY25" s="448" t="s">
        <v>174</v>
      </c>
      <c r="AZ25" s="449"/>
      <c r="BA25" s="449"/>
      <c r="BB25" s="449"/>
      <c r="BC25" s="449"/>
      <c r="BD25" s="449"/>
      <c r="BE25" s="449"/>
      <c r="BF25" s="449"/>
      <c r="BG25" s="449"/>
      <c r="BH25" s="449"/>
      <c r="BI25" s="449"/>
      <c r="BJ25" s="449"/>
      <c r="BK25" s="449"/>
      <c r="BL25" s="449"/>
      <c r="BM25" s="450"/>
      <c r="BN25" s="451">
        <v>3180956</v>
      </c>
      <c r="BO25" s="452"/>
      <c r="BP25" s="452"/>
      <c r="BQ25" s="452"/>
      <c r="BR25" s="452"/>
      <c r="BS25" s="452"/>
      <c r="BT25" s="452"/>
      <c r="BU25" s="453"/>
      <c r="BV25" s="451">
        <v>3153840</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175</v>
      </c>
      <c r="F26" s="379"/>
      <c r="G26" s="379"/>
      <c r="H26" s="379"/>
      <c r="I26" s="379"/>
      <c r="J26" s="379"/>
      <c r="K26" s="380"/>
      <c r="L26" s="375">
        <v>1</v>
      </c>
      <c r="M26" s="376"/>
      <c r="N26" s="376"/>
      <c r="O26" s="376"/>
      <c r="P26" s="377"/>
      <c r="Q26" s="375">
        <v>5250</v>
      </c>
      <c r="R26" s="376"/>
      <c r="S26" s="376"/>
      <c r="T26" s="376"/>
      <c r="U26" s="376"/>
      <c r="V26" s="377"/>
      <c r="W26" s="465"/>
      <c r="X26" s="402"/>
      <c r="Y26" s="403"/>
      <c r="Z26" s="378" t="s">
        <v>176</v>
      </c>
      <c r="AA26" s="433"/>
      <c r="AB26" s="433"/>
      <c r="AC26" s="433"/>
      <c r="AD26" s="433"/>
      <c r="AE26" s="433"/>
      <c r="AF26" s="433"/>
      <c r="AG26" s="434"/>
      <c r="AH26" s="375">
        <v>8</v>
      </c>
      <c r="AI26" s="376"/>
      <c r="AJ26" s="376"/>
      <c r="AK26" s="376"/>
      <c r="AL26" s="377"/>
      <c r="AM26" s="375">
        <v>23752</v>
      </c>
      <c r="AN26" s="376"/>
      <c r="AO26" s="376"/>
      <c r="AP26" s="376"/>
      <c r="AQ26" s="376"/>
      <c r="AR26" s="377"/>
      <c r="AS26" s="375">
        <v>2969</v>
      </c>
      <c r="AT26" s="376"/>
      <c r="AU26" s="376"/>
      <c r="AV26" s="376"/>
      <c r="AW26" s="376"/>
      <c r="AX26" s="435"/>
      <c r="AY26" s="462" t="s">
        <v>177</v>
      </c>
      <c r="AZ26" s="382"/>
      <c r="BA26" s="382"/>
      <c r="BB26" s="382"/>
      <c r="BC26" s="382"/>
      <c r="BD26" s="382"/>
      <c r="BE26" s="382"/>
      <c r="BF26" s="382"/>
      <c r="BG26" s="382"/>
      <c r="BH26" s="382"/>
      <c r="BI26" s="382"/>
      <c r="BJ26" s="382"/>
      <c r="BK26" s="382"/>
      <c r="BL26" s="382"/>
      <c r="BM26" s="463"/>
      <c r="BN26" s="422" t="s">
        <v>173</v>
      </c>
      <c r="BO26" s="423"/>
      <c r="BP26" s="423"/>
      <c r="BQ26" s="423"/>
      <c r="BR26" s="423"/>
      <c r="BS26" s="423"/>
      <c r="BT26" s="423"/>
      <c r="BU26" s="424"/>
      <c r="BV26" s="422" t="s">
        <v>173</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178</v>
      </c>
      <c r="F27" s="379"/>
      <c r="G27" s="379"/>
      <c r="H27" s="379"/>
      <c r="I27" s="379"/>
      <c r="J27" s="379"/>
      <c r="K27" s="380"/>
      <c r="L27" s="375">
        <v>1</v>
      </c>
      <c r="M27" s="376"/>
      <c r="N27" s="376"/>
      <c r="O27" s="376"/>
      <c r="P27" s="377"/>
      <c r="Q27" s="375">
        <v>3000</v>
      </c>
      <c r="R27" s="376"/>
      <c r="S27" s="376"/>
      <c r="T27" s="376"/>
      <c r="U27" s="376"/>
      <c r="V27" s="377"/>
      <c r="W27" s="465"/>
      <c r="X27" s="402"/>
      <c r="Y27" s="403"/>
      <c r="Z27" s="378" t="s">
        <v>179</v>
      </c>
      <c r="AA27" s="379"/>
      <c r="AB27" s="379"/>
      <c r="AC27" s="379"/>
      <c r="AD27" s="379"/>
      <c r="AE27" s="379"/>
      <c r="AF27" s="379"/>
      <c r="AG27" s="380"/>
      <c r="AH27" s="375">
        <v>8</v>
      </c>
      <c r="AI27" s="376"/>
      <c r="AJ27" s="376"/>
      <c r="AK27" s="376"/>
      <c r="AL27" s="377"/>
      <c r="AM27" s="375">
        <v>24572</v>
      </c>
      <c r="AN27" s="376"/>
      <c r="AO27" s="376"/>
      <c r="AP27" s="376"/>
      <c r="AQ27" s="376"/>
      <c r="AR27" s="377"/>
      <c r="AS27" s="375">
        <v>3072</v>
      </c>
      <c r="AT27" s="376"/>
      <c r="AU27" s="376"/>
      <c r="AV27" s="376"/>
      <c r="AW27" s="376"/>
      <c r="AX27" s="435"/>
      <c r="AY27" s="459" t="s">
        <v>180</v>
      </c>
      <c r="AZ27" s="460"/>
      <c r="BA27" s="460"/>
      <c r="BB27" s="460"/>
      <c r="BC27" s="460"/>
      <c r="BD27" s="460"/>
      <c r="BE27" s="460"/>
      <c r="BF27" s="460"/>
      <c r="BG27" s="460"/>
      <c r="BH27" s="460"/>
      <c r="BI27" s="460"/>
      <c r="BJ27" s="460"/>
      <c r="BK27" s="460"/>
      <c r="BL27" s="460"/>
      <c r="BM27" s="461"/>
      <c r="BN27" s="456">
        <v>32000</v>
      </c>
      <c r="BO27" s="457"/>
      <c r="BP27" s="457"/>
      <c r="BQ27" s="457"/>
      <c r="BR27" s="457"/>
      <c r="BS27" s="457"/>
      <c r="BT27" s="457"/>
      <c r="BU27" s="458"/>
      <c r="BV27" s="456">
        <v>32000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181</v>
      </c>
      <c r="F28" s="379"/>
      <c r="G28" s="379"/>
      <c r="H28" s="379"/>
      <c r="I28" s="379"/>
      <c r="J28" s="379"/>
      <c r="K28" s="380"/>
      <c r="L28" s="375">
        <v>1</v>
      </c>
      <c r="M28" s="376"/>
      <c r="N28" s="376"/>
      <c r="O28" s="376"/>
      <c r="P28" s="377"/>
      <c r="Q28" s="375">
        <v>2550</v>
      </c>
      <c r="R28" s="376"/>
      <c r="S28" s="376"/>
      <c r="T28" s="376"/>
      <c r="U28" s="376"/>
      <c r="V28" s="377"/>
      <c r="W28" s="465"/>
      <c r="X28" s="402"/>
      <c r="Y28" s="403"/>
      <c r="Z28" s="378" t="s">
        <v>182</v>
      </c>
      <c r="AA28" s="379"/>
      <c r="AB28" s="379"/>
      <c r="AC28" s="379"/>
      <c r="AD28" s="379"/>
      <c r="AE28" s="379"/>
      <c r="AF28" s="379"/>
      <c r="AG28" s="380"/>
      <c r="AH28" s="375" t="s">
        <v>183</v>
      </c>
      <c r="AI28" s="376"/>
      <c r="AJ28" s="376"/>
      <c r="AK28" s="376"/>
      <c r="AL28" s="377"/>
      <c r="AM28" s="375" t="s">
        <v>127</v>
      </c>
      <c r="AN28" s="376"/>
      <c r="AO28" s="376"/>
      <c r="AP28" s="376"/>
      <c r="AQ28" s="376"/>
      <c r="AR28" s="377"/>
      <c r="AS28" s="375" t="s">
        <v>173</v>
      </c>
      <c r="AT28" s="376"/>
      <c r="AU28" s="376"/>
      <c r="AV28" s="376"/>
      <c r="AW28" s="376"/>
      <c r="AX28" s="435"/>
      <c r="AY28" s="439" t="s">
        <v>184</v>
      </c>
      <c r="AZ28" s="440"/>
      <c r="BA28" s="440"/>
      <c r="BB28" s="441"/>
      <c r="BC28" s="448" t="s">
        <v>47</v>
      </c>
      <c r="BD28" s="449"/>
      <c r="BE28" s="449"/>
      <c r="BF28" s="449"/>
      <c r="BG28" s="449"/>
      <c r="BH28" s="449"/>
      <c r="BI28" s="449"/>
      <c r="BJ28" s="449"/>
      <c r="BK28" s="449"/>
      <c r="BL28" s="449"/>
      <c r="BM28" s="450"/>
      <c r="BN28" s="451">
        <v>629556</v>
      </c>
      <c r="BO28" s="452"/>
      <c r="BP28" s="452"/>
      <c r="BQ28" s="452"/>
      <c r="BR28" s="452"/>
      <c r="BS28" s="452"/>
      <c r="BT28" s="452"/>
      <c r="BU28" s="453"/>
      <c r="BV28" s="451">
        <v>594828</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185</v>
      </c>
      <c r="F29" s="379"/>
      <c r="G29" s="379"/>
      <c r="H29" s="379"/>
      <c r="I29" s="379"/>
      <c r="J29" s="379"/>
      <c r="K29" s="380"/>
      <c r="L29" s="375">
        <v>12</v>
      </c>
      <c r="M29" s="376"/>
      <c r="N29" s="376"/>
      <c r="O29" s="376"/>
      <c r="P29" s="377"/>
      <c r="Q29" s="375">
        <v>2350</v>
      </c>
      <c r="R29" s="376"/>
      <c r="S29" s="376"/>
      <c r="T29" s="376"/>
      <c r="U29" s="376"/>
      <c r="V29" s="377"/>
      <c r="W29" s="466"/>
      <c r="X29" s="467"/>
      <c r="Y29" s="468"/>
      <c r="Z29" s="378" t="s">
        <v>186</v>
      </c>
      <c r="AA29" s="379"/>
      <c r="AB29" s="379"/>
      <c r="AC29" s="379"/>
      <c r="AD29" s="379"/>
      <c r="AE29" s="379"/>
      <c r="AF29" s="379"/>
      <c r="AG29" s="380"/>
      <c r="AH29" s="375">
        <v>128</v>
      </c>
      <c r="AI29" s="376"/>
      <c r="AJ29" s="376"/>
      <c r="AK29" s="376"/>
      <c r="AL29" s="377"/>
      <c r="AM29" s="375">
        <v>388532</v>
      </c>
      <c r="AN29" s="376"/>
      <c r="AO29" s="376"/>
      <c r="AP29" s="376"/>
      <c r="AQ29" s="376"/>
      <c r="AR29" s="377"/>
      <c r="AS29" s="375">
        <v>3035</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99866</v>
      </c>
      <c r="BO29" s="423"/>
      <c r="BP29" s="423"/>
      <c r="BQ29" s="423"/>
      <c r="BR29" s="423"/>
      <c r="BS29" s="423"/>
      <c r="BT29" s="423"/>
      <c r="BU29" s="424"/>
      <c r="BV29" s="422">
        <v>12921</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99.6</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685728</v>
      </c>
      <c r="BO30" s="457"/>
      <c r="BP30" s="457"/>
      <c r="BQ30" s="457"/>
      <c r="BR30" s="457"/>
      <c r="BS30" s="457"/>
      <c r="BT30" s="457"/>
      <c r="BU30" s="458"/>
      <c r="BV30" s="456">
        <v>623874</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195</v>
      </c>
      <c r="V33" s="374"/>
      <c r="W33" s="373" t="s">
        <v>197</v>
      </c>
      <c r="X33" s="373"/>
      <c r="Y33" s="373"/>
      <c r="Z33" s="373"/>
      <c r="AA33" s="373"/>
      <c r="AB33" s="373"/>
      <c r="AC33" s="373"/>
      <c r="AD33" s="373"/>
      <c r="AE33" s="373"/>
      <c r="AF33" s="373"/>
      <c r="AG33" s="373"/>
      <c r="AH33" s="373"/>
      <c r="AI33" s="373"/>
      <c r="AJ33" s="373"/>
      <c r="AK33" s="373"/>
      <c r="AL33" s="203"/>
      <c r="AM33" s="374" t="s">
        <v>195</v>
      </c>
      <c r="AN33" s="374"/>
      <c r="AO33" s="373" t="s">
        <v>196</v>
      </c>
      <c r="AP33" s="373"/>
      <c r="AQ33" s="373"/>
      <c r="AR33" s="373"/>
      <c r="AS33" s="373"/>
      <c r="AT33" s="373"/>
      <c r="AU33" s="373"/>
      <c r="AV33" s="373"/>
      <c r="AW33" s="373"/>
      <c r="AX33" s="373"/>
      <c r="AY33" s="373"/>
      <c r="AZ33" s="373"/>
      <c r="BA33" s="373"/>
      <c r="BB33" s="373"/>
      <c r="BC33" s="373"/>
      <c r="BD33" s="204"/>
      <c r="BE33" s="373" t="s">
        <v>198</v>
      </c>
      <c r="BF33" s="373"/>
      <c r="BG33" s="373" t="s">
        <v>199</v>
      </c>
      <c r="BH33" s="373"/>
      <c r="BI33" s="373"/>
      <c r="BJ33" s="373"/>
      <c r="BK33" s="373"/>
      <c r="BL33" s="373"/>
      <c r="BM33" s="373"/>
      <c r="BN33" s="373"/>
      <c r="BO33" s="373"/>
      <c r="BP33" s="373"/>
      <c r="BQ33" s="373"/>
      <c r="BR33" s="373"/>
      <c r="BS33" s="373"/>
      <c r="BT33" s="373"/>
      <c r="BU33" s="373"/>
      <c r="BV33" s="204"/>
      <c r="BW33" s="374" t="s">
        <v>198</v>
      </c>
      <c r="BX33" s="374"/>
      <c r="BY33" s="373" t="s">
        <v>200</v>
      </c>
      <c r="BZ33" s="373"/>
      <c r="CA33" s="373"/>
      <c r="CB33" s="373"/>
      <c r="CC33" s="373"/>
      <c r="CD33" s="373"/>
      <c r="CE33" s="373"/>
      <c r="CF33" s="373"/>
      <c r="CG33" s="373"/>
      <c r="CH33" s="373"/>
      <c r="CI33" s="373"/>
      <c r="CJ33" s="373"/>
      <c r="CK33" s="373"/>
      <c r="CL33" s="373"/>
      <c r="CM33" s="373"/>
      <c r="CN33" s="203"/>
      <c r="CO33" s="374" t="s">
        <v>201</v>
      </c>
      <c r="CP33" s="374"/>
      <c r="CQ33" s="373" t="s">
        <v>202</v>
      </c>
      <c r="CR33" s="373"/>
      <c r="CS33" s="373"/>
      <c r="CT33" s="373"/>
      <c r="CU33" s="373"/>
      <c r="CV33" s="373"/>
      <c r="CW33" s="373"/>
      <c r="CX33" s="373"/>
      <c r="CY33" s="373"/>
      <c r="CZ33" s="373"/>
      <c r="DA33" s="373"/>
      <c r="DB33" s="373"/>
      <c r="DC33" s="373"/>
      <c r="DD33" s="373"/>
      <c r="DE33" s="373"/>
      <c r="DF33" s="203"/>
      <c r="DG33" s="372" t="s">
        <v>203</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4</v>
      </c>
      <c r="AN34" s="370"/>
      <c r="AO34" s="371" t="str">
        <f>IF('各会計、関係団体の財政状況及び健全化判断比率'!B30="","",'各会計、関係団体の財政状況及び健全化判断比率'!B30)</f>
        <v>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6</v>
      </c>
      <c r="BX34" s="370"/>
      <c r="BY34" s="371" t="str">
        <f>IF('各会計、関係団体の財政状況及び健全化判断比率'!B68="","",'各会計、関係団体の財政状況及び健全化判断比率'!B68)</f>
        <v>沖縄県市町村自治会館管理組合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f t="shared" ref="AM35:AM43" si="0">IF(AO35="","",AM34+1)</f>
        <v>5</v>
      </c>
      <c r="AN35" s="370"/>
      <c r="AO35" s="371" t="str">
        <f>IF('各会計、関係団体の財政状況及び健全化判断比率'!B31="","",'各会計、関係団体の財政状況及び健全化判断比率'!B31)</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7</v>
      </c>
      <c r="BX35" s="370"/>
      <c r="BY35" s="371" t="str">
        <f>IF('各会計、関係団体の財政状況及び健全化判断比率'!B69="","",'各会計、関係団体の財政状況及び健全化判断比率'!B69)</f>
        <v>沖縄県市町村総合事務組合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t="str">
        <f t="shared" ref="U36:U43" si="4">IF(W36="","",U35+1)</f>
        <v/>
      </c>
      <c r="V36" s="370"/>
      <c r="W36" s="371"/>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8</v>
      </c>
      <c r="BX36" s="370"/>
      <c r="BY36" s="371" t="str">
        <f>IF('各会計、関係団体の財政状況及び健全化判断比率'!B70="","",'各会計、関係団体の財政状況及び健全化判断比率'!B70)</f>
        <v>中城村北中城村清掃事務組合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9</v>
      </c>
      <c r="BX37" s="370"/>
      <c r="BY37" s="371" t="str">
        <f>IF('各会計、関係団体の財政状況及び健全化判断比率'!B71="","",'各会計、関係団体の財政状況及び健全化判断比率'!B71)</f>
        <v>中城北中城消防組合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10</v>
      </c>
      <c r="BX38" s="370"/>
      <c r="BY38" s="371" t="str">
        <f>IF('各会計、関係団体の財政状況及び健全化判断比率'!B72="","",'各会計、関係団体の財政状況及び健全化判断比率'!B72)</f>
        <v>南部広域行政組合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11</v>
      </c>
      <c r="BX39" s="370"/>
      <c r="BY39" s="371" t="str">
        <f>IF('各会計、関係団体の財政状況及び健全化判断比率'!B73="","",'各会計、関係団体の財政状況及び健全化判断比率'!B73)</f>
        <v>沖縄県町村交通災害共済組合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12</v>
      </c>
      <c r="BX40" s="370"/>
      <c r="BY40" s="371" t="str">
        <f>IF('各会計、関係団体の財政状況及び健全化判断比率'!B74="","",'各会計、関係団体の財政状況及び健全化判断比率'!B74)</f>
        <v>中部広域市町村圏事務組合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13</v>
      </c>
      <c r="BX41" s="370"/>
      <c r="BY41" s="371" t="str">
        <f>IF('各会計、関係団体の財政状況及び健全化判断比率'!B75="","",'各会計、関係団体の財政状況及び健全化判断比率'!B75)</f>
        <v>沖縄県介護保険広域連合（一般会計）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14</v>
      </c>
      <c r="BX42" s="370"/>
      <c r="BY42" s="371" t="str">
        <f>IF('各会計、関係団体の財政状況及び健全化判断比率'!B76="","",'各会計、関係団体の財政状況及び健全化判断比率'!B76)</f>
        <v>沖縄県介護保険広域連合（特別会計）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15</v>
      </c>
      <c r="BX43" s="370"/>
      <c r="BY43" s="371" t="str">
        <f>IF('各会計、関係団体の財政状況及び健全化判断比率'!B77="","",'各会計、関係団体の財政状況及び健全化判断比率'!B77)</f>
        <v>沖縄県後期高齢者医療広域連合（一般会計）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367" t="s">
        <v>205</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206</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207</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208</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209</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210</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211</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row r="54" spans="5:113"/>
    <row r="55" spans="5:113"/>
    <row r="56" spans="5:113"/>
  </sheetData>
  <sheetProtection algorithmName="SHA-512" hashValue="GJ3/UnXLGdwmL1bkwogybgquh6IzfNXZkE7N2P/JYkxGWQ1NtfDTGHZiAdcAob/0L9CvfZRT7NZEWN2zRjHPmg==" saltValue="Nouc4T0LPh5ZnW5MPdGh5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2"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70" zoomScaleNormal="70" zoomScaleSheetLayoutView="100" workbookViewId="0">
      <selection activeCell="K36" sqref="K36"/>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506</v>
      </c>
      <c r="G33" s="29" t="s">
        <v>507</v>
      </c>
      <c r="H33" s="29" t="s">
        <v>508</v>
      </c>
      <c r="I33" s="29" t="s">
        <v>509</v>
      </c>
      <c r="J33" s="30" t="s">
        <v>510</v>
      </c>
      <c r="K33" s="22"/>
      <c r="L33" s="22"/>
      <c r="M33" s="22"/>
      <c r="N33" s="22"/>
      <c r="O33" s="22"/>
      <c r="P33" s="22"/>
    </row>
    <row r="34" spans="1:16" ht="39" customHeight="1">
      <c r="A34" s="22"/>
      <c r="B34" s="31"/>
      <c r="C34" s="1179" t="s">
        <v>513</v>
      </c>
      <c r="D34" s="1179"/>
      <c r="E34" s="1180"/>
      <c r="F34" s="32">
        <v>28.78</v>
      </c>
      <c r="G34" s="33">
        <v>29.5</v>
      </c>
      <c r="H34" s="33">
        <v>28.59</v>
      </c>
      <c r="I34" s="33">
        <v>32.44</v>
      </c>
      <c r="J34" s="34">
        <v>30.95</v>
      </c>
      <c r="K34" s="22"/>
      <c r="L34" s="22"/>
      <c r="M34" s="22"/>
      <c r="N34" s="22"/>
      <c r="O34" s="22"/>
      <c r="P34" s="22"/>
    </row>
    <row r="35" spans="1:16" ht="39" customHeight="1">
      <c r="A35" s="22"/>
      <c r="B35" s="35"/>
      <c r="C35" s="1173" t="s">
        <v>514</v>
      </c>
      <c r="D35" s="1174"/>
      <c r="E35" s="1175"/>
      <c r="F35" s="36">
        <v>12.35</v>
      </c>
      <c r="G35" s="37">
        <v>7.56</v>
      </c>
      <c r="H35" s="37">
        <v>8.3699999999999992</v>
      </c>
      <c r="I35" s="37">
        <v>3.61</v>
      </c>
      <c r="J35" s="38">
        <v>6.87</v>
      </c>
      <c r="K35" s="22"/>
      <c r="L35" s="22"/>
      <c r="M35" s="22"/>
      <c r="N35" s="22"/>
      <c r="O35" s="22"/>
      <c r="P35" s="22"/>
    </row>
    <row r="36" spans="1:16" ht="39" customHeight="1">
      <c r="A36" s="22"/>
      <c r="B36" s="35"/>
      <c r="C36" s="1173" t="s">
        <v>515</v>
      </c>
      <c r="D36" s="1174"/>
      <c r="E36" s="1175"/>
      <c r="F36" s="36" t="s">
        <v>464</v>
      </c>
      <c r="G36" s="37" t="s">
        <v>464</v>
      </c>
      <c r="H36" s="37" t="s">
        <v>464</v>
      </c>
      <c r="I36" s="37">
        <v>2.52</v>
      </c>
      <c r="J36" s="38">
        <v>2.61</v>
      </c>
      <c r="K36" s="22"/>
      <c r="L36" s="22"/>
      <c r="M36" s="22"/>
      <c r="N36" s="22"/>
      <c r="O36" s="22"/>
      <c r="P36" s="22"/>
    </row>
    <row r="37" spans="1:16" ht="39" customHeight="1">
      <c r="A37" s="22"/>
      <c r="B37" s="35"/>
      <c r="C37" s="1173" t="s">
        <v>516</v>
      </c>
      <c r="D37" s="1174"/>
      <c r="E37" s="1175"/>
      <c r="F37" s="36">
        <v>0.97</v>
      </c>
      <c r="G37" s="37">
        <v>0.73</v>
      </c>
      <c r="H37" s="37" t="s">
        <v>517</v>
      </c>
      <c r="I37" s="37" t="s">
        <v>518</v>
      </c>
      <c r="J37" s="38">
        <v>0.41</v>
      </c>
      <c r="K37" s="22"/>
      <c r="L37" s="22"/>
      <c r="M37" s="22"/>
      <c r="N37" s="22"/>
      <c r="O37" s="22"/>
      <c r="P37" s="22"/>
    </row>
    <row r="38" spans="1:16" ht="39" customHeight="1">
      <c r="A38" s="22"/>
      <c r="B38" s="35"/>
      <c r="C38" s="1173" t="s">
        <v>519</v>
      </c>
      <c r="D38" s="1174"/>
      <c r="E38" s="1175"/>
      <c r="F38" s="36">
        <v>0.04</v>
      </c>
      <c r="G38" s="37">
        <v>0.06</v>
      </c>
      <c r="H38" s="37">
        <v>0.04</v>
      </c>
      <c r="I38" s="37">
        <v>0.06</v>
      </c>
      <c r="J38" s="38">
        <v>0.02</v>
      </c>
      <c r="K38" s="22"/>
      <c r="L38" s="22"/>
      <c r="M38" s="22"/>
      <c r="N38" s="22"/>
      <c r="O38" s="22"/>
      <c r="P38" s="22"/>
    </row>
    <row r="39" spans="1:16" ht="39" customHeight="1">
      <c r="A39" s="22"/>
      <c r="B39" s="35"/>
      <c r="C39" s="1173"/>
      <c r="D39" s="1174"/>
      <c r="E39" s="1175"/>
      <c r="F39" s="36"/>
      <c r="G39" s="37"/>
      <c r="H39" s="37"/>
      <c r="I39" s="37"/>
      <c r="J39" s="38"/>
      <c r="K39" s="22"/>
      <c r="L39" s="22"/>
      <c r="M39" s="22"/>
      <c r="N39" s="22"/>
      <c r="O39" s="22"/>
      <c r="P39" s="22"/>
    </row>
    <row r="40" spans="1:16" ht="39" customHeight="1">
      <c r="A40" s="22"/>
      <c r="B40" s="35"/>
      <c r="C40" s="1173"/>
      <c r="D40" s="1174"/>
      <c r="E40" s="1175"/>
      <c r="F40" s="36"/>
      <c r="G40" s="37"/>
      <c r="H40" s="37"/>
      <c r="I40" s="37"/>
      <c r="J40" s="38"/>
      <c r="K40" s="22"/>
      <c r="L40" s="22"/>
      <c r="M40" s="22"/>
      <c r="N40" s="22"/>
      <c r="O40" s="22"/>
      <c r="P40" s="22"/>
    </row>
    <row r="41" spans="1:16" ht="39" customHeight="1">
      <c r="A41" s="22"/>
      <c r="B41" s="35"/>
      <c r="C41" s="1173"/>
      <c r="D41" s="1174"/>
      <c r="E41" s="1175"/>
      <c r="F41" s="36"/>
      <c r="G41" s="37"/>
      <c r="H41" s="37"/>
      <c r="I41" s="37"/>
      <c r="J41" s="38"/>
      <c r="K41" s="22"/>
      <c r="L41" s="22"/>
      <c r="M41" s="22"/>
      <c r="N41" s="22"/>
      <c r="O41" s="22"/>
      <c r="P41" s="22"/>
    </row>
    <row r="42" spans="1:16" ht="39" customHeight="1">
      <c r="A42" s="22"/>
      <c r="B42" s="39"/>
      <c r="C42" s="1173" t="s">
        <v>520</v>
      </c>
      <c r="D42" s="1174"/>
      <c r="E42" s="1175"/>
      <c r="F42" s="36" t="s">
        <v>464</v>
      </c>
      <c r="G42" s="37" t="s">
        <v>464</v>
      </c>
      <c r="H42" s="37" t="s">
        <v>464</v>
      </c>
      <c r="I42" s="37" t="s">
        <v>464</v>
      </c>
      <c r="J42" s="38" t="s">
        <v>464</v>
      </c>
      <c r="K42" s="22"/>
      <c r="L42" s="22"/>
      <c r="M42" s="22"/>
      <c r="N42" s="22"/>
      <c r="O42" s="22"/>
      <c r="P42" s="22"/>
    </row>
    <row r="43" spans="1:16" ht="39" customHeight="1" thickBot="1">
      <c r="A43" s="22"/>
      <c r="B43" s="40"/>
      <c r="C43" s="1176" t="s">
        <v>521</v>
      </c>
      <c r="D43" s="1177"/>
      <c r="E43" s="1178"/>
      <c r="F43" s="41">
        <v>0.94</v>
      </c>
      <c r="G43" s="42">
        <v>0.88</v>
      </c>
      <c r="H43" s="42">
        <v>1.74</v>
      </c>
      <c r="I43" s="42" t="s">
        <v>464</v>
      </c>
      <c r="J43" s="43" t="s">
        <v>464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AoDMBfKcrMn6z25aPlQ96poKfd3VdwTCAoWiaXYvGv9WDbWDzFHCDXDjz0m+WLQk4+mxJjztvZ4P3/Co+NAEfQ==" saltValue="+b7xSoQk+yfGASlfmUSg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70" zoomScaleNormal="70" zoomScaleSheetLayoutView="55" workbookViewId="0">
      <selection activeCell="P55" sqref="P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506</v>
      </c>
      <c r="L44" s="56" t="s">
        <v>507</v>
      </c>
      <c r="M44" s="56" t="s">
        <v>508</v>
      </c>
      <c r="N44" s="56" t="s">
        <v>509</v>
      </c>
      <c r="O44" s="57" t="s">
        <v>510</v>
      </c>
      <c r="P44" s="48"/>
      <c r="Q44" s="48"/>
      <c r="R44" s="48"/>
      <c r="S44" s="48"/>
      <c r="T44" s="48"/>
      <c r="U44" s="48"/>
    </row>
    <row r="45" spans="1:21" ht="30.75" customHeight="1">
      <c r="A45" s="48"/>
      <c r="B45" s="1199" t="s">
        <v>10</v>
      </c>
      <c r="C45" s="1200"/>
      <c r="D45" s="58"/>
      <c r="E45" s="1205" t="s">
        <v>11</v>
      </c>
      <c r="F45" s="1205"/>
      <c r="G45" s="1205"/>
      <c r="H45" s="1205"/>
      <c r="I45" s="1205"/>
      <c r="J45" s="1206"/>
      <c r="K45" s="59">
        <v>415</v>
      </c>
      <c r="L45" s="60">
        <v>432</v>
      </c>
      <c r="M45" s="60">
        <v>450</v>
      </c>
      <c r="N45" s="60">
        <v>437</v>
      </c>
      <c r="O45" s="61">
        <v>449</v>
      </c>
      <c r="P45" s="48"/>
      <c r="Q45" s="48"/>
      <c r="R45" s="48"/>
      <c r="S45" s="48"/>
      <c r="T45" s="48"/>
      <c r="U45" s="48"/>
    </row>
    <row r="46" spans="1:21" ht="30.75" customHeight="1">
      <c r="A46" s="48"/>
      <c r="B46" s="1201"/>
      <c r="C46" s="1202"/>
      <c r="D46" s="62"/>
      <c r="E46" s="1183" t="s">
        <v>12</v>
      </c>
      <c r="F46" s="1183"/>
      <c r="G46" s="1183"/>
      <c r="H46" s="1183"/>
      <c r="I46" s="1183"/>
      <c r="J46" s="1184"/>
      <c r="K46" s="63" t="s">
        <v>464</v>
      </c>
      <c r="L46" s="64" t="s">
        <v>464</v>
      </c>
      <c r="M46" s="64" t="s">
        <v>464</v>
      </c>
      <c r="N46" s="64" t="s">
        <v>464</v>
      </c>
      <c r="O46" s="65" t="s">
        <v>464</v>
      </c>
      <c r="P46" s="48"/>
      <c r="Q46" s="48"/>
      <c r="R46" s="48"/>
      <c r="S46" s="48"/>
      <c r="T46" s="48"/>
      <c r="U46" s="48"/>
    </row>
    <row r="47" spans="1:21" ht="30.75" customHeight="1">
      <c r="A47" s="48"/>
      <c r="B47" s="1201"/>
      <c r="C47" s="1202"/>
      <c r="D47" s="62"/>
      <c r="E47" s="1183" t="s">
        <v>13</v>
      </c>
      <c r="F47" s="1183"/>
      <c r="G47" s="1183"/>
      <c r="H47" s="1183"/>
      <c r="I47" s="1183"/>
      <c r="J47" s="1184"/>
      <c r="K47" s="63" t="s">
        <v>464</v>
      </c>
      <c r="L47" s="64" t="s">
        <v>464</v>
      </c>
      <c r="M47" s="64" t="s">
        <v>464</v>
      </c>
      <c r="N47" s="64" t="s">
        <v>464</v>
      </c>
      <c r="O47" s="65" t="s">
        <v>464</v>
      </c>
      <c r="P47" s="48"/>
      <c r="Q47" s="48"/>
      <c r="R47" s="48"/>
      <c r="S47" s="48"/>
      <c r="T47" s="48"/>
      <c r="U47" s="48"/>
    </row>
    <row r="48" spans="1:21" ht="30.75" customHeight="1">
      <c r="A48" s="48"/>
      <c r="B48" s="1201"/>
      <c r="C48" s="1202"/>
      <c r="D48" s="62"/>
      <c r="E48" s="1183" t="s">
        <v>14</v>
      </c>
      <c r="F48" s="1183"/>
      <c r="G48" s="1183"/>
      <c r="H48" s="1183"/>
      <c r="I48" s="1183"/>
      <c r="J48" s="1184"/>
      <c r="K48" s="63">
        <v>106</v>
      </c>
      <c r="L48" s="64">
        <v>114</v>
      </c>
      <c r="M48" s="64">
        <v>123</v>
      </c>
      <c r="N48" s="64">
        <v>126</v>
      </c>
      <c r="O48" s="65">
        <v>128</v>
      </c>
      <c r="P48" s="48"/>
      <c r="Q48" s="48"/>
      <c r="R48" s="48"/>
      <c r="S48" s="48"/>
      <c r="T48" s="48"/>
      <c r="U48" s="48"/>
    </row>
    <row r="49" spans="1:21" ht="30.75" customHeight="1">
      <c r="A49" s="48"/>
      <c r="B49" s="1201"/>
      <c r="C49" s="1202"/>
      <c r="D49" s="62"/>
      <c r="E49" s="1183" t="s">
        <v>15</v>
      </c>
      <c r="F49" s="1183"/>
      <c r="G49" s="1183"/>
      <c r="H49" s="1183"/>
      <c r="I49" s="1183"/>
      <c r="J49" s="1184"/>
      <c r="K49" s="63">
        <v>85</v>
      </c>
      <c r="L49" s="64">
        <v>54</v>
      </c>
      <c r="M49" s="64">
        <v>20</v>
      </c>
      <c r="N49" s="64">
        <v>19</v>
      </c>
      <c r="O49" s="65">
        <v>21</v>
      </c>
      <c r="P49" s="48"/>
      <c r="Q49" s="48"/>
      <c r="R49" s="48"/>
      <c r="S49" s="48"/>
      <c r="T49" s="48"/>
      <c r="U49" s="48"/>
    </row>
    <row r="50" spans="1:21" ht="30.75" customHeight="1">
      <c r="A50" s="48"/>
      <c r="B50" s="1201"/>
      <c r="C50" s="1202"/>
      <c r="D50" s="62"/>
      <c r="E50" s="1183" t="s">
        <v>16</v>
      </c>
      <c r="F50" s="1183"/>
      <c r="G50" s="1183"/>
      <c r="H50" s="1183"/>
      <c r="I50" s="1183"/>
      <c r="J50" s="1184"/>
      <c r="K50" s="63" t="s">
        <v>464</v>
      </c>
      <c r="L50" s="64" t="s">
        <v>464</v>
      </c>
      <c r="M50" s="64" t="s">
        <v>464</v>
      </c>
      <c r="N50" s="64" t="s">
        <v>464</v>
      </c>
      <c r="O50" s="65" t="s">
        <v>464</v>
      </c>
      <c r="P50" s="48"/>
      <c r="Q50" s="48"/>
      <c r="R50" s="48"/>
      <c r="S50" s="48"/>
      <c r="T50" s="48"/>
      <c r="U50" s="48"/>
    </row>
    <row r="51" spans="1:21" ht="30.75" customHeight="1">
      <c r="A51" s="48"/>
      <c r="B51" s="1203"/>
      <c r="C51" s="1204"/>
      <c r="D51" s="66"/>
      <c r="E51" s="1183" t="s">
        <v>17</v>
      </c>
      <c r="F51" s="1183"/>
      <c r="G51" s="1183"/>
      <c r="H51" s="1183"/>
      <c r="I51" s="1183"/>
      <c r="J51" s="1184"/>
      <c r="K51" s="63">
        <v>0</v>
      </c>
      <c r="L51" s="64">
        <v>0</v>
      </c>
      <c r="M51" s="64">
        <v>0</v>
      </c>
      <c r="N51" s="64">
        <v>0</v>
      </c>
      <c r="O51" s="65" t="s">
        <v>464</v>
      </c>
      <c r="P51" s="48"/>
      <c r="Q51" s="48"/>
      <c r="R51" s="48"/>
      <c r="S51" s="48"/>
      <c r="T51" s="48"/>
      <c r="U51" s="48"/>
    </row>
    <row r="52" spans="1:21" ht="30.75" customHeight="1">
      <c r="A52" s="48"/>
      <c r="B52" s="1181" t="s">
        <v>18</v>
      </c>
      <c r="C52" s="1182"/>
      <c r="D52" s="66"/>
      <c r="E52" s="1183" t="s">
        <v>19</v>
      </c>
      <c r="F52" s="1183"/>
      <c r="G52" s="1183"/>
      <c r="H52" s="1183"/>
      <c r="I52" s="1183"/>
      <c r="J52" s="1184"/>
      <c r="K52" s="63">
        <v>405</v>
      </c>
      <c r="L52" s="64">
        <v>404</v>
      </c>
      <c r="M52" s="64">
        <v>386</v>
      </c>
      <c r="N52" s="64">
        <v>363</v>
      </c>
      <c r="O52" s="65">
        <v>360</v>
      </c>
      <c r="P52" s="48"/>
      <c r="Q52" s="48"/>
      <c r="R52" s="48"/>
      <c r="S52" s="48"/>
      <c r="T52" s="48"/>
      <c r="U52" s="48"/>
    </row>
    <row r="53" spans="1:21" ht="30.75" customHeight="1" thickBot="1">
      <c r="A53" s="48"/>
      <c r="B53" s="1185" t="s">
        <v>20</v>
      </c>
      <c r="C53" s="1186"/>
      <c r="D53" s="67"/>
      <c r="E53" s="1187" t="s">
        <v>21</v>
      </c>
      <c r="F53" s="1187"/>
      <c r="G53" s="1187"/>
      <c r="H53" s="1187"/>
      <c r="I53" s="1187"/>
      <c r="J53" s="1188"/>
      <c r="K53" s="68">
        <v>201</v>
      </c>
      <c r="L53" s="69">
        <v>196</v>
      </c>
      <c r="M53" s="69">
        <v>207</v>
      </c>
      <c r="N53" s="69">
        <v>219</v>
      </c>
      <c r="O53" s="70">
        <v>238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522</v>
      </c>
      <c r="P55" s="48"/>
      <c r="Q55" s="48"/>
      <c r="R55" s="48"/>
      <c r="S55" s="48"/>
      <c r="T55" s="48"/>
      <c r="U55" s="48"/>
    </row>
    <row r="56" spans="1:21" ht="31.5" customHeight="1" thickBot="1">
      <c r="A56" s="48"/>
      <c r="B56" s="76"/>
      <c r="C56" s="77"/>
      <c r="D56" s="77"/>
      <c r="E56" s="78"/>
      <c r="F56" s="78"/>
      <c r="G56" s="78"/>
      <c r="H56" s="78"/>
      <c r="I56" s="78"/>
      <c r="J56" s="79" t="s">
        <v>2</v>
      </c>
      <c r="K56" s="80" t="s">
        <v>523</v>
      </c>
      <c r="L56" s="81" t="s">
        <v>524</v>
      </c>
      <c r="M56" s="81" t="s">
        <v>525</v>
      </c>
      <c r="N56" s="81" t="s">
        <v>526</v>
      </c>
      <c r="O56" s="82" t="s">
        <v>527</v>
      </c>
      <c r="P56" s="48"/>
      <c r="Q56" s="48"/>
      <c r="R56" s="48"/>
      <c r="S56" s="48"/>
      <c r="T56" s="48"/>
      <c r="U56" s="48"/>
    </row>
    <row r="57" spans="1:21" ht="31.5" customHeight="1">
      <c r="B57" s="1189" t="s">
        <v>24</v>
      </c>
      <c r="C57" s="1190"/>
      <c r="D57" s="1193" t="s">
        <v>25</v>
      </c>
      <c r="E57" s="1194"/>
      <c r="F57" s="1194"/>
      <c r="G57" s="1194"/>
      <c r="H57" s="1194"/>
      <c r="I57" s="1194"/>
      <c r="J57" s="1195"/>
      <c r="K57" s="83"/>
      <c r="L57" s="84"/>
      <c r="M57" s="84"/>
      <c r="N57" s="84"/>
      <c r="O57" s="85"/>
    </row>
    <row r="58" spans="1:21" ht="31.5" customHeight="1" thickBot="1">
      <c r="B58" s="1191"/>
      <c r="C58" s="1192"/>
      <c r="D58" s="1196" t="s">
        <v>26</v>
      </c>
      <c r="E58" s="1197"/>
      <c r="F58" s="1197"/>
      <c r="G58" s="1197"/>
      <c r="H58" s="1197"/>
      <c r="I58" s="1197"/>
      <c r="J58" s="1198"/>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fa68OE/KUchKCJPeW1JMiVVXJ9knWXnXHm58HowkSsafcZS0FYaXzuTs+THQv5HsjRDax2Kxpy5et3gdYZ+Lg==" saltValue="k9mfkM1msT6xH2CR+XiS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7" zoomScale="70" zoomScaleNormal="70" zoomScaleSheetLayoutView="100" workbookViewId="0">
      <selection activeCell="P39" sqref="P39"/>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506</v>
      </c>
      <c r="J40" s="100" t="s">
        <v>507</v>
      </c>
      <c r="K40" s="100" t="s">
        <v>508</v>
      </c>
      <c r="L40" s="100" t="s">
        <v>509</v>
      </c>
      <c r="M40" s="101" t="s">
        <v>510</v>
      </c>
    </row>
    <row r="41" spans="2:13" ht="27.75" customHeight="1">
      <c r="B41" s="1219" t="s">
        <v>29</v>
      </c>
      <c r="C41" s="1220"/>
      <c r="D41" s="102"/>
      <c r="E41" s="1221" t="s">
        <v>30</v>
      </c>
      <c r="F41" s="1221"/>
      <c r="G41" s="1221"/>
      <c r="H41" s="1222"/>
      <c r="I41" s="351">
        <v>4989</v>
      </c>
      <c r="J41" s="352">
        <v>4801</v>
      </c>
      <c r="K41" s="352">
        <v>4772</v>
      </c>
      <c r="L41" s="352">
        <v>5117</v>
      </c>
      <c r="M41" s="353">
        <v>5244</v>
      </c>
    </row>
    <row r="42" spans="2:13" ht="27.75" customHeight="1">
      <c r="B42" s="1209"/>
      <c r="C42" s="1210"/>
      <c r="D42" s="103"/>
      <c r="E42" s="1213" t="s">
        <v>31</v>
      </c>
      <c r="F42" s="1213"/>
      <c r="G42" s="1213"/>
      <c r="H42" s="1214"/>
      <c r="I42" s="354">
        <v>952</v>
      </c>
      <c r="J42" s="355">
        <v>958</v>
      </c>
      <c r="K42" s="355">
        <v>969</v>
      </c>
      <c r="L42" s="355">
        <v>967</v>
      </c>
      <c r="M42" s="356">
        <v>974</v>
      </c>
    </row>
    <row r="43" spans="2:13" ht="27.75" customHeight="1">
      <c r="B43" s="1209"/>
      <c r="C43" s="1210"/>
      <c r="D43" s="103"/>
      <c r="E43" s="1213" t="s">
        <v>32</v>
      </c>
      <c r="F43" s="1213"/>
      <c r="G43" s="1213"/>
      <c r="H43" s="1214"/>
      <c r="I43" s="354">
        <v>1526</v>
      </c>
      <c r="J43" s="355">
        <v>1550</v>
      </c>
      <c r="K43" s="355">
        <v>1563</v>
      </c>
      <c r="L43" s="355">
        <v>1611</v>
      </c>
      <c r="M43" s="356">
        <v>1598</v>
      </c>
    </row>
    <row r="44" spans="2:13" ht="27.75" customHeight="1">
      <c r="B44" s="1209"/>
      <c r="C44" s="1210"/>
      <c r="D44" s="103"/>
      <c r="E44" s="1213" t="s">
        <v>33</v>
      </c>
      <c r="F44" s="1213"/>
      <c r="G44" s="1213"/>
      <c r="H44" s="1214"/>
      <c r="I44" s="354">
        <v>186</v>
      </c>
      <c r="J44" s="355">
        <v>125</v>
      </c>
      <c r="K44" s="355">
        <v>96</v>
      </c>
      <c r="L44" s="355">
        <v>125</v>
      </c>
      <c r="M44" s="356">
        <v>171</v>
      </c>
    </row>
    <row r="45" spans="2:13" ht="27.75" customHeight="1">
      <c r="B45" s="1209"/>
      <c r="C45" s="1210"/>
      <c r="D45" s="103"/>
      <c r="E45" s="1213" t="s">
        <v>34</v>
      </c>
      <c r="F45" s="1213"/>
      <c r="G45" s="1213"/>
      <c r="H45" s="1214"/>
      <c r="I45" s="354">
        <v>139</v>
      </c>
      <c r="J45" s="355">
        <v>136</v>
      </c>
      <c r="K45" s="355">
        <v>67</v>
      </c>
      <c r="L45" s="355">
        <v>51</v>
      </c>
      <c r="M45" s="356" t="s">
        <v>464</v>
      </c>
    </row>
    <row r="46" spans="2:13" ht="27.75" customHeight="1">
      <c r="B46" s="1209"/>
      <c r="C46" s="1210"/>
      <c r="D46" s="104"/>
      <c r="E46" s="1213" t="s">
        <v>35</v>
      </c>
      <c r="F46" s="1213"/>
      <c r="G46" s="1213"/>
      <c r="H46" s="1214"/>
      <c r="I46" s="354" t="s">
        <v>464</v>
      </c>
      <c r="J46" s="355" t="s">
        <v>464</v>
      </c>
      <c r="K46" s="355" t="s">
        <v>464</v>
      </c>
      <c r="L46" s="355" t="s">
        <v>464</v>
      </c>
      <c r="M46" s="356" t="s">
        <v>464</v>
      </c>
    </row>
    <row r="47" spans="2:13" ht="27.75" customHeight="1">
      <c r="B47" s="1209"/>
      <c r="C47" s="1210"/>
      <c r="D47" s="105"/>
      <c r="E47" s="1223" t="s">
        <v>36</v>
      </c>
      <c r="F47" s="1224"/>
      <c r="G47" s="1224"/>
      <c r="H47" s="1225"/>
      <c r="I47" s="354" t="s">
        <v>464</v>
      </c>
      <c r="J47" s="355" t="s">
        <v>464</v>
      </c>
      <c r="K47" s="355" t="s">
        <v>464</v>
      </c>
      <c r="L47" s="355" t="s">
        <v>464</v>
      </c>
      <c r="M47" s="356" t="s">
        <v>464</v>
      </c>
    </row>
    <row r="48" spans="2:13" ht="27.75" customHeight="1">
      <c r="B48" s="1209"/>
      <c r="C48" s="1210"/>
      <c r="D48" s="103"/>
      <c r="E48" s="1213" t="s">
        <v>37</v>
      </c>
      <c r="F48" s="1213"/>
      <c r="G48" s="1213"/>
      <c r="H48" s="1214"/>
      <c r="I48" s="354" t="s">
        <v>464</v>
      </c>
      <c r="J48" s="355" t="s">
        <v>464</v>
      </c>
      <c r="K48" s="355" t="s">
        <v>464</v>
      </c>
      <c r="L48" s="355" t="s">
        <v>464</v>
      </c>
      <c r="M48" s="356" t="s">
        <v>464</v>
      </c>
    </row>
    <row r="49" spans="2:13" ht="27.75" customHeight="1">
      <c r="B49" s="1211"/>
      <c r="C49" s="1212"/>
      <c r="D49" s="103"/>
      <c r="E49" s="1213" t="s">
        <v>38</v>
      </c>
      <c r="F49" s="1213"/>
      <c r="G49" s="1213"/>
      <c r="H49" s="1214"/>
      <c r="I49" s="354" t="s">
        <v>464</v>
      </c>
      <c r="J49" s="355" t="s">
        <v>464</v>
      </c>
      <c r="K49" s="355" t="s">
        <v>464</v>
      </c>
      <c r="L49" s="355" t="s">
        <v>464</v>
      </c>
      <c r="M49" s="356" t="s">
        <v>464</v>
      </c>
    </row>
    <row r="50" spans="2:13" ht="27.75" customHeight="1">
      <c r="B50" s="1207" t="s">
        <v>39</v>
      </c>
      <c r="C50" s="1208"/>
      <c r="D50" s="106"/>
      <c r="E50" s="1213" t="s">
        <v>40</v>
      </c>
      <c r="F50" s="1213"/>
      <c r="G50" s="1213"/>
      <c r="H50" s="1214"/>
      <c r="I50" s="354">
        <v>945</v>
      </c>
      <c r="J50" s="355">
        <v>1061</v>
      </c>
      <c r="K50" s="355">
        <v>1004</v>
      </c>
      <c r="L50" s="355">
        <v>1198</v>
      </c>
      <c r="M50" s="356">
        <v>1405</v>
      </c>
    </row>
    <row r="51" spans="2:13" ht="27.75" customHeight="1">
      <c r="B51" s="1209"/>
      <c r="C51" s="1210"/>
      <c r="D51" s="103"/>
      <c r="E51" s="1213" t="s">
        <v>41</v>
      </c>
      <c r="F51" s="1213"/>
      <c r="G51" s="1213"/>
      <c r="H51" s="1214"/>
      <c r="I51" s="354">
        <v>67</v>
      </c>
      <c r="J51" s="355">
        <v>33</v>
      </c>
      <c r="K51" s="355" t="s">
        <v>464</v>
      </c>
      <c r="L51" s="355" t="s">
        <v>464</v>
      </c>
      <c r="M51" s="356" t="s">
        <v>464</v>
      </c>
    </row>
    <row r="52" spans="2:13" ht="27.75" customHeight="1">
      <c r="B52" s="1211"/>
      <c r="C52" s="1212"/>
      <c r="D52" s="103"/>
      <c r="E52" s="1213" t="s">
        <v>42</v>
      </c>
      <c r="F52" s="1213"/>
      <c r="G52" s="1213"/>
      <c r="H52" s="1214"/>
      <c r="I52" s="354">
        <v>4348</v>
      </c>
      <c r="J52" s="355">
        <v>4234</v>
      </c>
      <c r="K52" s="355">
        <v>4193</v>
      </c>
      <c r="L52" s="355">
        <v>4246</v>
      </c>
      <c r="M52" s="356">
        <v>4278</v>
      </c>
    </row>
    <row r="53" spans="2:13" ht="27.75" customHeight="1" thickBot="1">
      <c r="B53" s="1215" t="s">
        <v>43</v>
      </c>
      <c r="C53" s="1216"/>
      <c r="D53" s="107"/>
      <c r="E53" s="1217" t="s">
        <v>44</v>
      </c>
      <c r="F53" s="1217"/>
      <c r="G53" s="1217"/>
      <c r="H53" s="1218"/>
      <c r="I53" s="357">
        <v>2434</v>
      </c>
      <c r="J53" s="358">
        <v>2241</v>
      </c>
      <c r="K53" s="358">
        <v>2270</v>
      </c>
      <c r="L53" s="358">
        <v>2427</v>
      </c>
      <c r="M53" s="359">
        <v>2304</v>
      </c>
    </row>
    <row r="54" spans="2:13" ht="27.75" customHeight="1">
      <c r="B54" s="108" t="s">
        <v>45</v>
      </c>
      <c r="C54" s="109"/>
      <c r="D54" s="109"/>
      <c r="E54" s="110"/>
      <c r="F54" s="110"/>
      <c r="G54" s="110"/>
      <c r="H54" s="110"/>
      <c r="I54" s="111"/>
      <c r="J54" s="111"/>
      <c r="K54" s="111"/>
      <c r="L54" s="111"/>
      <c r="M54" s="111"/>
    </row>
    <row r="55" spans="2:13"/>
  </sheetData>
  <sheetProtection algorithmName="SHA-512" hashValue="1cYsrqboRBh21uBLLzSR4CKEwnSbdzCxj+XDukPYw0RLf+jKdXoUyGob0pkcSM0zZVbXTzPr9yAFd/gOHFgBmA==" saltValue="RncNSkuNVuELwooEVSos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49" zoomScale="55" zoomScaleNormal="55" zoomScaleSheetLayoutView="100" workbookViewId="0">
      <selection activeCell="H53" sqref="H53"/>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508</v>
      </c>
      <c r="G54" s="116" t="s">
        <v>509</v>
      </c>
      <c r="H54" s="117" t="s">
        <v>510</v>
      </c>
    </row>
    <row r="55" spans="2:8" ht="52.5" customHeight="1">
      <c r="B55" s="118"/>
      <c r="C55" s="1234" t="s">
        <v>47</v>
      </c>
      <c r="D55" s="1234"/>
      <c r="E55" s="1235"/>
      <c r="F55" s="119">
        <v>489</v>
      </c>
      <c r="G55" s="119">
        <v>595</v>
      </c>
      <c r="H55" s="120">
        <v>630</v>
      </c>
    </row>
    <row r="56" spans="2:8" ht="52.5" customHeight="1">
      <c r="B56" s="121"/>
      <c r="C56" s="1236" t="s">
        <v>48</v>
      </c>
      <c r="D56" s="1236"/>
      <c r="E56" s="1237"/>
      <c r="F56" s="122">
        <v>13</v>
      </c>
      <c r="G56" s="122">
        <v>13</v>
      </c>
      <c r="H56" s="123">
        <v>100</v>
      </c>
    </row>
    <row r="57" spans="2:8" ht="53.25" customHeight="1">
      <c r="B57" s="121"/>
      <c r="C57" s="1238" t="s">
        <v>49</v>
      </c>
      <c r="D57" s="1238"/>
      <c r="E57" s="1239"/>
      <c r="F57" s="124">
        <v>549</v>
      </c>
      <c r="G57" s="124">
        <v>624</v>
      </c>
      <c r="H57" s="125">
        <v>686</v>
      </c>
    </row>
    <row r="58" spans="2:8" ht="45.75" customHeight="1">
      <c r="B58" s="126"/>
      <c r="C58" s="1226" t="s">
        <v>539</v>
      </c>
      <c r="D58" s="1227"/>
      <c r="E58" s="1228"/>
      <c r="F58" s="127">
        <v>221</v>
      </c>
      <c r="G58" s="127">
        <v>221</v>
      </c>
      <c r="H58" s="128">
        <v>221</v>
      </c>
    </row>
    <row r="59" spans="2:8" ht="45.75" customHeight="1">
      <c r="B59" s="126"/>
      <c r="C59" s="1226" t="s">
        <v>540</v>
      </c>
      <c r="D59" s="1227"/>
      <c r="E59" s="1228"/>
      <c r="F59" s="127" t="s">
        <v>464</v>
      </c>
      <c r="G59" s="127">
        <v>167</v>
      </c>
      <c r="H59" s="128">
        <v>167</v>
      </c>
    </row>
    <row r="60" spans="2:8" ht="45.75" customHeight="1">
      <c r="B60" s="126"/>
      <c r="C60" s="1226" t="s">
        <v>541</v>
      </c>
      <c r="D60" s="1227"/>
      <c r="E60" s="1228"/>
      <c r="F60" s="127">
        <v>29</v>
      </c>
      <c r="G60" s="127">
        <v>68</v>
      </c>
      <c r="H60" s="128">
        <v>166</v>
      </c>
    </row>
    <row r="61" spans="2:8" ht="45.75" customHeight="1">
      <c r="B61" s="126"/>
      <c r="C61" s="1226" t="s">
        <v>542</v>
      </c>
      <c r="D61" s="1227"/>
      <c r="E61" s="1228"/>
      <c r="F61" s="127">
        <v>20</v>
      </c>
      <c r="G61" s="127">
        <v>24</v>
      </c>
      <c r="H61" s="128">
        <v>29</v>
      </c>
    </row>
    <row r="62" spans="2:8" ht="45.75" customHeight="1" thickBot="1">
      <c r="B62" s="129"/>
      <c r="C62" s="1229" t="s">
        <v>543</v>
      </c>
      <c r="D62" s="1230"/>
      <c r="E62" s="1231"/>
      <c r="F62" s="130">
        <v>20</v>
      </c>
      <c r="G62" s="130">
        <v>0</v>
      </c>
      <c r="H62" s="131">
        <v>24</v>
      </c>
    </row>
    <row r="63" spans="2:8" ht="52.5" customHeight="1" thickBot="1">
      <c r="B63" s="132"/>
      <c r="C63" s="1232" t="s">
        <v>50</v>
      </c>
      <c r="D63" s="1232"/>
      <c r="E63" s="1233"/>
      <c r="F63" s="133">
        <v>1051</v>
      </c>
      <c r="G63" s="133">
        <v>1232</v>
      </c>
      <c r="H63" s="134">
        <v>1415</v>
      </c>
    </row>
    <row r="64" spans="2:8"/>
  </sheetData>
  <sheetProtection algorithmName="SHA-512" hashValue="y3nbkUQblw/x9pvVDDyRH6NSCxRAWZlsi9Whp+nCnlUSLrLLBnh0XZQrhL+YlGkOnRfPnfbp8EuhLwklp3LPEA==" saltValue="9NiRAV3jmLwFT6/N+qW5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H1" zoomScaleNormal="100" zoomScaleSheetLayoutView="55" workbookViewId="0">
      <selection activeCell="BB73" sqref="BB73:BO74"/>
    </sheetView>
  </sheetViews>
  <sheetFormatPr defaultColWidth="0" defaultRowHeight="13.5" customHeight="1" zeroHeight="1"/>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c r="A1" s="1240"/>
      <c r="B1" s="1241"/>
      <c r="DD1" s="1242"/>
      <c r="DE1" s="1242"/>
    </row>
    <row r="2" spans="1:109" ht="25.5" customHeight="1">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c r="DD19" s="1242"/>
      <c r="DE19" s="1242"/>
    </row>
    <row r="20" spans="1:109">
      <c r="DD20" s="1242"/>
      <c r="DE20" s="1242"/>
    </row>
    <row r="21" spans="1:109" ht="17.25" customHeight="1">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c r="B22" s="1248"/>
    </row>
    <row r="23" spans="1:109">
      <c r="B23" s="1248"/>
    </row>
    <row r="24" spans="1:109">
      <c r="B24" s="1248"/>
    </row>
    <row r="25" spans="1:109">
      <c r="B25" s="1248"/>
    </row>
    <row r="26" spans="1:109">
      <c r="B26" s="1248"/>
    </row>
    <row r="27" spans="1:109">
      <c r="B27" s="1248"/>
    </row>
    <row r="28" spans="1:109">
      <c r="B28" s="1248"/>
    </row>
    <row r="29" spans="1:109">
      <c r="B29" s="1248"/>
    </row>
    <row r="30" spans="1:109">
      <c r="B30" s="1248"/>
    </row>
    <row r="31" spans="1:109">
      <c r="B31" s="1248"/>
    </row>
    <row r="32" spans="1:109">
      <c r="B32" s="1248"/>
    </row>
    <row r="33" spans="2:109">
      <c r="B33" s="1248"/>
    </row>
    <row r="34" spans="2:109">
      <c r="B34" s="1248"/>
    </row>
    <row r="35" spans="2:109">
      <c r="B35" s="1248"/>
    </row>
    <row r="36" spans="2:109">
      <c r="B36" s="1248"/>
    </row>
    <row r="37" spans="2:109">
      <c r="B37" s="1248"/>
    </row>
    <row r="38" spans="2:109">
      <c r="B38" s="1248"/>
    </row>
    <row r="39" spans="2:109">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c r="B40" s="1253"/>
      <c r="DD40" s="1253"/>
      <c r="DE40" s="1242"/>
    </row>
    <row r="41" spans="2:109" ht="17.25">
      <c r="B41" s="1254" t="s">
        <v>607</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c r="B42" s="1248"/>
      <c r="G42" s="1255"/>
      <c r="I42" s="1256"/>
      <c r="J42" s="1256"/>
      <c r="K42" s="1256"/>
      <c r="AM42" s="1255"/>
      <c r="AN42" s="1255" t="s">
        <v>608</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c r="B43" s="1248"/>
      <c r="AN43" s="1257" t="s">
        <v>609</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c r="B49" s="1248"/>
      <c r="AN49" s="1242" t="s">
        <v>610</v>
      </c>
    </row>
    <row r="50" spans="1:109">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506</v>
      </c>
      <c r="BQ50" s="1273"/>
      <c r="BR50" s="1273"/>
      <c r="BS50" s="1273"/>
      <c r="BT50" s="1273"/>
      <c r="BU50" s="1273"/>
      <c r="BV50" s="1273"/>
      <c r="BW50" s="1273"/>
      <c r="BX50" s="1273" t="s">
        <v>507</v>
      </c>
      <c r="BY50" s="1273"/>
      <c r="BZ50" s="1273"/>
      <c r="CA50" s="1273"/>
      <c r="CB50" s="1273"/>
      <c r="CC50" s="1273"/>
      <c r="CD50" s="1273"/>
      <c r="CE50" s="1273"/>
      <c r="CF50" s="1273" t="s">
        <v>508</v>
      </c>
      <c r="CG50" s="1273"/>
      <c r="CH50" s="1273"/>
      <c r="CI50" s="1273"/>
      <c r="CJ50" s="1273"/>
      <c r="CK50" s="1273"/>
      <c r="CL50" s="1273"/>
      <c r="CM50" s="1273"/>
      <c r="CN50" s="1273" t="s">
        <v>509</v>
      </c>
      <c r="CO50" s="1273"/>
      <c r="CP50" s="1273"/>
      <c r="CQ50" s="1273"/>
      <c r="CR50" s="1273"/>
      <c r="CS50" s="1273"/>
      <c r="CT50" s="1273"/>
      <c r="CU50" s="1273"/>
      <c r="CV50" s="1273" t="s">
        <v>510</v>
      </c>
      <c r="CW50" s="1273"/>
      <c r="CX50" s="1273"/>
      <c r="CY50" s="1273"/>
      <c r="CZ50" s="1273"/>
      <c r="DA50" s="1273"/>
      <c r="DB50" s="1273"/>
      <c r="DC50" s="1273"/>
    </row>
    <row r="51" spans="1:109" ht="13.5" customHeight="1">
      <c r="B51" s="1248"/>
      <c r="G51" s="1274"/>
      <c r="H51" s="1274"/>
      <c r="I51" s="1275"/>
      <c r="J51" s="1275"/>
      <c r="K51" s="1276"/>
      <c r="L51" s="1276"/>
      <c r="M51" s="1276"/>
      <c r="N51" s="1276"/>
      <c r="AM51" s="1266"/>
      <c r="AN51" s="1277" t="s">
        <v>611</v>
      </c>
      <c r="AO51" s="1277"/>
      <c r="AP51" s="1277"/>
      <c r="AQ51" s="1277"/>
      <c r="AR51" s="1277"/>
      <c r="AS51" s="1277"/>
      <c r="AT51" s="1277"/>
      <c r="AU51" s="1277"/>
      <c r="AV51" s="1277"/>
      <c r="AW51" s="1277"/>
      <c r="AX51" s="1277"/>
      <c r="AY51" s="1277"/>
      <c r="AZ51" s="1277"/>
      <c r="BA51" s="1277"/>
      <c r="BB51" s="1277" t="s">
        <v>612</v>
      </c>
      <c r="BC51" s="1277"/>
      <c r="BD51" s="1277"/>
      <c r="BE51" s="1277"/>
      <c r="BF51" s="1277"/>
      <c r="BG51" s="1277"/>
      <c r="BH51" s="1277"/>
      <c r="BI51" s="1277"/>
      <c r="BJ51" s="1277"/>
      <c r="BK51" s="1277"/>
      <c r="BL51" s="1277"/>
      <c r="BM51" s="1277"/>
      <c r="BN51" s="1277"/>
      <c r="BO51" s="1277"/>
      <c r="BP51" s="1278">
        <v>68.5</v>
      </c>
      <c r="BQ51" s="1278"/>
      <c r="BR51" s="1278"/>
      <c r="BS51" s="1278"/>
      <c r="BT51" s="1278"/>
      <c r="BU51" s="1278"/>
      <c r="BV51" s="1278"/>
      <c r="BW51" s="1278"/>
      <c r="BX51" s="1278">
        <v>64.5</v>
      </c>
      <c r="BY51" s="1278"/>
      <c r="BZ51" s="1278"/>
      <c r="CA51" s="1278"/>
      <c r="CB51" s="1278"/>
      <c r="CC51" s="1278"/>
      <c r="CD51" s="1278"/>
      <c r="CE51" s="1278"/>
      <c r="CF51" s="1278">
        <v>61.8</v>
      </c>
      <c r="CG51" s="1278"/>
      <c r="CH51" s="1278"/>
      <c r="CI51" s="1278"/>
      <c r="CJ51" s="1278"/>
      <c r="CK51" s="1278"/>
      <c r="CL51" s="1278"/>
      <c r="CM51" s="1278"/>
      <c r="CN51" s="1278">
        <v>62.2</v>
      </c>
      <c r="CO51" s="1278"/>
      <c r="CP51" s="1278"/>
      <c r="CQ51" s="1278"/>
      <c r="CR51" s="1278"/>
      <c r="CS51" s="1278"/>
      <c r="CT51" s="1278"/>
      <c r="CU51" s="1278"/>
      <c r="CV51" s="1278">
        <v>53.7</v>
      </c>
      <c r="CW51" s="1278"/>
      <c r="CX51" s="1278"/>
      <c r="CY51" s="1278"/>
      <c r="CZ51" s="1278"/>
      <c r="DA51" s="1278"/>
      <c r="DB51" s="1278"/>
      <c r="DC51" s="1278"/>
    </row>
    <row r="52" spans="1:109">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613</v>
      </c>
      <c r="BC53" s="1277"/>
      <c r="BD53" s="1277"/>
      <c r="BE53" s="1277"/>
      <c r="BF53" s="1277"/>
      <c r="BG53" s="1277"/>
      <c r="BH53" s="1277"/>
      <c r="BI53" s="1277"/>
      <c r="BJ53" s="1277"/>
      <c r="BK53" s="1277"/>
      <c r="BL53" s="1277"/>
      <c r="BM53" s="1277"/>
      <c r="BN53" s="1277"/>
      <c r="BO53" s="1277"/>
      <c r="BP53" s="1278">
        <v>54.9</v>
      </c>
      <c r="BQ53" s="1278"/>
      <c r="BR53" s="1278"/>
      <c r="BS53" s="1278"/>
      <c r="BT53" s="1278"/>
      <c r="BU53" s="1278"/>
      <c r="BV53" s="1278"/>
      <c r="BW53" s="1278"/>
      <c r="BX53" s="1278">
        <v>54.8</v>
      </c>
      <c r="BY53" s="1278"/>
      <c r="BZ53" s="1278"/>
      <c r="CA53" s="1278"/>
      <c r="CB53" s="1278"/>
      <c r="CC53" s="1278"/>
      <c r="CD53" s="1278"/>
      <c r="CE53" s="1278"/>
      <c r="CF53" s="1278">
        <v>47.8</v>
      </c>
      <c r="CG53" s="1278"/>
      <c r="CH53" s="1278"/>
      <c r="CI53" s="1278"/>
      <c r="CJ53" s="1278"/>
      <c r="CK53" s="1278"/>
      <c r="CL53" s="1278"/>
      <c r="CM53" s="1278"/>
      <c r="CN53" s="1278">
        <v>47.4</v>
      </c>
      <c r="CO53" s="1278"/>
      <c r="CP53" s="1278"/>
      <c r="CQ53" s="1278"/>
      <c r="CR53" s="1278"/>
      <c r="CS53" s="1278"/>
      <c r="CT53" s="1278"/>
      <c r="CU53" s="1278"/>
      <c r="CV53" s="1278">
        <v>46.8</v>
      </c>
      <c r="CW53" s="1278"/>
      <c r="CX53" s="1278"/>
      <c r="CY53" s="1278"/>
      <c r="CZ53" s="1278"/>
      <c r="DA53" s="1278"/>
      <c r="DB53" s="1278"/>
      <c r="DC53" s="1278"/>
    </row>
    <row r="54" spans="1:109">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1256"/>
      <c r="B55" s="1248"/>
      <c r="G55" s="1267"/>
      <c r="H55" s="1267"/>
      <c r="I55" s="1267"/>
      <c r="J55" s="1267"/>
      <c r="K55" s="1276"/>
      <c r="L55" s="1276"/>
      <c r="M55" s="1276"/>
      <c r="N55" s="1276"/>
      <c r="AN55" s="1273" t="s">
        <v>614</v>
      </c>
      <c r="AO55" s="1273"/>
      <c r="AP55" s="1273"/>
      <c r="AQ55" s="1273"/>
      <c r="AR55" s="1273"/>
      <c r="AS55" s="1273"/>
      <c r="AT55" s="1273"/>
      <c r="AU55" s="1273"/>
      <c r="AV55" s="1273"/>
      <c r="AW55" s="1273"/>
      <c r="AX55" s="1273"/>
      <c r="AY55" s="1273"/>
      <c r="AZ55" s="1273"/>
      <c r="BA55" s="1273"/>
      <c r="BB55" s="1277" t="s">
        <v>612</v>
      </c>
      <c r="BC55" s="1277"/>
      <c r="BD55" s="1277"/>
      <c r="BE55" s="1277"/>
      <c r="BF55" s="1277"/>
      <c r="BG55" s="1277"/>
      <c r="BH55" s="1277"/>
      <c r="BI55" s="1277"/>
      <c r="BJ55" s="1277"/>
      <c r="BK55" s="1277"/>
      <c r="BL55" s="1277"/>
      <c r="BM55" s="1277"/>
      <c r="BN55" s="1277"/>
      <c r="BO55" s="1277"/>
      <c r="BP55" s="1278">
        <v>28.5</v>
      </c>
      <c r="BQ55" s="1278"/>
      <c r="BR55" s="1278"/>
      <c r="BS55" s="1278"/>
      <c r="BT55" s="1278"/>
      <c r="BU55" s="1278"/>
      <c r="BV55" s="1278"/>
      <c r="BW55" s="1278"/>
      <c r="BX55" s="1278">
        <v>20.5</v>
      </c>
      <c r="BY55" s="1278"/>
      <c r="BZ55" s="1278"/>
      <c r="CA55" s="1278"/>
      <c r="CB55" s="1278"/>
      <c r="CC55" s="1278"/>
      <c r="CD55" s="1278"/>
      <c r="CE55" s="1278"/>
      <c r="CF55" s="1278">
        <v>21.4</v>
      </c>
      <c r="CG55" s="1278"/>
      <c r="CH55" s="1278"/>
      <c r="CI55" s="1278"/>
      <c r="CJ55" s="1278"/>
      <c r="CK55" s="1278"/>
      <c r="CL55" s="1278"/>
      <c r="CM55" s="1278"/>
      <c r="CN55" s="1278">
        <v>12.8</v>
      </c>
      <c r="CO55" s="1278"/>
      <c r="CP55" s="1278"/>
      <c r="CQ55" s="1278"/>
      <c r="CR55" s="1278"/>
      <c r="CS55" s="1278"/>
      <c r="CT55" s="1278"/>
      <c r="CU55" s="1278"/>
      <c r="CV55" s="1278">
        <v>0</v>
      </c>
      <c r="CW55" s="1278"/>
      <c r="CX55" s="1278"/>
      <c r="CY55" s="1278"/>
      <c r="CZ55" s="1278"/>
      <c r="DA55" s="1278"/>
      <c r="DB55" s="1278"/>
      <c r="DC55" s="1278"/>
    </row>
    <row r="56" spans="1:109">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613</v>
      </c>
      <c r="BC57" s="1277"/>
      <c r="BD57" s="1277"/>
      <c r="BE57" s="1277"/>
      <c r="BF57" s="1277"/>
      <c r="BG57" s="1277"/>
      <c r="BH57" s="1277"/>
      <c r="BI57" s="1277"/>
      <c r="BJ57" s="1277"/>
      <c r="BK57" s="1277"/>
      <c r="BL57" s="1277"/>
      <c r="BM57" s="1277"/>
      <c r="BN57" s="1277"/>
      <c r="BO57" s="1277"/>
      <c r="BP57" s="1278">
        <v>59.7</v>
      </c>
      <c r="BQ57" s="1278"/>
      <c r="BR57" s="1278"/>
      <c r="BS57" s="1278"/>
      <c r="BT57" s="1278"/>
      <c r="BU57" s="1278"/>
      <c r="BV57" s="1278"/>
      <c r="BW57" s="1278"/>
      <c r="BX57" s="1278">
        <v>60.3</v>
      </c>
      <c r="BY57" s="1278"/>
      <c r="BZ57" s="1278"/>
      <c r="CA57" s="1278"/>
      <c r="CB57" s="1278"/>
      <c r="CC57" s="1278"/>
      <c r="CD57" s="1278"/>
      <c r="CE57" s="1278"/>
      <c r="CF57" s="1278">
        <v>60.5</v>
      </c>
      <c r="CG57" s="1278"/>
      <c r="CH57" s="1278"/>
      <c r="CI57" s="1278"/>
      <c r="CJ57" s="1278"/>
      <c r="CK57" s="1278"/>
      <c r="CL57" s="1278"/>
      <c r="CM57" s="1278"/>
      <c r="CN57" s="1278">
        <v>61.2</v>
      </c>
      <c r="CO57" s="1278"/>
      <c r="CP57" s="1278"/>
      <c r="CQ57" s="1278"/>
      <c r="CR57" s="1278"/>
      <c r="CS57" s="1278"/>
      <c r="CT57" s="1278"/>
      <c r="CU57" s="1278"/>
      <c r="CV57" s="1278">
        <v>62.8</v>
      </c>
      <c r="CW57" s="1278"/>
      <c r="CX57" s="1278"/>
      <c r="CY57" s="1278"/>
      <c r="CZ57" s="1278"/>
      <c r="DA57" s="1278"/>
      <c r="DB57" s="1278"/>
      <c r="DC57" s="1278"/>
      <c r="DD57" s="1281"/>
      <c r="DE57" s="1279"/>
    </row>
    <row r="58" spans="1:109" s="1256" customFormat="1">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c r="B63" s="1287" t="s">
        <v>615</v>
      </c>
    </row>
    <row r="64" spans="1:109">
      <c r="B64" s="1248"/>
      <c r="G64" s="1255"/>
      <c r="I64" s="1288"/>
      <c r="J64" s="1288"/>
      <c r="K64" s="1288"/>
      <c r="L64" s="1288"/>
      <c r="M64" s="1288"/>
      <c r="N64" s="1289"/>
      <c r="AM64" s="1255"/>
      <c r="AN64" s="1255" t="s">
        <v>608</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c r="B65" s="1248"/>
      <c r="AN65" s="1257" t="s">
        <v>616</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c r="B71" s="1248"/>
      <c r="G71" s="1293"/>
      <c r="I71" s="1294"/>
      <c r="J71" s="1291"/>
      <c r="K71" s="1291"/>
      <c r="L71" s="1292"/>
      <c r="M71" s="1291"/>
      <c r="N71" s="1292"/>
      <c r="AM71" s="1293"/>
      <c r="AN71" s="1242" t="s">
        <v>610</v>
      </c>
    </row>
    <row r="72" spans="2:107">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506</v>
      </c>
      <c r="BQ72" s="1273"/>
      <c r="BR72" s="1273"/>
      <c r="BS72" s="1273"/>
      <c r="BT72" s="1273"/>
      <c r="BU72" s="1273"/>
      <c r="BV72" s="1273"/>
      <c r="BW72" s="1273"/>
      <c r="BX72" s="1273" t="s">
        <v>507</v>
      </c>
      <c r="BY72" s="1273"/>
      <c r="BZ72" s="1273"/>
      <c r="CA72" s="1273"/>
      <c r="CB72" s="1273"/>
      <c r="CC72" s="1273"/>
      <c r="CD72" s="1273"/>
      <c r="CE72" s="1273"/>
      <c r="CF72" s="1273" t="s">
        <v>508</v>
      </c>
      <c r="CG72" s="1273"/>
      <c r="CH72" s="1273"/>
      <c r="CI72" s="1273"/>
      <c r="CJ72" s="1273"/>
      <c r="CK72" s="1273"/>
      <c r="CL72" s="1273"/>
      <c r="CM72" s="1273"/>
      <c r="CN72" s="1273" t="s">
        <v>509</v>
      </c>
      <c r="CO72" s="1273"/>
      <c r="CP72" s="1273"/>
      <c r="CQ72" s="1273"/>
      <c r="CR72" s="1273"/>
      <c r="CS72" s="1273"/>
      <c r="CT72" s="1273"/>
      <c r="CU72" s="1273"/>
      <c r="CV72" s="1273" t="s">
        <v>510</v>
      </c>
      <c r="CW72" s="1273"/>
      <c r="CX72" s="1273"/>
      <c r="CY72" s="1273"/>
      <c r="CZ72" s="1273"/>
      <c r="DA72" s="1273"/>
      <c r="DB72" s="1273"/>
      <c r="DC72" s="1273"/>
    </row>
    <row r="73" spans="2:107">
      <c r="B73" s="1248"/>
      <c r="G73" s="1274"/>
      <c r="H73" s="1274"/>
      <c r="I73" s="1274"/>
      <c r="J73" s="1274"/>
      <c r="K73" s="1295"/>
      <c r="L73" s="1295"/>
      <c r="M73" s="1295"/>
      <c r="N73" s="1295"/>
      <c r="AM73" s="1266"/>
      <c r="AN73" s="1277" t="s">
        <v>611</v>
      </c>
      <c r="AO73" s="1277"/>
      <c r="AP73" s="1277"/>
      <c r="AQ73" s="1277"/>
      <c r="AR73" s="1277"/>
      <c r="AS73" s="1277"/>
      <c r="AT73" s="1277"/>
      <c r="AU73" s="1277"/>
      <c r="AV73" s="1277"/>
      <c r="AW73" s="1277"/>
      <c r="AX73" s="1277"/>
      <c r="AY73" s="1277"/>
      <c r="AZ73" s="1277"/>
      <c r="BA73" s="1277"/>
      <c r="BB73" s="1277" t="s">
        <v>612</v>
      </c>
      <c r="BC73" s="1277"/>
      <c r="BD73" s="1277"/>
      <c r="BE73" s="1277"/>
      <c r="BF73" s="1277"/>
      <c r="BG73" s="1277"/>
      <c r="BH73" s="1277"/>
      <c r="BI73" s="1277"/>
      <c r="BJ73" s="1277"/>
      <c r="BK73" s="1277"/>
      <c r="BL73" s="1277"/>
      <c r="BM73" s="1277"/>
      <c r="BN73" s="1277"/>
      <c r="BO73" s="1277"/>
      <c r="BP73" s="1278">
        <v>68.5</v>
      </c>
      <c r="BQ73" s="1278"/>
      <c r="BR73" s="1278"/>
      <c r="BS73" s="1278"/>
      <c r="BT73" s="1278"/>
      <c r="BU73" s="1278"/>
      <c r="BV73" s="1278"/>
      <c r="BW73" s="1278"/>
      <c r="BX73" s="1278">
        <v>64.5</v>
      </c>
      <c r="BY73" s="1278"/>
      <c r="BZ73" s="1278"/>
      <c r="CA73" s="1278"/>
      <c r="CB73" s="1278"/>
      <c r="CC73" s="1278"/>
      <c r="CD73" s="1278"/>
      <c r="CE73" s="1278"/>
      <c r="CF73" s="1278">
        <v>61.8</v>
      </c>
      <c r="CG73" s="1278"/>
      <c r="CH73" s="1278"/>
      <c r="CI73" s="1278"/>
      <c r="CJ73" s="1278"/>
      <c r="CK73" s="1278"/>
      <c r="CL73" s="1278"/>
      <c r="CM73" s="1278"/>
      <c r="CN73" s="1278">
        <v>62.2</v>
      </c>
      <c r="CO73" s="1278"/>
      <c r="CP73" s="1278"/>
      <c r="CQ73" s="1278"/>
      <c r="CR73" s="1278"/>
      <c r="CS73" s="1278"/>
      <c r="CT73" s="1278"/>
      <c r="CU73" s="1278"/>
      <c r="CV73" s="1278">
        <v>53.7</v>
      </c>
      <c r="CW73" s="1278"/>
      <c r="CX73" s="1278"/>
      <c r="CY73" s="1278"/>
      <c r="CZ73" s="1278"/>
      <c r="DA73" s="1278"/>
      <c r="DB73" s="1278"/>
      <c r="DC73" s="1278"/>
    </row>
    <row r="74" spans="2:107">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617</v>
      </c>
      <c r="BC75" s="1277"/>
      <c r="BD75" s="1277"/>
      <c r="BE75" s="1277"/>
      <c r="BF75" s="1277"/>
      <c r="BG75" s="1277"/>
      <c r="BH75" s="1277"/>
      <c r="BI75" s="1277"/>
      <c r="BJ75" s="1277"/>
      <c r="BK75" s="1277"/>
      <c r="BL75" s="1277"/>
      <c r="BM75" s="1277"/>
      <c r="BN75" s="1277"/>
      <c r="BO75" s="1277"/>
      <c r="BP75" s="1278">
        <v>5.3</v>
      </c>
      <c r="BQ75" s="1278"/>
      <c r="BR75" s="1278"/>
      <c r="BS75" s="1278"/>
      <c r="BT75" s="1278"/>
      <c r="BU75" s="1278"/>
      <c r="BV75" s="1278"/>
      <c r="BW75" s="1278"/>
      <c r="BX75" s="1278">
        <v>5.6</v>
      </c>
      <c r="BY75" s="1278"/>
      <c r="BZ75" s="1278"/>
      <c r="CA75" s="1278"/>
      <c r="CB75" s="1278"/>
      <c r="CC75" s="1278"/>
      <c r="CD75" s="1278"/>
      <c r="CE75" s="1278"/>
      <c r="CF75" s="1278">
        <v>5.6</v>
      </c>
      <c r="CG75" s="1278"/>
      <c r="CH75" s="1278"/>
      <c r="CI75" s="1278"/>
      <c r="CJ75" s="1278"/>
      <c r="CK75" s="1278"/>
      <c r="CL75" s="1278"/>
      <c r="CM75" s="1278"/>
      <c r="CN75" s="1278">
        <v>5.6</v>
      </c>
      <c r="CO75" s="1278"/>
      <c r="CP75" s="1278"/>
      <c r="CQ75" s="1278"/>
      <c r="CR75" s="1278"/>
      <c r="CS75" s="1278"/>
      <c r="CT75" s="1278"/>
      <c r="CU75" s="1278"/>
      <c r="CV75" s="1278">
        <v>5.6</v>
      </c>
      <c r="CW75" s="1278"/>
      <c r="CX75" s="1278"/>
      <c r="CY75" s="1278"/>
      <c r="CZ75" s="1278"/>
      <c r="DA75" s="1278"/>
      <c r="DB75" s="1278"/>
      <c r="DC75" s="1278"/>
    </row>
    <row r="76" spans="2:107">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1248"/>
      <c r="G77" s="1267"/>
      <c r="H77" s="1267"/>
      <c r="I77" s="1267"/>
      <c r="J77" s="1267"/>
      <c r="K77" s="1295"/>
      <c r="L77" s="1295"/>
      <c r="M77" s="1295"/>
      <c r="N77" s="1295"/>
      <c r="AN77" s="1273" t="s">
        <v>614</v>
      </c>
      <c r="AO77" s="1273"/>
      <c r="AP77" s="1273"/>
      <c r="AQ77" s="1273"/>
      <c r="AR77" s="1273"/>
      <c r="AS77" s="1273"/>
      <c r="AT77" s="1273"/>
      <c r="AU77" s="1273"/>
      <c r="AV77" s="1273"/>
      <c r="AW77" s="1273"/>
      <c r="AX77" s="1273"/>
      <c r="AY77" s="1273"/>
      <c r="AZ77" s="1273"/>
      <c r="BA77" s="1273"/>
      <c r="BB77" s="1277" t="s">
        <v>612</v>
      </c>
      <c r="BC77" s="1277"/>
      <c r="BD77" s="1277"/>
      <c r="BE77" s="1277"/>
      <c r="BF77" s="1277"/>
      <c r="BG77" s="1277"/>
      <c r="BH77" s="1277"/>
      <c r="BI77" s="1277"/>
      <c r="BJ77" s="1277"/>
      <c r="BK77" s="1277"/>
      <c r="BL77" s="1277"/>
      <c r="BM77" s="1277"/>
      <c r="BN77" s="1277"/>
      <c r="BO77" s="1277"/>
      <c r="BP77" s="1278">
        <v>28.5</v>
      </c>
      <c r="BQ77" s="1278"/>
      <c r="BR77" s="1278"/>
      <c r="BS77" s="1278"/>
      <c r="BT77" s="1278"/>
      <c r="BU77" s="1278"/>
      <c r="BV77" s="1278"/>
      <c r="BW77" s="1278"/>
      <c r="BX77" s="1278">
        <v>20.5</v>
      </c>
      <c r="BY77" s="1278"/>
      <c r="BZ77" s="1278"/>
      <c r="CA77" s="1278"/>
      <c r="CB77" s="1278"/>
      <c r="CC77" s="1278"/>
      <c r="CD77" s="1278"/>
      <c r="CE77" s="1278"/>
      <c r="CF77" s="1278">
        <v>21.4</v>
      </c>
      <c r="CG77" s="1278"/>
      <c r="CH77" s="1278"/>
      <c r="CI77" s="1278"/>
      <c r="CJ77" s="1278"/>
      <c r="CK77" s="1278"/>
      <c r="CL77" s="1278"/>
      <c r="CM77" s="1278"/>
      <c r="CN77" s="1278">
        <v>12.8</v>
      </c>
      <c r="CO77" s="1278"/>
      <c r="CP77" s="1278"/>
      <c r="CQ77" s="1278"/>
      <c r="CR77" s="1278"/>
      <c r="CS77" s="1278"/>
      <c r="CT77" s="1278"/>
      <c r="CU77" s="1278"/>
      <c r="CV77" s="1278">
        <v>0</v>
      </c>
      <c r="CW77" s="1278"/>
      <c r="CX77" s="1278"/>
      <c r="CY77" s="1278"/>
      <c r="CZ77" s="1278"/>
      <c r="DA77" s="1278"/>
      <c r="DB77" s="1278"/>
      <c r="DC77" s="1278"/>
    </row>
    <row r="78" spans="2:107">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617</v>
      </c>
      <c r="BC79" s="1277"/>
      <c r="BD79" s="1277"/>
      <c r="BE79" s="1277"/>
      <c r="BF79" s="1277"/>
      <c r="BG79" s="1277"/>
      <c r="BH79" s="1277"/>
      <c r="BI79" s="1277"/>
      <c r="BJ79" s="1277"/>
      <c r="BK79" s="1277"/>
      <c r="BL79" s="1277"/>
      <c r="BM79" s="1277"/>
      <c r="BN79" s="1277"/>
      <c r="BO79" s="1277"/>
      <c r="BP79" s="1278">
        <v>8</v>
      </c>
      <c r="BQ79" s="1278"/>
      <c r="BR79" s="1278"/>
      <c r="BS79" s="1278"/>
      <c r="BT79" s="1278"/>
      <c r="BU79" s="1278"/>
      <c r="BV79" s="1278"/>
      <c r="BW79" s="1278"/>
      <c r="BX79" s="1278">
        <v>7.9</v>
      </c>
      <c r="BY79" s="1278"/>
      <c r="BZ79" s="1278"/>
      <c r="CA79" s="1278"/>
      <c r="CB79" s="1278"/>
      <c r="CC79" s="1278"/>
      <c r="CD79" s="1278"/>
      <c r="CE79" s="1278"/>
      <c r="CF79" s="1278">
        <v>7.7</v>
      </c>
      <c r="CG79" s="1278"/>
      <c r="CH79" s="1278"/>
      <c r="CI79" s="1278"/>
      <c r="CJ79" s="1278"/>
      <c r="CK79" s="1278"/>
      <c r="CL79" s="1278"/>
      <c r="CM79" s="1278"/>
      <c r="CN79" s="1278">
        <v>7.3</v>
      </c>
      <c r="CO79" s="1278"/>
      <c r="CP79" s="1278"/>
      <c r="CQ79" s="1278"/>
      <c r="CR79" s="1278"/>
      <c r="CS79" s="1278"/>
      <c r="CT79" s="1278"/>
      <c r="CU79" s="1278"/>
      <c r="CV79" s="1278">
        <v>7.2</v>
      </c>
      <c r="CW79" s="1278"/>
      <c r="CX79" s="1278"/>
      <c r="CY79" s="1278"/>
      <c r="CZ79" s="1278"/>
      <c r="DA79" s="1278"/>
      <c r="DB79" s="1278"/>
      <c r="DC79" s="1278"/>
    </row>
    <row r="80" spans="2:107">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1248"/>
    </row>
    <row r="82" spans="2:109" ht="17.2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c r="DD84" s="1242"/>
      <c r="DE84" s="1242"/>
    </row>
    <row r="85" spans="2:109">
      <c r="DD85" s="1242"/>
      <c r="DE85" s="1242"/>
    </row>
  </sheetData>
  <sheetProtection algorithmName="SHA-512" hashValue="4LWOtwjW2lKrSHarzlUAEpaPXYuLIgx+kEnaxJ7GylWpO1wgIAKzqqTU9i8ss1G3VSJ4pPMF6vqq9MzpKESOZQ==" saltValue="6HzE9aKClxSsaAm5Avzm5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C123" sqref="C123"/>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453</v>
      </c>
    </row>
  </sheetData>
  <sheetProtection algorithmName="SHA-512" hashValue="ZFnK0pA+XFf6K/tEmJHhHJewkKo4cUybYIoClOgeSG7Yq9DuXeFFPqrEpX8T3FpYfsMW0Qva0dMDYWtpFmgNkg==" saltValue="8s3ndQAyN6V9G9SMcdro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55" workbookViewId="0">
      <selection activeCell="AE108" sqref="AE108"/>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618</v>
      </c>
    </row>
  </sheetData>
  <sheetProtection algorithmName="SHA-512" hashValue="ySNyvqj799IWSFrpH7jL16RDRTuNa1f6yog1nMcgaM/Yp76fVwhFyilmCrHTUgx0zmZPB/p1unaX4H/9s+NwCg==" saltValue="CT/2WWpEM9al7TmUWDsf8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503</v>
      </c>
      <c r="G2" s="148"/>
      <c r="H2" s="149"/>
    </row>
    <row r="3" spans="1:8">
      <c r="A3" s="145" t="s">
        <v>496</v>
      </c>
      <c r="B3" s="150"/>
      <c r="C3" s="151"/>
      <c r="D3" s="152">
        <v>93331</v>
      </c>
      <c r="E3" s="153"/>
      <c r="F3" s="154">
        <v>67343</v>
      </c>
      <c r="G3" s="155"/>
      <c r="H3" s="156"/>
    </row>
    <row r="4" spans="1:8">
      <c r="A4" s="157"/>
      <c r="B4" s="158"/>
      <c r="C4" s="159"/>
      <c r="D4" s="160">
        <v>3995</v>
      </c>
      <c r="E4" s="161"/>
      <c r="F4" s="162">
        <v>32865</v>
      </c>
      <c r="G4" s="163"/>
      <c r="H4" s="164"/>
    </row>
    <row r="5" spans="1:8">
      <c r="A5" s="145" t="s">
        <v>498</v>
      </c>
      <c r="B5" s="150"/>
      <c r="C5" s="151"/>
      <c r="D5" s="152">
        <v>35765</v>
      </c>
      <c r="E5" s="153"/>
      <c r="F5" s="154">
        <v>73475</v>
      </c>
      <c r="G5" s="155"/>
      <c r="H5" s="156"/>
    </row>
    <row r="6" spans="1:8">
      <c r="A6" s="157"/>
      <c r="B6" s="158"/>
      <c r="C6" s="159"/>
      <c r="D6" s="160">
        <v>5652</v>
      </c>
      <c r="E6" s="161"/>
      <c r="F6" s="162">
        <v>43072</v>
      </c>
      <c r="G6" s="163"/>
      <c r="H6" s="164"/>
    </row>
    <row r="7" spans="1:8">
      <c r="A7" s="145" t="s">
        <v>499</v>
      </c>
      <c r="B7" s="150"/>
      <c r="C7" s="151"/>
      <c r="D7" s="152">
        <v>62245</v>
      </c>
      <c r="E7" s="153"/>
      <c r="F7" s="154">
        <v>87464</v>
      </c>
      <c r="G7" s="155"/>
      <c r="H7" s="156"/>
    </row>
    <row r="8" spans="1:8">
      <c r="A8" s="157"/>
      <c r="B8" s="158"/>
      <c r="C8" s="159"/>
      <c r="D8" s="160">
        <v>16171</v>
      </c>
      <c r="E8" s="161"/>
      <c r="F8" s="162">
        <v>47479</v>
      </c>
      <c r="G8" s="163"/>
      <c r="H8" s="164"/>
    </row>
    <row r="9" spans="1:8">
      <c r="A9" s="145" t="s">
        <v>500</v>
      </c>
      <c r="B9" s="150"/>
      <c r="C9" s="151"/>
      <c r="D9" s="152">
        <v>81964</v>
      </c>
      <c r="E9" s="153"/>
      <c r="F9" s="154">
        <v>96248</v>
      </c>
      <c r="G9" s="155"/>
      <c r="H9" s="156"/>
    </row>
    <row r="10" spans="1:8">
      <c r="A10" s="157"/>
      <c r="B10" s="158"/>
      <c r="C10" s="159"/>
      <c r="D10" s="160">
        <v>44060</v>
      </c>
      <c r="E10" s="161"/>
      <c r="F10" s="162">
        <v>55768</v>
      </c>
      <c r="G10" s="163"/>
      <c r="H10" s="164"/>
    </row>
    <row r="11" spans="1:8">
      <c r="A11" s="145" t="s">
        <v>501</v>
      </c>
      <c r="B11" s="150"/>
      <c r="C11" s="151"/>
      <c r="D11" s="152">
        <v>52448</v>
      </c>
      <c r="E11" s="153"/>
      <c r="F11" s="154">
        <v>76413</v>
      </c>
      <c r="G11" s="155"/>
      <c r="H11" s="156"/>
    </row>
    <row r="12" spans="1:8">
      <c r="A12" s="157"/>
      <c r="B12" s="158"/>
      <c r="C12" s="165"/>
      <c r="D12" s="160">
        <v>9131</v>
      </c>
      <c r="E12" s="161"/>
      <c r="F12" s="162">
        <v>39658</v>
      </c>
      <c r="G12" s="163"/>
      <c r="H12" s="164"/>
    </row>
    <row r="13" spans="1:8">
      <c r="A13" s="145"/>
      <c r="B13" s="150"/>
      <c r="C13" s="166"/>
      <c r="D13" s="167">
        <v>65151</v>
      </c>
      <c r="E13" s="168"/>
      <c r="F13" s="169">
        <v>80189</v>
      </c>
      <c r="G13" s="170"/>
      <c r="H13" s="156"/>
    </row>
    <row r="14" spans="1:8">
      <c r="A14" s="157"/>
      <c r="B14" s="158"/>
      <c r="C14" s="159"/>
      <c r="D14" s="160">
        <v>15802</v>
      </c>
      <c r="E14" s="161"/>
      <c r="F14" s="162">
        <v>43768</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12.35</v>
      </c>
      <c r="C19" s="171">
        <f>ROUND(VALUE(SUBSTITUTE(実質収支比率等に係る経年分析!G$48,"▲","-")),2)</f>
        <v>7.57</v>
      </c>
      <c r="D19" s="171">
        <f>ROUND(VALUE(SUBSTITUTE(実質収支比率等に係る経年分析!H$48,"▲","-")),2)</f>
        <v>8.3800000000000008</v>
      </c>
      <c r="E19" s="171">
        <f>ROUND(VALUE(SUBSTITUTE(実質収支比率等に係る経年分析!I$48,"▲","-")),2)</f>
        <v>3.62</v>
      </c>
      <c r="F19" s="171">
        <f>ROUND(VALUE(SUBSTITUTE(実質収支比率等に係る経年分析!J$48,"▲","-")),2)</f>
        <v>6.87</v>
      </c>
    </row>
    <row r="20" spans="1:11">
      <c r="A20" s="171" t="s">
        <v>54</v>
      </c>
      <c r="B20" s="171">
        <f>ROUND(VALUE(SUBSTITUTE(実質収支比率等に係る経年分析!F$47,"▲","-")),2)</f>
        <v>10.3</v>
      </c>
      <c r="C20" s="171">
        <f>ROUND(VALUE(SUBSTITUTE(実質収支比率等に係る経年分析!G$47,"▲","-")),2)</f>
        <v>12.92</v>
      </c>
      <c r="D20" s="171">
        <f>ROUND(VALUE(SUBSTITUTE(実質収支比率等に係る経年分析!H$47,"▲","-")),2)</f>
        <v>12.16</v>
      </c>
      <c r="E20" s="171">
        <f>ROUND(VALUE(SUBSTITUTE(実質収支比率等に係る経年分析!I$47,"▲","-")),2)</f>
        <v>13.97</v>
      </c>
      <c r="F20" s="171">
        <f>ROUND(VALUE(SUBSTITUTE(実質収支比率等に係る経年分析!J$47,"▲","-")),2)</f>
        <v>13.54</v>
      </c>
    </row>
    <row r="21" spans="1:11">
      <c r="A21" s="171" t="s">
        <v>55</v>
      </c>
      <c r="B21" s="171">
        <f>IF(ISNUMBER(VALUE(SUBSTITUTE(実質収支比率等に係る経年分析!F$49,"▲","-"))),ROUND(VALUE(SUBSTITUTE(実質収支比率等に係る経年分析!F$49,"▲","-")),2),NA())</f>
        <v>2.4300000000000002</v>
      </c>
      <c r="C21" s="171">
        <f>IF(ISNUMBER(VALUE(SUBSTITUTE(実質収支比率等に係る経年分析!G$49,"▲","-"))),ROUND(VALUE(SUBSTITUTE(実質収支比率等に係る経年分析!G$49,"▲","-")),2),NA())</f>
        <v>-2.62</v>
      </c>
      <c r="D21" s="171">
        <f>IF(ISNUMBER(VALUE(SUBSTITUTE(実質収支比率等に係る経年分析!H$49,"▲","-"))),ROUND(VALUE(SUBSTITUTE(実質収支比率等に係る経年分析!H$49,"▲","-")),2),NA())</f>
        <v>0.96</v>
      </c>
      <c r="E21" s="171">
        <f>IF(ISNUMBER(VALUE(SUBSTITUTE(実質収支比率等に係る経年分析!I$49,"▲","-"))),ROUND(VALUE(SUBSTITUTE(実質収支比率等に係る経年分析!I$49,"▲","-")),2),NA())</f>
        <v>-1.81</v>
      </c>
      <c r="F21" s="171">
        <f>IF(ISNUMBER(VALUE(SUBSTITUTE(実質収支比率等に係る経年分析!J$49,"▲","-"))),ROUND(VALUE(SUBSTITUTE(実質収支比率等に係る経年分析!J$49,"▲","-")),2),NA())</f>
        <v>4.3</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0.94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1.74</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0.73</v>
      </c>
      <c r="F33" s="172">
        <f>IF(ROUND(VALUE(SUBSTITUTE(連結実質赤字比率に係る赤字・黒字の構成分析!H$37,"▲", "-")), 2) &lt; 0, ABS(ROUND(VALUE(SUBSTITUTE(連結実質赤字比率に係る赤字・黒字の構成分析!H$37,"▲", "-")), 2)), NA())</f>
        <v>0.88</v>
      </c>
      <c r="G33" s="172" t="e">
        <f>IF(ROUND(VALUE(SUBSTITUTE(連結実質赤字比率に係る赤字・黒字の構成分析!H$37,"▲", "-")), 2) &gt;= 0, ABS(ROUND(VALUE(SUBSTITUTE(連結実質赤字比率に係る赤字・黒字の構成分析!H$37,"▲", "-")), 2)), NA())</f>
        <v>#N/A</v>
      </c>
      <c r="H33" s="172">
        <f>IF(ROUND(VALUE(SUBSTITUTE(連結実質赤字比率に係る赤字・黒字の構成分析!I$37,"▲", "-")), 2) &lt; 0, ABS(ROUND(VALUE(SUBSTITUTE(連結実質赤字比率に係る赤字・黒字の構成分析!I$37,"▲", "-")), 2)), NA())</f>
        <v>0.3</v>
      </c>
      <c r="I33" s="172" t="e">
        <f>IF(ROUND(VALUE(SUBSTITUTE(連結実質赤字比率に係る赤字・黒字の構成分析!I$37,"▲", "-")), 2) &gt;= 0, ABS(ROUND(VALUE(SUBSTITUTE(連結実質赤字比率に係る赤字・黒字の構成分析!I$37,"▲", "-")), 2)), NA())</f>
        <v>#N/A</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0.41</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2.61</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12.35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7.56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8.3699999999999992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3.61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6.87</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28.78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29.5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28.59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32.44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30.95</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405</v>
      </c>
      <c r="E42" s="173"/>
      <c r="F42" s="173"/>
      <c r="G42" s="173">
        <f>'実質公債費比率（分子）の構造'!L$52</f>
        <v>404</v>
      </c>
      <c r="H42" s="173"/>
      <c r="I42" s="173"/>
      <c r="J42" s="173">
        <f>'実質公債費比率（分子）の構造'!M$52</f>
        <v>386</v>
      </c>
      <c r="K42" s="173"/>
      <c r="L42" s="173"/>
      <c r="M42" s="173">
        <f>'実質公債費比率（分子）の構造'!N$52</f>
        <v>363</v>
      </c>
      <c r="N42" s="173"/>
      <c r="O42" s="173"/>
      <c r="P42" s="173">
        <f>'実質公債費比率（分子）の構造'!O$52</f>
        <v>360</v>
      </c>
    </row>
    <row r="43" spans="1:16">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65</v>
      </c>
      <c r="B45" s="173">
        <f>'実質公債費比率（分子）の構造'!K$49</f>
        <v>85</v>
      </c>
      <c r="C45" s="173"/>
      <c r="D45" s="173"/>
      <c r="E45" s="173">
        <f>'実質公債費比率（分子）の構造'!L$49</f>
        <v>54</v>
      </c>
      <c r="F45" s="173"/>
      <c r="G45" s="173"/>
      <c r="H45" s="173">
        <f>'実質公債費比率（分子）の構造'!M$49</f>
        <v>20</v>
      </c>
      <c r="I45" s="173"/>
      <c r="J45" s="173"/>
      <c r="K45" s="173">
        <f>'実質公債費比率（分子）の構造'!N$49</f>
        <v>19</v>
      </c>
      <c r="L45" s="173"/>
      <c r="M45" s="173"/>
      <c r="N45" s="173">
        <f>'実質公債費比率（分子）の構造'!O$49</f>
        <v>21</v>
      </c>
      <c r="O45" s="173"/>
      <c r="P45" s="173"/>
    </row>
    <row r="46" spans="1:16">
      <c r="A46" s="173" t="s">
        <v>66</v>
      </c>
      <c r="B46" s="173">
        <f>'実質公債費比率（分子）の構造'!K$48</f>
        <v>106</v>
      </c>
      <c r="C46" s="173"/>
      <c r="D46" s="173"/>
      <c r="E46" s="173">
        <f>'実質公債費比率（分子）の構造'!L$48</f>
        <v>114</v>
      </c>
      <c r="F46" s="173"/>
      <c r="G46" s="173"/>
      <c r="H46" s="173">
        <f>'実質公債費比率（分子）の構造'!M$48</f>
        <v>123</v>
      </c>
      <c r="I46" s="173"/>
      <c r="J46" s="173"/>
      <c r="K46" s="173">
        <f>'実質公債費比率（分子）の構造'!N$48</f>
        <v>126</v>
      </c>
      <c r="L46" s="173"/>
      <c r="M46" s="173"/>
      <c r="N46" s="173">
        <f>'実質公債費比率（分子）の構造'!O$48</f>
        <v>128</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415</v>
      </c>
      <c r="C49" s="173"/>
      <c r="D49" s="173"/>
      <c r="E49" s="173">
        <f>'実質公債費比率（分子）の構造'!L$45</f>
        <v>432</v>
      </c>
      <c r="F49" s="173"/>
      <c r="G49" s="173"/>
      <c r="H49" s="173">
        <f>'実質公債費比率（分子）の構造'!M$45</f>
        <v>450</v>
      </c>
      <c r="I49" s="173"/>
      <c r="J49" s="173"/>
      <c r="K49" s="173">
        <f>'実質公債費比率（分子）の構造'!N$45</f>
        <v>437</v>
      </c>
      <c r="L49" s="173"/>
      <c r="M49" s="173"/>
      <c r="N49" s="173">
        <f>'実質公債費比率（分子）の構造'!O$45</f>
        <v>449</v>
      </c>
      <c r="O49" s="173"/>
      <c r="P49" s="173"/>
    </row>
    <row r="50" spans="1:16">
      <c r="A50" s="173" t="s">
        <v>70</v>
      </c>
      <c r="B50" s="173" t="e">
        <f>NA()</f>
        <v>#N/A</v>
      </c>
      <c r="C50" s="173">
        <f>IF(ISNUMBER('実質公債費比率（分子）の構造'!K$53),'実質公債費比率（分子）の構造'!K$53,NA())</f>
        <v>201</v>
      </c>
      <c r="D50" s="173" t="e">
        <f>NA()</f>
        <v>#N/A</v>
      </c>
      <c r="E50" s="173" t="e">
        <f>NA()</f>
        <v>#N/A</v>
      </c>
      <c r="F50" s="173">
        <f>IF(ISNUMBER('実質公債費比率（分子）の構造'!L$53),'実質公債費比率（分子）の構造'!L$53,NA())</f>
        <v>196</v>
      </c>
      <c r="G50" s="173" t="e">
        <f>NA()</f>
        <v>#N/A</v>
      </c>
      <c r="H50" s="173" t="e">
        <f>NA()</f>
        <v>#N/A</v>
      </c>
      <c r="I50" s="173">
        <f>IF(ISNUMBER('実質公債費比率（分子）の構造'!M$53),'実質公債費比率（分子）の構造'!M$53,NA())</f>
        <v>207</v>
      </c>
      <c r="J50" s="173" t="e">
        <f>NA()</f>
        <v>#N/A</v>
      </c>
      <c r="K50" s="173" t="e">
        <f>NA()</f>
        <v>#N/A</v>
      </c>
      <c r="L50" s="173">
        <f>IF(ISNUMBER('実質公債費比率（分子）の構造'!N$53),'実質公債費比率（分子）の構造'!N$53,NA())</f>
        <v>219</v>
      </c>
      <c r="M50" s="173" t="e">
        <f>NA()</f>
        <v>#N/A</v>
      </c>
      <c r="N50" s="173" t="e">
        <f>NA()</f>
        <v>#N/A</v>
      </c>
      <c r="O50" s="173">
        <f>IF(ISNUMBER('実質公債費比率（分子）の構造'!O$53),'実質公債費比率（分子）の構造'!O$53,NA())</f>
        <v>238</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4348</v>
      </c>
      <c r="E56" s="172"/>
      <c r="F56" s="172"/>
      <c r="G56" s="172">
        <f>'将来負担比率（分子）の構造'!J$52</f>
        <v>4234</v>
      </c>
      <c r="H56" s="172"/>
      <c r="I56" s="172"/>
      <c r="J56" s="172">
        <f>'将来負担比率（分子）の構造'!K$52</f>
        <v>4193</v>
      </c>
      <c r="K56" s="172"/>
      <c r="L56" s="172"/>
      <c r="M56" s="172">
        <f>'将来負担比率（分子）の構造'!L$52</f>
        <v>4246</v>
      </c>
      <c r="N56" s="172"/>
      <c r="O56" s="172"/>
      <c r="P56" s="172">
        <f>'将来負担比率（分子）の構造'!M$52</f>
        <v>4278</v>
      </c>
    </row>
    <row r="57" spans="1:16">
      <c r="A57" s="172" t="s">
        <v>41</v>
      </c>
      <c r="B57" s="172"/>
      <c r="C57" s="172"/>
      <c r="D57" s="172">
        <f>'将来負担比率（分子）の構造'!I$51</f>
        <v>67</v>
      </c>
      <c r="E57" s="172"/>
      <c r="F57" s="172"/>
      <c r="G57" s="172">
        <f>'将来負担比率（分子）の構造'!J$51</f>
        <v>33</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40</v>
      </c>
      <c r="B58" s="172"/>
      <c r="C58" s="172"/>
      <c r="D58" s="172">
        <f>'将来負担比率（分子）の構造'!I$50</f>
        <v>945</v>
      </c>
      <c r="E58" s="172"/>
      <c r="F58" s="172"/>
      <c r="G58" s="172">
        <f>'将来負担比率（分子）の構造'!J$50</f>
        <v>1061</v>
      </c>
      <c r="H58" s="172"/>
      <c r="I58" s="172"/>
      <c r="J58" s="172">
        <f>'将来負担比率（分子）の構造'!K$50</f>
        <v>1004</v>
      </c>
      <c r="K58" s="172"/>
      <c r="L58" s="172"/>
      <c r="M58" s="172">
        <f>'将来負担比率（分子）の構造'!L$50</f>
        <v>1198</v>
      </c>
      <c r="N58" s="172"/>
      <c r="O58" s="172"/>
      <c r="P58" s="172">
        <f>'将来負担比率（分子）の構造'!M$50</f>
        <v>1405</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139</v>
      </c>
      <c r="C62" s="172"/>
      <c r="D62" s="172"/>
      <c r="E62" s="172">
        <f>'将来負担比率（分子）の構造'!J$45</f>
        <v>136</v>
      </c>
      <c r="F62" s="172"/>
      <c r="G62" s="172"/>
      <c r="H62" s="172">
        <f>'将来負担比率（分子）の構造'!K$45</f>
        <v>67</v>
      </c>
      <c r="I62" s="172"/>
      <c r="J62" s="172"/>
      <c r="K62" s="172">
        <f>'将来負担比率（分子）の構造'!L$45</f>
        <v>51</v>
      </c>
      <c r="L62" s="172"/>
      <c r="M62" s="172"/>
      <c r="N62" s="172" t="str">
        <f>'将来負担比率（分子）の構造'!M$45</f>
        <v>-</v>
      </c>
      <c r="O62" s="172"/>
      <c r="P62" s="172"/>
    </row>
    <row r="63" spans="1:16">
      <c r="A63" s="172" t="s">
        <v>33</v>
      </c>
      <c r="B63" s="172">
        <f>'将来負担比率（分子）の構造'!I$44</f>
        <v>186</v>
      </c>
      <c r="C63" s="172"/>
      <c r="D63" s="172"/>
      <c r="E63" s="172">
        <f>'将来負担比率（分子）の構造'!J$44</f>
        <v>125</v>
      </c>
      <c r="F63" s="172"/>
      <c r="G63" s="172"/>
      <c r="H63" s="172">
        <f>'将来負担比率（分子）の構造'!K$44</f>
        <v>96</v>
      </c>
      <c r="I63" s="172"/>
      <c r="J63" s="172"/>
      <c r="K63" s="172">
        <f>'将来負担比率（分子）の構造'!L$44</f>
        <v>125</v>
      </c>
      <c r="L63" s="172"/>
      <c r="M63" s="172"/>
      <c r="N63" s="172">
        <f>'将来負担比率（分子）の構造'!M$44</f>
        <v>171</v>
      </c>
      <c r="O63" s="172"/>
      <c r="P63" s="172"/>
    </row>
    <row r="64" spans="1:16">
      <c r="A64" s="172" t="s">
        <v>32</v>
      </c>
      <c r="B64" s="172">
        <f>'将来負担比率（分子）の構造'!I$43</f>
        <v>1526</v>
      </c>
      <c r="C64" s="172"/>
      <c r="D64" s="172"/>
      <c r="E64" s="172">
        <f>'将来負担比率（分子）の構造'!J$43</f>
        <v>1550</v>
      </c>
      <c r="F64" s="172"/>
      <c r="G64" s="172"/>
      <c r="H64" s="172">
        <f>'将来負担比率（分子）の構造'!K$43</f>
        <v>1563</v>
      </c>
      <c r="I64" s="172"/>
      <c r="J64" s="172"/>
      <c r="K64" s="172">
        <f>'将来負担比率（分子）の構造'!L$43</f>
        <v>1611</v>
      </c>
      <c r="L64" s="172"/>
      <c r="M64" s="172"/>
      <c r="N64" s="172">
        <f>'将来負担比率（分子）の構造'!M$43</f>
        <v>1598</v>
      </c>
      <c r="O64" s="172"/>
      <c r="P64" s="172"/>
    </row>
    <row r="65" spans="1:16">
      <c r="A65" s="172" t="s">
        <v>31</v>
      </c>
      <c r="B65" s="172">
        <f>'将来負担比率（分子）の構造'!I$42</f>
        <v>952</v>
      </c>
      <c r="C65" s="172"/>
      <c r="D65" s="172"/>
      <c r="E65" s="172">
        <f>'将来負担比率（分子）の構造'!J$42</f>
        <v>958</v>
      </c>
      <c r="F65" s="172"/>
      <c r="G65" s="172"/>
      <c r="H65" s="172">
        <f>'将来負担比率（分子）の構造'!K$42</f>
        <v>969</v>
      </c>
      <c r="I65" s="172"/>
      <c r="J65" s="172"/>
      <c r="K65" s="172">
        <f>'将来負担比率（分子）の構造'!L$42</f>
        <v>967</v>
      </c>
      <c r="L65" s="172"/>
      <c r="M65" s="172"/>
      <c r="N65" s="172">
        <f>'将来負担比率（分子）の構造'!M$42</f>
        <v>974</v>
      </c>
      <c r="O65" s="172"/>
      <c r="P65" s="172"/>
    </row>
    <row r="66" spans="1:16">
      <c r="A66" s="172" t="s">
        <v>30</v>
      </c>
      <c r="B66" s="172">
        <f>'将来負担比率（分子）の構造'!I$41</f>
        <v>4989</v>
      </c>
      <c r="C66" s="172"/>
      <c r="D66" s="172"/>
      <c r="E66" s="172">
        <f>'将来負担比率（分子）の構造'!J$41</f>
        <v>4801</v>
      </c>
      <c r="F66" s="172"/>
      <c r="G66" s="172"/>
      <c r="H66" s="172">
        <f>'将来負担比率（分子）の構造'!K$41</f>
        <v>4772</v>
      </c>
      <c r="I66" s="172"/>
      <c r="J66" s="172"/>
      <c r="K66" s="172">
        <f>'将来負担比率（分子）の構造'!L$41</f>
        <v>5117</v>
      </c>
      <c r="L66" s="172"/>
      <c r="M66" s="172"/>
      <c r="N66" s="172">
        <f>'将来負担比率（分子）の構造'!M$41</f>
        <v>5244</v>
      </c>
      <c r="O66" s="172"/>
      <c r="P66" s="172"/>
    </row>
    <row r="67" spans="1:16">
      <c r="A67" s="172" t="s">
        <v>74</v>
      </c>
      <c r="B67" s="172" t="e">
        <f>NA()</f>
        <v>#N/A</v>
      </c>
      <c r="C67" s="172">
        <f>IF(ISNUMBER('将来負担比率（分子）の構造'!I$53), IF('将来負担比率（分子）の構造'!I$53 &lt; 0, 0, '将来負担比率（分子）の構造'!I$53), NA())</f>
        <v>2434</v>
      </c>
      <c r="D67" s="172" t="e">
        <f>NA()</f>
        <v>#N/A</v>
      </c>
      <c r="E67" s="172" t="e">
        <f>NA()</f>
        <v>#N/A</v>
      </c>
      <c r="F67" s="172">
        <f>IF(ISNUMBER('将来負担比率（分子）の構造'!J$53), IF('将来負担比率（分子）の構造'!J$53 &lt; 0, 0, '将来負担比率（分子）の構造'!J$53), NA())</f>
        <v>2241</v>
      </c>
      <c r="G67" s="172" t="e">
        <f>NA()</f>
        <v>#N/A</v>
      </c>
      <c r="H67" s="172" t="e">
        <f>NA()</f>
        <v>#N/A</v>
      </c>
      <c r="I67" s="172">
        <f>IF(ISNUMBER('将来負担比率（分子）の構造'!K$53), IF('将来負担比率（分子）の構造'!K$53 &lt; 0, 0, '将来負担比率（分子）の構造'!K$53), NA())</f>
        <v>2270</v>
      </c>
      <c r="J67" s="172" t="e">
        <f>NA()</f>
        <v>#N/A</v>
      </c>
      <c r="K67" s="172" t="e">
        <f>NA()</f>
        <v>#N/A</v>
      </c>
      <c r="L67" s="172">
        <f>IF(ISNUMBER('将来負担比率（分子）の構造'!L$53), IF('将来負担比率（分子）の構造'!L$53 &lt; 0, 0, '将来負担比率（分子）の構造'!L$53), NA())</f>
        <v>2427</v>
      </c>
      <c r="M67" s="172" t="e">
        <f>NA()</f>
        <v>#N/A</v>
      </c>
      <c r="N67" s="172" t="e">
        <f>NA()</f>
        <v>#N/A</v>
      </c>
      <c r="O67" s="172">
        <f>IF(ISNUMBER('将来負担比率（分子）の構造'!M$53), IF('将来負担比率（分子）の構造'!M$53 &lt; 0, 0, '将来負担比率（分子）の構造'!M$53), NA())</f>
        <v>2304</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489</v>
      </c>
      <c r="C72" s="176">
        <f>基金残高に係る経年分析!G55</f>
        <v>595</v>
      </c>
      <c r="D72" s="176">
        <f>基金残高に係る経年分析!H55</f>
        <v>630</v>
      </c>
    </row>
    <row r="73" spans="1:16">
      <c r="A73" s="175" t="s">
        <v>77</v>
      </c>
      <c r="B73" s="176">
        <f>基金残高に係る経年分析!F56</f>
        <v>13</v>
      </c>
      <c r="C73" s="176">
        <f>基金残高に係る経年分析!G56</f>
        <v>13</v>
      </c>
      <c r="D73" s="176">
        <f>基金残高に係る経年分析!H56</f>
        <v>100</v>
      </c>
    </row>
    <row r="74" spans="1:16">
      <c r="A74" s="175" t="s">
        <v>78</v>
      </c>
      <c r="B74" s="176">
        <f>基金残高に係る経年分析!F57</f>
        <v>549</v>
      </c>
      <c r="C74" s="176">
        <f>基金残高に係る経年分析!G57</f>
        <v>624</v>
      </c>
      <c r="D74" s="176">
        <f>基金残高に係る経年分析!H57</f>
        <v>686</v>
      </c>
    </row>
  </sheetData>
  <sheetProtection algorithmName="SHA-512" hashValue="hMwCqs8uWVVDf7U1xfM4g5DT3tcu7cdnrL6s77hqODXjLzNuLqhbqI3+7HzIgkoHWPky8RrJVZotucTIM034dw==" saltValue="GpMDo+ExRxSOew3LyUrX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4" workbookViewId="0">
      <selection activeCell="AD22" sqref="AD22:AK22"/>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544</v>
      </c>
      <c r="DI1" s="747"/>
      <c r="DJ1" s="747"/>
      <c r="DK1" s="747"/>
      <c r="DL1" s="747"/>
      <c r="DM1" s="747"/>
      <c r="DN1" s="748"/>
      <c r="DO1" s="212"/>
      <c r="DP1" s="746" t="s">
        <v>212</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214</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215</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216</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217</v>
      </c>
      <c r="S4" s="688"/>
      <c r="T4" s="688"/>
      <c r="U4" s="688"/>
      <c r="V4" s="688"/>
      <c r="W4" s="688"/>
      <c r="X4" s="688"/>
      <c r="Y4" s="689"/>
      <c r="Z4" s="687" t="s">
        <v>218</v>
      </c>
      <c r="AA4" s="688"/>
      <c r="AB4" s="688"/>
      <c r="AC4" s="689"/>
      <c r="AD4" s="687" t="s">
        <v>219</v>
      </c>
      <c r="AE4" s="688"/>
      <c r="AF4" s="688"/>
      <c r="AG4" s="688"/>
      <c r="AH4" s="688"/>
      <c r="AI4" s="688"/>
      <c r="AJ4" s="688"/>
      <c r="AK4" s="689"/>
      <c r="AL4" s="687" t="s">
        <v>218</v>
      </c>
      <c r="AM4" s="688"/>
      <c r="AN4" s="688"/>
      <c r="AO4" s="689"/>
      <c r="AP4" s="743" t="s">
        <v>220</v>
      </c>
      <c r="AQ4" s="743"/>
      <c r="AR4" s="743"/>
      <c r="AS4" s="743"/>
      <c r="AT4" s="743"/>
      <c r="AU4" s="743"/>
      <c r="AV4" s="743"/>
      <c r="AW4" s="743"/>
      <c r="AX4" s="743"/>
      <c r="AY4" s="743"/>
      <c r="AZ4" s="743"/>
      <c r="BA4" s="743"/>
      <c r="BB4" s="743"/>
      <c r="BC4" s="743"/>
      <c r="BD4" s="743"/>
      <c r="BE4" s="743"/>
      <c r="BF4" s="743"/>
      <c r="BG4" s="743" t="s">
        <v>221</v>
      </c>
      <c r="BH4" s="743"/>
      <c r="BI4" s="743"/>
      <c r="BJ4" s="743"/>
      <c r="BK4" s="743"/>
      <c r="BL4" s="743"/>
      <c r="BM4" s="743"/>
      <c r="BN4" s="743"/>
      <c r="BO4" s="743" t="s">
        <v>218</v>
      </c>
      <c r="BP4" s="743"/>
      <c r="BQ4" s="743"/>
      <c r="BR4" s="743"/>
      <c r="BS4" s="743" t="s">
        <v>222</v>
      </c>
      <c r="BT4" s="743"/>
      <c r="BU4" s="743"/>
      <c r="BV4" s="743"/>
      <c r="BW4" s="743"/>
      <c r="BX4" s="743"/>
      <c r="BY4" s="743"/>
      <c r="BZ4" s="743"/>
      <c r="CA4" s="743"/>
      <c r="CB4" s="743"/>
      <c r="CD4" s="730" t="s">
        <v>545</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c r="B5" s="696" t="s">
        <v>223</v>
      </c>
      <c r="C5" s="697"/>
      <c r="D5" s="697"/>
      <c r="E5" s="697"/>
      <c r="F5" s="697"/>
      <c r="G5" s="697"/>
      <c r="H5" s="697"/>
      <c r="I5" s="697"/>
      <c r="J5" s="697"/>
      <c r="K5" s="697"/>
      <c r="L5" s="697"/>
      <c r="M5" s="697"/>
      <c r="N5" s="697"/>
      <c r="O5" s="697"/>
      <c r="P5" s="697"/>
      <c r="Q5" s="698"/>
      <c r="R5" s="681">
        <v>2602782</v>
      </c>
      <c r="S5" s="682"/>
      <c r="T5" s="682"/>
      <c r="U5" s="682"/>
      <c r="V5" s="682"/>
      <c r="W5" s="682"/>
      <c r="X5" s="682"/>
      <c r="Y5" s="725"/>
      <c r="Z5" s="744">
        <v>26.7</v>
      </c>
      <c r="AA5" s="744"/>
      <c r="AB5" s="744"/>
      <c r="AC5" s="744"/>
      <c r="AD5" s="745">
        <v>2602782</v>
      </c>
      <c r="AE5" s="745"/>
      <c r="AF5" s="745"/>
      <c r="AG5" s="745"/>
      <c r="AH5" s="745"/>
      <c r="AI5" s="745"/>
      <c r="AJ5" s="745"/>
      <c r="AK5" s="745"/>
      <c r="AL5" s="726">
        <v>55.6</v>
      </c>
      <c r="AM5" s="701"/>
      <c r="AN5" s="701"/>
      <c r="AO5" s="727"/>
      <c r="AP5" s="696" t="s">
        <v>224</v>
      </c>
      <c r="AQ5" s="697"/>
      <c r="AR5" s="697"/>
      <c r="AS5" s="697"/>
      <c r="AT5" s="697"/>
      <c r="AU5" s="697"/>
      <c r="AV5" s="697"/>
      <c r="AW5" s="697"/>
      <c r="AX5" s="697"/>
      <c r="AY5" s="697"/>
      <c r="AZ5" s="697"/>
      <c r="BA5" s="697"/>
      <c r="BB5" s="697"/>
      <c r="BC5" s="697"/>
      <c r="BD5" s="697"/>
      <c r="BE5" s="697"/>
      <c r="BF5" s="698"/>
      <c r="BG5" s="628">
        <v>2602782</v>
      </c>
      <c r="BH5" s="629"/>
      <c r="BI5" s="629"/>
      <c r="BJ5" s="629"/>
      <c r="BK5" s="629"/>
      <c r="BL5" s="629"/>
      <c r="BM5" s="629"/>
      <c r="BN5" s="630"/>
      <c r="BO5" s="655">
        <v>100</v>
      </c>
      <c r="BP5" s="655"/>
      <c r="BQ5" s="655"/>
      <c r="BR5" s="655"/>
      <c r="BS5" s="656" t="s">
        <v>546</v>
      </c>
      <c r="BT5" s="656"/>
      <c r="BU5" s="656"/>
      <c r="BV5" s="656"/>
      <c r="BW5" s="656"/>
      <c r="BX5" s="656"/>
      <c r="BY5" s="656"/>
      <c r="BZ5" s="656"/>
      <c r="CA5" s="656"/>
      <c r="CB5" s="714"/>
      <c r="CD5" s="730" t="s">
        <v>220</v>
      </c>
      <c r="CE5" s="731"/>
      <c r="CF5" s="731"/>
      <c r="CG5" s="731"/>
      <c r="CH5" s="731"/>
      <c r="CI5" s="731"/>
      <c r="CJ5" s="731"/>
      <c r="CK5" s="731"/>
      <c r="CL5" s="731"/>
      <c r="CM5" s="731"/>
      <c r="CN5" s="731"/>
      <c r="CO5" s="731"/>
      <c r="CP5" s="731"/>
      <c r="CQ5" s="732"/>
      <c r="CR5" s="730" t="s">
        <v>225</v>
      </c>
      <c r="CS5" s="731"/>
      <c r="CT5" s="731"/>
      <c r="CU5" s="731"/>
      <c r="CV5" s="731"/>
      <c r="CW5" s="731"/>
      <c r="CX5" s="731"/>
      <c r="CY5" s="732"/>
      <c r="CZ5" s="730" t="s">
        <v>218</v>
      </c>
      <c r="DA5" s="731"/>
      <c r="DB5" s="731"/>
      <c r="DC5" s="732"/>
      <c r="DD5" s="730" t="s">
        <v>226</v>
      </c>
      <c r="DE5" s="731"/>
      <c r="DF5" s="731"/>
      <c r="DG5" s="731"/>
      <c r="DH5" s="731"/>
      <c r="DI5" s="731"/>
      <c r="DJ5" s="731"/>
      <c r="DK5" s="731"/>
      <c r="DL5" s="731"/>
      <c r="DM5" s="731"/>
      <c r="DN5" s="731"/>
      <c r="DO5" s="731"/>
      <c r="DP5" s="732"/>
      <c r="DQ5" s="730" t="s">
        <v>227</v>
      </c>
      <c r="DR5" s="731"/>
      <c r="DS5" s="731"/>
      <c r="DT5" s="731"/>
      <c r="DU5" s="731"/>
      <c r="DV5" s="731"/>
      <c r="DW5" s="731"/>
      <c r="DX5" s="731"/>
      <c r="DY5" s="731"/>
      <c r="DZ5" s="731"/>
      <c r="EA5" s="731"/>
      <c r="EB5" s="731"/>
      <c r="EC5" s="732"/>
    </row>
    <row r="6" spans="2:143" ht="11.25" customHeight="1">
      <c r="B6" s="625" t="s">
        <v>547</v>
      </c>
      <c r="C6" s="626"/>
      <c r="D6" s="626"/>
      <c r="E6" s="626"/>
      <c r="F6" s="626"/>
      <c r="G6" s="626"/>
      <c r="H6" s="626"/>
      <c r="I6" s="626"/>
      <c r="J6" s="626"/>
      <c r="K6" s="626"/>
      <c r="L6" s="626"/>
      <c r="M6" s="626"/>
      <c r="N6" s="626"/>
      <c r="O6" s="626"/>
      <c r="P6" s="626"/>
      <c r="Q6" s="627"/>
      <c r="R6" s="628">
        <v>36375</v>
      </c>
      <c r="S6" s="629"/>
      <c r="T6" s="629"/>
      <c r="U6" s="629"/>
      <c r="V6" s="629"/>
      <c r="W6" s="629"/>
      <c r="X6" s="629"/>
      <c r="Y6" s="630"/>
      <c r="Z6" s="655">
        <v>0.4</v>
      </c>
      <c r="AA6" s="655"/>
      <c r="AB6" s="655"/>
      <c r="AC6" s="655"/>
      <c r="AD6" s="656">
        <v>36375</v>
      </c>
      <c r="AE6" s="656"/>
      <c r="AF6" s="656"/>
      <c r="AG6" s="656"/>
      <c r="AH6" s="656"/>
      <c r="AI6" s="656"/>
      <c r="AJ6" s="656"/>
      <c r="AK6" s="656"/>
      <c r="AL6" s="631">
        <v>0.8</v>
      </c>
      <c r="AM6" s="632"/>
      <c r="AN6" s="632"/>
      <c r="AO6" s="657"/>
      <c r="AP6" s="625" t="s">
        <v>548</v>
      </c>
      <c r="AQ6" s="626"/>
      <c r="AR6" s="626"/>
      <c r="AS6" s="626"/>
      <c r="AT6" s="626"/>
      <c r="AU6" s="626"/>
      <c r="AV6" s="626"/>
      <c r="AW6" s="626"/>
      <c r="AX6" s="626"/>
      <c r="AY6" s="626"/>
      <c r="AZ6" s="626"/>
      <c r="BA6" s="626"/>
      <c r="BB6" s="626"/>
      <c r="BC6" s="626"/>
      <c r="BD6" s="626"/>
      <c r="BE6" s="626"/>
      <c r="BF6" s="627"/>
      <c r="BG6" s="628">
        <v>2602782</v>
      </c>
      <c r="BH6" s="629"/>
      <c r="BI6" s="629"/>
      <c r="BJ6" s="629"/>
      <c r="BK6" s="629"/>
      <c r="BL6" s="629"/>
      <c r="BM6" s="629"/>
      <c r="BN6" s="630"/>
      <c r="BO6" s="655">
        <v>100</v>
      </c>
      <c r="BP6" s="655"/>
      <c r="BQ6" s="655"/>
      <c r="BR6" s="655"/>
      <c r="BS6" s="656" t="s">
        <v>546</v>
      </c>
      <c r="BT6" s="656"/>
      <c r="BU6" s="656"/>
      <c r="BV6" s="656"/>
      <c r="BW6" s="656"/>
      <c r="BX6" s="656"/>
      <c r="BY6" s="656"/>
      <c r="BZ6" s="656"/>
      <c r="CA6" s="656"/>
      <c r="CB6" s="714"/>
      <c r="CD6" s="684" t="s">
        <v>228</v>
      </c>
      <c r="CE6" s="685"/>
      <c r="CF6" s="685"/>
      <c r="CG6" s="685"/>
      <c r="CH6" s="685"/>
      <c r="CI6" s="685"/>
      <c r="CJ6" s="685"/>
      <c r="CK6" s="685"/>
      <c r="CL6" s="685"/>
      <c r="CM6" s="685"/>
      <c r="CN6" s="685"/>
      <c r="CO6" s="685"/>
      <c r="CP6" s="685"/>
      <c r="CQ6" s="686"/>
      <c r="CR6" s="628">
        <v>89441</v>
      </c>
      <c r="CS6" s="629"/>
      <c r="CT6" s="629"/>
      <c r="CU6" s="629"/>
      <c r="CV6" s="629"/>
      <c r="CW6" s="629"/>
      <c r="CX6" s="629"/>
      <c r="CY6" s="630"/>
      <c r="CZ6" s="726">
        <v>1</v>
      </c>
      <c r="DA6" s="701"/>
      <c r="DB6" s="701"/>
      <c r="DC6" s="729"/>
      <c r="DD6" s="634" t="s">
        <v>546</v>
      </c>
      <c r="DE6" s="629"/>
      <c r="DF6" s="629"/>
      <c r="DG6" s="629"/>
      <c r="DH6" s="629"/>
      <c r="DI6" s="629"/>
      <c r="DJ6" s="629"/>
      <c r="DK6" s="629"/>
      <c r="DL6" s="629"/>
      <c r="DM6" s="629"/>
      <c r="DN6" s="629"/>
      <c r="DO6" s="629"/>
      <c r="DP6" s="630"/>
      <c r="DQ6" s="634">
        <v>89441</v>
      </c>
      <c r="DR6" s="629"/>
      <c r="DS6" s="629"/>
      <c r="DT6" s="629"/>
      <c r="DU6" s="629"/>
      <c r="DV6" s="629"/>
      <c r="DW6" s="629"/>
      <c r="DX6" s="629"/>
      <c r="DY6" s="629"/>
      <c r="DZ6" s="629"/>
      <c r="EA6" s="629"/>
      <c r="EB6" s="629"/>
      <c r="EC6" s="673"/>
    </row>
    <row r="7" spans="2:143" ht="11.25" customHeight="1">
      <c r="B7" s="625" t="s">
        <v>229</v>
      </c>
      <c r="C7" s="626"/>
      <c r="D7" s="626"/>
      <c r="E7" s="626"/>
      <c r="F7" s="626"/>
      <c r="G7" s="626"/>
      <c r="H7" s="626"/>
      <c r="I7" s="626"/>
      <c r="J7" s="626"/>
      <c r="K7" s="626"/>
      <c r="L7" s="626"/>
      <c r="M7" s="626"/>
      <c r="N7" s="626"/>
      <c r="O7" s="626"/>
      <c r="P7" s="626"/>
      <c r="Q7" s="627"/>
      <c r="R7" s="628">
        <v>852</v>
      </c>
      <c r="S7" s="629"/>
      <c r="T7" s="629"/>
      <c r="U7" s="629"/>
      <c r="V7" s="629"/>
      <c r="W7" s="629"/>
      <c r="X7" s="629"/>
      <c r="Y7" s="630"/>
      <c r="Z7" s="655">
        <v>0</v>
      </c>
      <c r="AA7" s="655"/>
      <c r="AB7" s="655"/>
      <c r="AC7" s="655"/>
      <c r="AD7" s="656">
        <v>852</v>
      </c>
      <c r="AE7" s="656"/>
      <c r="AF7" s="656"/>
      <c r="AG7" s="656"/>
      <c r="AH7" s="656"/>
      <c r="AI7" s="656"/>
      <c r="AJ7" s="656"/>
      <c r="AK7" s="656"/>
      <c r="AL7" s="631">
        <v>0</v>
      </c>
      <c r="AM7" s="632"/>
      <c r="AN7" s="632"/>
      <c r="AO7" s="657"/>
      <c r="AP7" s="625" t="s">
        <v>549</v>
      </c>
      <c r="AQ7" s="626"/>
      <c r="AR7" s="626"/>
      <c r="AS7" s="626"/>
      <c r="AT7" s="626"/>
      <c r="AU7" s="626"/>
      <c r="AV7" s="626"/>
      <c r="AW7" s="626"/>
      <c r="AX7" s="626"/>
      <c r="AY7" s="626"/>
      <c r="AZ7" s="626"/>
      <c r="BA7" s="626"/>
      <c r="BB7" s="626"/>
      <c r="BC7" s="626"/>
      <c r="BD7" s="626"/>
      <c r="BE7" s="626"/>
      <c r="BF7" s="627"/>
      <c r="BG7" s="628">
        <v>965866</v>
      </c>
      <c r="BH7" s="629"/>
      <c r="BI7" s="629"/>
      <c r="BJ7" s="629"/>
      <c r="BK7" s="629"/>
      <c r="BL7" s="629"/>
      <c r="BM7" s="629"/>
      <c r="BN7" s="630"/>
      <c r="BO7" s="655">
        <v>37.1</v>
      </c>
      <c r="BP7" s="655"/>
      <c r="BQ7" s="655"/>
      <c r="BR7" s="655"/>
      <c r="BS7" s="656" t="s">
        <v>546</v>
      </c>
      <c r="BT7" s="656"/>
      <c r="BU7" s="656"/>
      <c r="BV7" s="656"/>
      <c r="BW7" s="656"/>
      <c r="BX7" s="656"/>
      <c r="BY7" s="656"/>
      <c r="BZ7" s="656"/>
      <c r="CA7" s="656"/>
      <c r="CB7" s="714"/>
      <c r="CD7" s="665" t="s">
        <v>230</v>
      </c>
      <c r="CE7" s="666"/>
      <c r="CF7" s="666"/>
      <c r="CG7" s="666"/>
      <c r="CH7" s="666"/>
      <c r="CI7" s="666"/>
      <c r="CJ7" s="666"/>
      <c r="CK7" s="666"/>
      <c r="CL7" s="666"/>
      <c r="CM7" s="666"/>
      <c r="CN7" s="666"/>
      <c r="CO7" s="666"/>
      <c r="CP7" s="666"/>
      <c r="CQ7" s="667"/>
      <c r="CR7" s="628">
        <v>1780510</v>
      </c>
      <c r="CS7" s="629"/>
      <c r="CT7" s="629"/>
      <c r="CU7" s="629"/>
      <c r="CV7" s="629"/>
      <c r="CW7" s="629"/>
      <c r="CX7" s="629"/>
      <c r="CY7" s="630"/>
      <c r="CZ7" s="655">
        <v>19</v>
      </c>
      <c r="DA7" s="655"/>
      <c r="DB7" s="655"/>
      <c r="DC7" s="655"/>
      <c r="DD7" s="634">
        <v>312954</v>
      </c>
      <c r="DE7" s="629"/>
      <c r="DF7" s="629"/>
      <c r="DG7" s="629"/>
      <c r="DH7" s="629"/>
      <c r="DI7" s="629"/>
      <c r="DJ7" s="629"/>
      <c r="DK7" s="629"/>
      <c r="DL7" s="629"/>
      <c r="DM7" s="629"/>
      <c r="DN7" s="629"/>
      <c r="DO7" s="629"/>
      <c r="DP7" s="630"/>
      <c r="DQ7" s="634">
        <v>1132064</v>
      </c>
      <c r="DR7" s="629"/>
      <c r="DS7" s="629"/>
      <c r="DT7" s="629"/>
      <c r="DU7" s="629"/>
      <c r="DV7" s="629"/>
      <c r="DW7" s="629"/>
      <c r="DX7" s="629"/>
      <c r="DY7" s="629"/>
      <c r="DZ7" s="629"/>
      <c r="EA7" s="629"/>
      <c r="EB7" s="629"/>
      <c r="EC7" s="673"/>
    </row>
    <row r="8" spans="2:143" ht="11.25" customHeight="1">
      <c r="B8" s="625" t="s">
        <v>231</v>
      </c>
      <c r="C8" s="626"/>
      <c r="D8" s="626"/>
      <c r="E8" s="626"/>
      <c r="F8" s="626"/>
      <c r="G8" s="626"/>
      <c r="H8" s="626"/>
      <c r="I8" s="626"/>
      <c r="J8" s="626"/>
      <c r="K8" s="626"/>
      <c r="L8" s="626"/>
      <c r="M8" s="626"/>
      <c r="N8" s="626"/>
      <c r="O8" s="626"/>
      <c r="P8" s="626"/>
      <c r="Q8" s="627"/>
      <c r="R8" s="628">
        <v>5059</v>
      </c>
      <c r="S8" s="629"/>
      <c r="T8" s="629"/>
      <c r="U8" s="629"/>
      <c r="V8" s="629"/>
      <c r="W8" s="629"/>
      <c r="X8" s="629"/>
      <c r="Y8" s="630"/>
      <c r="Z8" s="655">
        <v>0.1</v>
      </c>
      <c r="AA8" s="655"/>
      <c r="AB8" s="655"/>
      <c r="AC8" s="655"/>
      <c r="AD8" s="656">
        <v>5059</v>
      </c>
      <c r="AE8" s="656"/>
      <c r="AF8" s="656"/>
      <c r="AG8" s="656"/>
      <c r="AH8" s="656"/>
      <c r="AI8" s="656"/>
      <c r="AJ8" s="656"/>
      <c r="AK8" s="656"/>
      <c r="AL8" s="631">
        <v>0.1</v>
      </c>
      <c r="AM8" s="632"/>
      <c r="AN8" s="632"/>
      <c r="AO8" s="657"/>
      <c r="AP8" s="625" t="s">
        <v>550</v>
      </c>
      <c r="AQ8" s="626"/>
      <c r="AR8" s="626"/>
      <c r="AS8" s="626"/>
      <c r="AT8" s="626"/>
      <c r="AU8" s="626"/>
      <c r="AV8" s="626"/>
      <c r="AW8" s="626"/>
      <c r="AX8" s="626"/>
      <c r="AY8" s="626"/>
      <c r="AZ8" s="626"/>
      <c r="BA8" s="626"/>
      <c r="BB8" s="626"/>
      <c r="BC8" s="626"/>
      <c r="BD8" s="626"/>
      <c r="BE8" s="626"/>
      <c r="BF8" s="627"/>
      <c r="BG8" s="628">
        <v>28159</v>
      </c>
      <c r="BH8" s="629"/>
      <c r="BI8" s="629"/>
      <c r="BJ8" s="629"/>
      <c r="BK8" s="629"/>
      <c r="BL8" s="629"/>
      <c r="BM8" s="629"/>
      <c r="BN8" s="630"/>
      <c r="BO8" s="655">
        <v>1.1000000000000001</v>
      </c>
      <c r="BP8" s="655"/>
      <c r="BQ8" s="655"/>
      <c r="BR8" s="655"/>
      <c r="BS8" s="656" t="s">
        <v>546</v>
      </c>
      <c r="BT8" s="656"/>
      <c r="BU8" s="656"/>
      <c r="BV8" s="656"/>
      <c r="BW8" s="656"/>
      <c r="BX8" s="656"/>
      <c r="BY8" s="656"/>
      <c r="BZ8" s="656"/>
      <c r="CA8" s="656"/>
      <c r="CB8" s="714"/>
      <c r="CD8" s="665" t="s">
        <v>232</v>
      </c>
      <c r="CE8" s="666"/>
      <c r="CF8" s="666"/>
      <c r="CG8" s="666"/>
      <c r="CH8" s="666"/>
      <c r="CI8" s="666"/>
      <c r="CJ8" s="666"/>
      <c r="CK8" s="666"/>
      <c r="CL8" s="666"/>
      <c r="CM8" s="666"/>
      <c r="CN8" s="666"/>
      <c r="CO8" s="666"/>
      <c r="CP8" s="666"/>
      <c r="CQ8" s="667"/>
      <c r="CR8" s="628">
        <v>3642173</v>
      </c>
      <c r="CS8" s="629"/>
      <c r="CT8" s="629"/>
      <c r="CU8" s="629"/>
      <c r="CV8" s="629"/>
      <c r="CW8" s="629"/>
      <c r="CX8" s="629"/>
      <c r="CY8" s="630"/>
      <c r="CZ8" s="655">
        <v>38.9</v>
      </c>
      <c r="DA8" s="655"/>
      <c r="DB8" s="655"/>
      <c r="DC8" s="655"/>
      <c r="DD8" s="634" t="s">
        <v>546</v>
      </c>
      <c r="DE8" s="629"/>
      <c r="DF8" s="629"/>
      <c r="DG8" s="629"/>
      <c r="DH8" s="629"/>
      <c r="DI8" s="629"/>
      <c r="DJ8" s="629"/>
      <c r="DK8" s="629"/>
      <c r="DL8" s="629"/>
      <c r="DM8" s="629"/>
      <c r="DN8" s="629"/>
      <c r="DO8" s="629"/>
      <c r="DP8" s="630"/>
      <c r="DQ8" s="634">
        <v>1523452</v>
      </c>
      <c r="DR8" s="629"/>
      <c r="DS8" s="629"/>
      <c r="DT8" s="629"/>
      <c r="DU8" s="629"/>
      <c r="DV8" s="629"/>
      <c r="DW8" s="629"/>
      <c r="DX8" s="629"/>
      <c r="DY8" s="629"/>
      <c r="DZ8" s="629"/>
      <c r="EA8" s="629"/>
      <c r="EB8" s="629"/>
      <c r="EC8" s="673"/>
    </row>
    <row r="9" spans="2:143" ht="11.25" customHeight="1">
      <c r="B9" s="625" t="s">
        <v>233</v>
      </c>
      <c r="C9" s="626"/>
      <c r="D9" s="626"/>
      <c r="E9" s="626"/>
      <c r="F9" s="626"/>
      <c r="G9" s="626"/>
      <c r="H9" s="626"/>
      <c r="I9" s="626"/>
      <c r="J9" s="626"/>
      <c r="K9" s="626"/>
      <c r="L9" s="626"/>
      <c r="M9" s="626"/>
      <c r="N9" s="626"/>
      <c r="O9" s="626"/>
      <c r="P9" s="626"/>
      <c r="Q9" s="627"/>
      <c r="R9" s="628">
        <v>6149</v>
      </c>
      <c r="S9" s="629"/>
      <c r="T9" s="629"/>
      <c r="U9" s="629"/>
      <c r="V9" s="629"/>
      <c r="W9" s="629"/>
      <c r="X9" s="629"/>
      <c r="Y9" s="630"/>
      <c r="Z9" s="655">
        <v>0.1</v>
      </c>
      <c r="AA9" s="655"/>
      <c r="AB9" s="655"/>
      <c r="AC9" s="655"/>
      <c r="AD9" s="656">
        <v>6149</v>
      </c>
      <c r="AE9" s="656"/>
      <c r="AF9" s="656"/>
      <c r="AG9" s="656"/>
      <c r="AH9" s="656"/>
      <c r="AI9" s="656"/>
      <c r="AJ9" s="656"/>
      <c r="AK9" s="656"/>
      <c r="AL9" s="631">
        <v>0.1</v>
      </c>
      <c r="AM9" s="632"/>
      <c r="AN9" s="632"/>
      <c r="AO9" s="657"/>
      <c r="AP9" s="625" t="s">
        <v>551</v>
      </c>
      <c r="AQ9" s="626"/>
      <c r="AR9" s="626"/>
      <c r="AS9" s="626"/>
      <c r="AT9" s="626"/>
      <c r="AU9" s="626"/>
      <c r="AV9" s="626"/>
      <c r="AW9" s="626"/>
      <c r="AX9" s="626"/>
      <c r="AY9" s="626"/>
      <c r="AZ9" s="626"/>
      <c r="BA9" s="626"/>
      <c r="BB9" s="626"/>
      <c r="BC9" s="626"/>
      <c r="BD9" s="626"/>
      <c r="BE9" s="626"/>
      <c r="BF9" s="627"/>
      <c r="BG9" s="628">
        <v>827740</v>
      </c>
      <c r="BH9" s="629"/>
      <c r="BI9" s="629"/>
      <c r="BJ9" s="629"/>
      <c r="BK9" s="629"/>
      <c r="BL9" s="629"/>
      <c r="BM9" s="629"/>
      <c r="BN9" s="630"/>
      <c r="BO9" s="655">
        <v>31.8</v>
      </c>
      <c r="BP9" s="655"/>
      <c r="BQ9" s="655"/>
      <c r="BR9" s="655"/>
      <c r="BS9" s="656" t="s">
        <v>546</v>
      </c>
      <c r="BT9" s="656"/>
      <c r="BU9" s="656"/>
      <c r="BV9" s="656"/>
      <c r="BW9" s="656"/>
      <c r="BX9" s="656"/>
      <c r="BY9" s="656"/>
      <c r="BZ9" s="656"/>
      <c r="CA9" s="656"/>
      <c r="CB9" s="714"/>
      <c r="CD9" s="665" t="s">
        <v>234</v>
      </c>
      <c r="CE9" s="666"/>
      <c r="CF9" s="666"/>
      <c r="CG9" s="666"/>
      <c r="CH9" s="666"/>
      <c r="CI9" s="666"/>
      <c r="CJ9" s="666"/>
      <c r="CK9" s="666"/>
      <c r="CL9" s="666"/>
      <c r="CM9" s="666"/>
      <c r="CN9" s="666"/>
      <c r="CO9" s="666"/>
      <c r="CP9" s="666"/>
      <c r="CQ9" s="667"/>
      <c r="CR9" s="628">
        <v>980027</v>
      </c>
      <c r="CS9" s="629"/>
      <c r="CT9" s="629"/>
      <c r="CU9" s="629"/>
      <c r="CV9" s="629"/>
      <c r="CW9" s="629"/>
      <c r="CX9" s="629"/>
      <c r="CY9" s="630"/>
      <c r="CZ9" s="655">
        <v>10.5</v>
      </c>
      <c r="DA9" s="655"/>
      <c r="DB9" s="655"/>
      <c r="DC9" s="655"/>
      <c r="DD9" s="634">
        <v>214384</v>
      </c>
      <c r="DE9" s="629"/>
      <c r="DF9" s="629"/>
      <c r="DG9" s="629"/>
      <c r="DH9" s="629"/>
      <c r="DI9" s="629"/>
      <c r="DJ9" s="629"/>
      <c r="DK9" s="629"/>
      <c r="DL9" s="629"/>
      <c r="DM9" s="629"/>
      <c r="DN9" s="629"/>
      <c r="DO9" s="629"/>
      <c r="DP9" s="630"/>
      <c r="DQ9" s="634">
        <v>555238</v>
      </c>
      <c r="DR9" s="629"/>
      <c r="DS9" s="629"/>
      <c r="DT9" s="629"/>
      <c r="DU9" s="629"/>
      <c r="DV9" s="629"/>
      <c r="DW9" s="629"/>
      <c r="DX9" s="629"/>
      <c r="DY9" s="629"/>
      <c r="DZ9" s="629"/>
      <c r="EA9" s="629"/>
      <c r="EB9" s="629"/>
      <c r="EC9" s="673"/>
    </row>
    <row r="10" spans="2:143" ht="11.25" customHeight="1">
      <c r="B10" s="625" t="s">
        <v>552</v>
      </c>
      <c r="C10" s="626"/>
      <c r="D10" s="626"/>
      <c r="E10" s="626"/>
      <c r="F10" s="626"/>
      <c r="G10" s="626"/>
      <c r="H10" s="626"/>
      <c r="I10" s="626"/>
      <c r="J10" s="626"/>
      <c r="K10" s="626"/>
      <c r="L10" s="626"/>
      <c r="M10" s="626"/>
      <c r="N10" s="626"/>
      <c r="O10" s="626"/>
      <c r="P10" s="626"/>
      <c r="Q10" s="627"/>
      <c r="R10" s="628" t="s">
        <v>546</v>
      </c>
      <c r="S10" s="629"/>
      <c r="T10" s="629"/>
      <c r="U10" s="629"/>
      <c r="V10" s="629"/>
      <c r="W10" s="629"/>
      <c r="X10" s="629"/>
      <c r="Y10" s="630"/>
      <c r="Z10" s="655" t="s">
        <v>546</v>
      </c>
      <c r="AA10" s="655"/>
      <c r="AB10" s="655"/>
      <c r="AC10" s="655"/>
      <c r="AD10" s="656" t="s">
        <v>546</v>
      </c>
      <c r="AE10" s="656"/>
      <c r="AF10" s="656"/>
      <c r="AG10" s="656"/>
      <c r="AH10" s="656"/>
      <c r="AI10" s="656"/>
      <c r="AJ10" s="656"/>
      <c r="AK10" s="656"/>
      <c r="AL10" s="631" t="s">
        <v>546</v>
      </c>
      <c r="AM10" s="632"/>
      <c r="AN10" s="632"/>
      <c r="AO10" s="657"/>
      <c r="AP10" s="625" t="s">
        <v>553</v>
      </c>
      <c r="AQ10" s="626"/>
      <c r="AR10" s="626"/>
      <c r="AS10" s="626"/>
      <c r="AT10" s="626"/>
      <c r="AU10" s="626"/>
      <c r="AV10" s="626"/>
      <c r="AW10" s="626"/>
      <c r="AX10" s="626"/>
      <c r="AY10" s="626"/>
      <c r="AZ10" s="626"/>
      <c r="BA10" s="626"/>
      <c r="BB10" s="626"/>
      <c r="BC10" s="626"/>
      <c r="BD10" s="626"/>
      <c r="BE10" s="626"/>
      <c r="BF10" s="627"/>
      <c r="BG10" s="628">
        <v>51987</v>
      </c>
      <c r="BH10" s="629"/>
      <c r="BI10" s="629"/>
      <c r="BJ10" s="629"/>
      <c r="BK10" s="629"/>
      <c r="BL10" s="629"/>
      <c r="BM10" s="629"/>
      <c r="BN10" s="630"/>
      <c r="BO10" s="655">
        <v>2</v>
      </c>
      <c r="BP10" s="655"/>
      <c r="BQ10" s="655"/>
      <c r="BR10" s="655"/>
      <c r="BS10" s="656" t="s">
        <v>546</v>
      </c>
      <c r="BT10" s="656"/>
      <c r="BU10" s="656"/>
      <c r="BV10" s="656"/>
      <c r="BW10" s="656"/>
      <c r="BX10" s="656"/>
      <c r="BY10" s="656"/>
      <c r="BZ10" s="656"/>
      <c r="CA10" s="656"/>
      <c r="CB10" s="714"/>
      <c r="CD10" s="665" t="s">
        <v>235</v>
      </c>
      <c r="CE10" s="666"/>
      <c r="CF10" s="666"/>
      <c r="CG10" s="666"/>
      <c r="CH10" s="666"/>
      <c r="CI10" s="666"/>
      <c r="CJ10" s="666"/>
      <c r="CK10" s="666"/>
      <c r="CL10" s="666"/>
      <c r="CM10" s="666"/>
      <c r="CN10" s="666"/>
      <c r="CO10" s="666"/>
      <c r="CP10" s="666"/>
      <c r="CQ10" s="667"/>
      <c r="CR10" s="628" t="s">
        <v>546</v>
      </c>
      <c r="CS10" s="629"/>
      <c r="CT10" s="629"/>
      <c r="CU10" s="629"/>
      <c r="CV10" s="629"/>
      <c r="CW10" s="629"/>
      <c r="CX10" s="629"/>
      <c r="CY10" s="630"/>
      <c r="CZ10" s="655" t="s">
        <v>546</v>
      </c>
      <c r="DA10" s="655"/>
      <c r="DB10" s="655"/>
      <c r="DC10" s="655"/>
      <c r="DD10" s="634" t="s">
        <v>546</v>
      </c>
      <c r="DE10" s="629"/>
      <c r="DF10" s="629"/>
      <c r="DG10" s="629"/>
      <c r="DH10" s="629"/>
      <c r="DI10" s="629"/>
      <c r="DJ10" s="629"/>
      <c r="DK10" s="629"/>
      <c r="DL10" s="629"/>
      <c r="DM10" s="629"/>
      <c r="DN10" s="629"/>
      <c r="DO10" s="629"/>
      <c r="DP10" s="630"/>
      <c r="DQ10" s="634" t="s">
        <v>546</v>
      </c>
      <c r="DR10" s="629"/>
      <c r="DS10" s="629"/>
      <c r="DT10" s="629"/>
      <c r="DU10" s="629"/>
      <c r="DV10" s="629"/>
      <c r="DW10" s="629"/>
      <c r="DX10" s="629"/>
      <c r="DY10" s="629"/>
      <c r="DZ10" s="629"/>
      <c r="EA10" s="629"/>
      <c r="EB10" s="629"/>
      <c r="EC10" s="673"/>
    </row>
    <row r="11" spans="2:143" ht="11.25" customHeight="1">
      <c r="B11" s="625" t="s">
        <v>236</v>
      </c>
      <c r="C11" s="626"/>
      <c r="D11" s="626"/>
      <c r="E11" s="626"/>
      <c r="F11" s="626"/>
      <c r="G11" s="626"/>
      <c r="H11" s="626"/>
      <c r="I11" s="626"/>
      <c r="J11" s="626"/>
      <c r="K11" s="626"/>
      <c r="L11" s="626"/>
      <c r="M11" s="626"/>
      <c r="N11" s="626"/>
      <c r="O11" s="626"/>
      <c r="P11" s="626"/>
      <c r="Q11" s="627"/>
      <c r="R11" s="628">
        <v>348468</v>
      </c>
      <c r="S11" s="629"/>
      <c r="T11" s="629"/>
      <c r="U11" s="629"/>
      <c r="V11" s="629"/>
      <c r="W11" s="629"/>
      <c r="X11" s="629"/>
      <c r="Y11" s="630"/>
      <c r="Z11" s="631">
        <v>3.6</v>
      </c>
      <c r="AA11" s="632"/>
      <c r="AB11" s="632"/>
      <c r="AC11" s="633"/>
      <c r="AD11" s="634">
        <v>348468</v>
      </c>
      <c r="AE11" s="629"/>
      <c r="AF11" s="629"/>
      <c r="AG11" s="629"/>
      <c r="AH11" s="629"/>
      <c r="AI11" s="629"/>
      <c r="AJ11" s="629"/>
      <c r="AK11" s="630"/>
      <c r="AL11" s="631">
        <v>7.4</v>
      </c>
      <c r="AM11" s="632"/>
      <c r="AN11" s="632"/>
      <c r="AO11" s="657"/>
      <c r="AP11" s="625" t="s">
        <v>554</v>
      </c>
      <c r="AQ11" s="626"/>
      <c r="AR11" s="626"/>
      <c r="AS11" s="626"/>
      <c r="AT11" s="626"/>
      <c r="AU11" s="626"/>
      <c r="AV11" s="626"/>
      <c r="AW11" s="626"/>
      <c r="AX11" s="626"/>
      <c r="AY11" s="626"/>
      <c r="AZ11" s="626"/>
      <c r="BA11" s="626"/>
      <c r="BB11" s="626"/>
      <c r="BC11" s="626"/>
      <c r="BD11" s="626"/>
      <c r="BE11" s="626"/>
      <c r="BF11" s="627"/>
      <c r="BG11" s="628">
        <v>57980</v>
      </c>
      <c r="BH11" s="629"/>
      <c r="BI11" s="629"/>
      <c r="BJ11" s="629"/>
      <c r="BK11" s="629"/>
      <c r="BL11" s="629"/>
      <c r="BM11" s="629"/>
      <c r="BN11" s="630"/>
      <c r="BO11" s="655">
        <v>2.2000000000000002</v>
      </c>
      <c r="BP11" s="655"/>
      <c r="BQ11" s="655"/>
      <c r="BR11" s="655"/>
      <c r="BS11" s="656" t="s">
        <v>546</v>
      </c>
      <c r="BT11" s="656"/>
      <c r="BU11" s="656"/>
      <c r="BV11" s="656"/>
      <c r="BW11" s="656"/>
      <c r="BX11" s="656"/>
      <c r="BY11" s="656"/>
      <c r="BZ11" s="656"/>
      <c r="CA11" s="656"/>
      <c r="CB11" s="714"/>
      <c r="CD11" s="665" t="s">
        <v>237</v>
      </c>
      <c r="CE11" s="666"/>
      <c r="CF11" s="666"/>
      <c r="CG11" s="666"/>
      <c r="CH11" s="666"/>
      <c r="CI11" s="666"/>
      <c r="CJ11" s="666"/>
      <c r="CK11" s="666"/>
      <c r="CL11" s="666"/>
      <c r="CM11" s="666"/>
      <c r="CN11" s="666"/>
      <c r="CO11" s="666"/>
      <c r="CP11" s="666"/>
      <c r="CQ11" s="667"/>
      <c r="CR11" s="628">
        <v>192724</v>
      </c>
      <c r="CS11" s="629"/>
      <c r="CT11" s="629"/>
      <c r="CU11" s="629"/>
      <c r="CV11" s="629"/>
      <c r="CW11" s="629"/>
      <c r="CX11" s="629"/>
      <c r="CY11" s="630"/>
      <c r="CZ11" s="655">
        <v>2.1</v>
      </c>
      <c r="DA11" s="655"/>
      <c r="DB11" s="655"/>
      <c r="DC11" s="655"/>
      <c r="DD11" s="634">
        <v>51059</v>
      </c>
      <c r="DE11" s="629"/>
      <c r="DF11" s="629"/>
      <c r="DG11" s="629"/>
      <c r="DH11" s="629"/>
      <c r="DI11" s="629"/>
      <c r="DJ11" s="629"/>
      <c r="DK11" s="629"/>
      <c r="DL11" s="629"/>
      <c r="DM11" s="629"/>
      <c r="DN11" s="629"/>
      <c r="DO11" s="629"/>
      <c r="DP11" s="630"/>
      <c r="DQ11" s="634">
        <v>122263</v>
      </c>
      <c r="DR11" s="629"/>
      <c r="DS11" s="629"/>
      <c r="DT11" s="629"/>
      <c r="DU11" s="629"/>
      <c r="DV11" s="629"/>
      <c r="DW11" s="629"/>
      <c r="DX11" s="629"/>
      <c r="DY11" s="629"/>
      <c r="DZ11" s="629"/>
      <c r="EA11" s="629"/>
      <c r="EB11" s="629"/>
      <c r="EC11" s="673"/>
    </row>
    <row r="12" spans="2:143" ht="11.25" customHeight="1">
      <c r="B12" s="625" t="s">
        <v>238</v>
      </c>
      <c r="C12" s="626"/>
      <c r="D12" s="626"/>
      <c r="E12" s="626"/>
      <c r="F12" s="626"/>
      <c r="G12" s="626"/>
      <c r="H12" s="626"/>
      <c r="I12" s="626"/>
      <c r="J12" s="626"/>
      <c r="K12" s="626"/>
      <c r="L12" s="626"/>
      <c r="M12" s="626"/>
      <c r="N12" s="626"/>
      <c r="O12" s="626"/>
      <c r="P12" s="626"/>
      <c r="Q12" s="627"/>
      <c r="R12" s="628">
        <v>9278</v>
      </c>
      <c r="S12" s="629"/>
      <c r="T12" s="629"/>
      <c r="U12" s="629"/>
      <c r="V12" s="629"/>
      <c r="W12" s="629"/>
      <c r="X12" s="629"/>
      <c r="Y12" s="630"/>
      <c r="Z12" s="655">
        <v>0.1</v>
      </c>
      <c r="AA12" s="655"/>
      <c r="AB12" s="655"/>
      <c r="AC12" s="655"/>
      <c r="AD12" s="656">
        <v>9278</v>
      </c>
      <c r="AE12" s="656"/>
      <c r="AF12" s="656"/>
      <c r="AG12" s="656"/>
      <c r="AH12" s="656"/>
      <c r="AI12" s="656"/>
      <c r="AJ12" s="656"/>
      <c r="AK12" s="656"/>
      <c r="AL12" s="631">
        <v>0.2</v>
      </c>
      <c r="AM12" s="632"/>
      <c r="AN12" s="632"/>
      <c r="AO12" s="657"/>
      <c r="AP12" s="625" t="s">
        <v>555</v>
      </c>
      <c r="AQ12" s="626"/>
      <c r="AR12" s="626"/>
      <c r="AS12" s="626"/>
      <c r="AT12" s="626"/>
      <c r="AU12" s="626"/>
      <c r="AV12" s="626"/>
      <c r="AW12" s="626"/>
      <c r="AX12" s="626"/>
      <c r="AY12" s="626"/>
      <c r="AZ12" s="626"/>
      <c r="BA12" s="626"/>
      <c r="BB12" s="626"/>
      <c r="BC12" s="626"/>
      <c r="BD12" s="626"/>
      <c r="BE12" s="626"/>
      <c r="BF12" s="627"/>
      <c r="BG12" s="628">
        <v>1456396</v>
      </c>
      <c r="BH12" s="629"/>
      <c r="BI12" s="629"/>
      <c r="BJ12" s="629"/>
      <c r="BK12" s="629"/>
      <c r="BL12" s="629"/>
      <c r="BM12" s="629"/>
      <c r="BN12" s="630"/>
      <c r="BO12" s="655">
        <v>56</v>
      </c>
      <c r="BP12" s="655"/>
      <c r="BQ12" s="655"/>
      <c r="BR12" s="655"/>
      <c r="BS12" s="656" t="s">
        <v>546</v>
      </c>
      <c r="BT12" s="656"/>
      <c r="BU12" s="656"/>
      <c r="BV12" s="656"/>
      <c r="BW12" s="656"/>
      <c r="BX12" s="656"/>
      <c r="BY12" s="656"/>
      <c r="BZ12" s="656"/>
      <c r="CA12" s="656"/>
      <c r="CB12" s="714"/>
      <c r="CD12" s="665" t="s">
        <v>239</v>
      </c>
      <c r="CE12" s="666"/>
      <c r="CF12" s="666"/>
      <c r="CG12" s="666"/>
      <c r="CH12" s="666"/>
      <c r="CI12" s="666"/>
      <c r="CJ12" s="666"/>
      <c r="CK12" s="666"/>
      <c r="CL12" s="666"/>
      <c r="CM12" s="666"/>
      <c r="CN12" s="666"/>
      <c r="CO12" s="666"/>
      <c r="CP12" s="666"/>
      <c r="CQ12" s="667"/>
      <c r="CR12" s="628">
        <v>210508</v>
      </c>
      <c r="CS12" s="629"/>
      <c r="CT12" s="629"/>
      <c r="CU12" s="629"/>
      <c r="CV12" s="629"/>
      <c r="CW12" s="629"/>
      <c r="CX12" s="629"/>
      <c r="CY12" s="630"/>
      <c r="CZ12" s="655">
        <v>2.2000000000000002</v>
      </c>
      <c r="DA12" s="655"/>
      <c r="DB12" s="655"/>
      <c r="DC12" s="655"/>
      <c r="DD12" s="634" t="s">
        <v>546</v>
      </c>
      <c r="DE12" s="629"/>
      <c r="DF12" s="629"/>
      <c r="DG12" s="629"/>
      <c r="DH12" s="629"/>
      <c r="DI12" s="629"/>
      <c r="DJ12" s="629"/>
      <c r="DK12" s="629"/>
      <c r="DL12" s="629"/>
      <c r="DM12" s="629"/>
      <c r="DN12" s="629"/>
      <c r="DO12" s="629"/>
      <c r="DP12" s="630"/>
      <c r="DQ12" s="634">
        <v>110348</v>
      </c>
      <c r="DR12" s="629"/>
      <c r="DS12" s="629"/>
      <c r="DT12" s="629"/>
      <c r="DU12" s="629"/>
      <c r="DV12" s="629"/>
      <c r="DW12" s="629"/>
      <c r="DX12" s="629"/>
      <c r="DY12" s="629"/>
      <c r="DZ12" s="629"/>
      <c r="EA12" s="629"/>
      <c r="EB12" s="629"/>
      <c r="EC12" s="673"/>
    </row>
    <row r="13" spans="2:143" ht="11.25" customHeight="1">
      <c r="B13" s="625" t="s">
        <v>240</v>
      </c>
      <c r="C13" s="626"/>
      <c r="D13" s="626"/>
      <c r="E13" s="626"/>
      <c r="F13" s="626"/>
      <c r="G13" s="626"/>
      <c r="H13" s="626"/>
      <c r="I13" s="626"/>
      <c r="J13" s="626"/>
      <c r="K13" s="626"/>
      <c r="L13" s="626"/>
      <c r="M13" s="626"/>
      <c r="N13" s="626"/>
      <c r="O13" s="626"/>
      <c r="P13" s="626"/>
      <c r="Q13" s="627"/>
      <c r="R13" s="628" t="s">
        <v>546</v>
      </c>
      <c r="S13" s="629"/>
      <c r="T13" s="629"/>
      <c r="U13" s="629"/>
      <c r="V13" s="629"/>
      <c r="W13" s="629"/>
      <c r="X13" s="629"/>
      <c r="Y13" s="630"/>
      <c r="Z13" s="655" t="s">
        <v>546</v>
      </c>
      <c r="AA13" s="655"/>
      <c r="AB13" s="655"/>
      <c r="AC13" s="655"/>
      <c r="AD13" s="656" t="s">
        <v>546</v>
      </c>
      <c r="AE13" s="656"/>
      <c r="AF13" s="656"/>
      <c r="AG13" s="656"/>
      <c r="AH13" s="656"/>
      <c r="AI13" s="656"/>
      <c r="AJ13" s="656"/>
      <c r="AK13" s="656"/>
      <c r="AL13" s="631" t="s">
        <v>546</v>
      </c>
      <c r="AM13" s="632"/>
      <c r="AN13" s="632"/>
      <c r="AO13" s="657"/>
      <c r="AP13" s="625" t="s">
        <v>556</v>
      </c>
      <c r="AQ13" s="626"/>
      <c r="AR13" s="626"/>
      <c r="AS13" s="626"/>
      <c r="AT13" s="626"/>
      <c r="AU13" s="626"/>
      <c r="AV13" s="626"/>
      <c r="AW13" s="626"/>
      <c r="AX13" s="626"/>
      <c r="AY13" s="626"/>
      <c r="AZ13" s="626"/>
      <c r="BA13" s="626"/>
      <c r="BB13" s="626"/>
      <c r="BC13" s="626"/>
      <c r="BD13" s="626"/>
      <c r="BE13" s="626"/>
      <c r="BF13" s="627"/>
      <c r="BG13" s="628">
        <v>1450959</v>
      </c>
      <c r="BH13" s="629"/>
      <c r="BI13" s="629"/>
      <c r="BJ13" s="629"/>
      <c r="BK13" s="629"/>
      <c r="BL13" s="629"/>
      <c r="BM13" s="629"/>
      <c r="BN13" s="630"/>
      <c r="BO13" s="655">
        <v>55.7</v>
      </c>
      <c r="BP13" s="655"/>
      <c r="BQ13" s="655"/>
      <c r="BR13" s="655"/>
      <c r="BS13" s="656" t="s">
        <v>546</v>
      </c>
      <c r="BT13" s="656"/>
      <c r="BU13" s="656"/>
      <c r="BV13" s="656"/>
      <c r="BW13" s="656"/>
      <c r="BX13" s="656"/>
      <c r="BY13" s="656"/>
      <c r="BZ13" s="656"/>
      <c r="CA13" s="656"/>
      <c r="CB13" s="714"/>
      <c r="CD13" s="665" t="s">
        <v>241</v>
      </c>
      <c r="CE13" s="666"/>
      <c r="CF13" s="666"/>
      <c r="CG13" s="666"/>
      <c r="CH13" s="666"/>
      <c r="CI13" s="666"/>
      <c r="CJ13" s="666"/>
      <c r="CK13" s="666"/>
      <c r="CL13" s="666"/>
      <c r="CM13" s="666"/>
      <c r="CN13" s="666"/>
      <c r="CO13" s="666"/>
      <c r="CP13" s="666"/>
      <c r="CQ13" s="667"/>
      <c r="CR13" s="628">
        <v>415140</v>
      </c>
      <c r="CS13" s="629"/>
      <c r="CT13" s="629"/>
      <c r="CU13" s="629"/>
      <c r="CV13" s="629"/>
      <c r="CW13" s="629"/>
      <c r="CX13" s="629"/>
      <c r="CY13" s="630"/>
      <c r="CZ13" s="655">
        <v>4.4000000000000004</v>
      </c>
      <c r="DA13" s="655"/>
      <c r="DB13" s="655"/>
      <c r="DC13" s="655"/>
      <c r="DD13" s="634">
        <v>49052</v>
      </c>
      <c r="DE13" s="629"/>
      <c r="DF13" s="629"/>
      <c r="DG13" s="629"/>
      <c r="DH13" s="629"/>
      <c r="DI13" s="629"/>
      <c r="DJ13" s="629"/>
      <c r="DK13" s="629"/>
      <c r="DL13" s="629"/>
      <c r="DM13" s="629"/>
      <c r="DN13" s="629"/>
      <c r="DO13" s="629"/>
      <c r="DP13" s="630"/>
      <c r="DQ13" s="634">
        <v>373940</v>
      </c>
      <c r="DR13" s="629"/>
      <c r="DS13" s="629"/>
      <c r="DT13" s="629"/>
      <c r="DU13" s="629"/>
      <c r="DV13" s="629"/>
      <c r="DW13" s="629"/>
      <c r="DX13" s="629"/>
      <c r="DY13" s="629"/>
      <c r="DZ13" s="629"/>
      <c r="EA13" s="629"/>
      <c r="EB13" s="629"/>
      <c r="EC13" s="673"/>
    </row>
    <row r="14" spans="2:143" ht="11.25" customHeight="1">
      <c r="B14" s="625" t="s">
        <v>242</v>
      </c>
      <c r="C14" s="626"/>
      <c r="D14" s="626"/>
      <c r="E14" s="626"/>
      <c r="F14" s="626"/>
      <c r="G14" s="626"/>
      <c r="H14" s="626"/>
      <c r="I14" s="626"/>
      <c r="J14" s="626"/>
      <c r="K14" s="626"/>
      <c r="L14" s="626"/>
      <c r="M14" s="626"/>
      <c r="N14" s="626"/>
      <c r="O14" s="626"/>
      <c r="P14" s="626"/>
      <c r="Q14" s="627"/>
      <c r="R14" s="628" t="s">
        <v>546</v>
      </c>
      <c r="S14" s="629"/>
      <c r="T14" s="629"/>
      <c r="U14" s="629"/>
      <c r="V14" s="629"/>
      <c r="W14" s="629"/>
      <c r="X14" s="629"/>
      <c r="Y14" s="630"/>
      <c r="Z14" s="655" t="s">
        <v>546</v>
      </c>
      <c r="AA14" s="655"/>
      <c r="AB14" s="655"/>
      <c r="AC14" s="655"/>
      <c r="AD14" s="656" t="s">
        <v>546</v>
      </c>
      <c r="AE14" s="656"/>
      <c r="AF14" s="656"/>
      <c r="AG14" s="656"/>
      <c r="AH14" s="656"/>
      <c r="AI14" s="656"/>
      <c r="AJ14" s="656"/>
      <c r="AK14" s="656"/>
      <c r="AL14" s="631" t="s">
        <v>546</v>
      </c>
      <c r="AM14" s="632"/>
      <c r="AN14" s="632"/>
      <c r="AO14" s="657"/>
      <c r="AP14" s="625" t="s">
        <v>557</v>
      </c>
      <c r="AQ14" s="626"/>
      <c r="AR14" s="626"/>
      <c r="AS14" s="626"/>
      <c r="AT14" s="626"/>
      <c r="AU14" s="626"/>
      <c r="AV14" s="626"/>
      <c r="AW14" s="626"/>
      <c r="AX14" s="626"/>
      <c r="AY14" s="626"/>
      <c r="AZ14" s="626"/>
      <c r="BA14" s="626"/>
      <c r="BB14" s="626"/>
      <c r="BC14" s="626"/>
      <c r="BD14" s="626"/>
      <c r="BE14" s="626"/>
      <c r="BF14" s="627"/>
      <c r="BG14" s="628">
        <v>65046</v>
      </c>
      <c r="BH14" s="629"/>
      <c r="BI14" s="629"/>
      <c r="BJ14" s="629"/>
      <c r="BK14" s="629"/>
      <c r="BL14" s="629"/>
      <c r="BM14" s="629"/>
      <c r="BN14" s="630"/>
      <c r="BO14" s="655">
        <v>2.5</v>
      </c>
      <c r="BP14" s="655"/>
      <c r="BQ14" s="655"/>
      <c r="BR14" s="655"/>
      <c r="BS14" s="656" t="s">
        <v>558</v>
      </c>
      <c r="BT14" s="656"/>
      <c r="BU14" s="656"/>
      <c r="BV14" s="656"/>
      <c r="BW14" s="656"/>
      <c r="BX14" s="656"/>
      <c r="BY14" s="656"/>
      <c r="BZ14" s="656"/>
      <c r="CA14" s="656"/>
      <c r="CB14" s="714"/>
      <c r="CD14" s="665" t="s">
        <v>243</v>
      </c>
      <c r="CE14" s="666"/>
      <c r="CF14" s="666"/>
      <c r="CG14" s="666"/>
      <c r="CH14" s="666"/>
      <c r="CI14" s="666"/>
      <c r="CJ14" s="666"/>
      <c r="CK14" s="666"/>
      <c r="CL14" s="666"/>
      <c r="CM14" s="666"/>
      <c r="CN14" s="666"/>
      <c r="CO14" s="666"/>
      <c r="CP14" s="666"/>
      <c r="CQ14" s="667"/>
      <c r="CR14" s="628">
        <v>262414</v>
      </c>
      <c r="CS14" s="629"/>
      <c r="CT14" s="629"/>
      <c r="CU14" s="629"/>
      <c r="CV14" s="629"/>
      <c r="CW14" s="629"/>
      <c r="CX14" s="629"/>
      <c r="CY14" s="630"/>
      <c r="CZ14" s="655">
        <v>2.8</v>
      </c>
      <c r="DA14" s="655"/>
      <c r="DB14" s="655"/>
      <c r="DC14" s="655"/>
      <c r="DD14" s="634" t="s">
        <v>558</v>
      </c>
      <c r="DE14" s="629"/>
      <c r="DF14" s="629"/>
      <c r="DG14" s="629"/>
      <c r="DH14" s="629"/>
      <c r="DI14" s="629"/>
      <c r="DJ14" s="629"/>
      <c r="DK14" s="629"/>
      <c r="DL14" s="629"/>
      <c r="DM14" s="629"/>
      <c r="DN14" s="629"/>
      <c r="DO14" s="629"/>
      <c r="DP14" s="630"/>
      <c r="DQ14" s="634">
        <v>260674</v>
      </c>
      <c r="DR14" s="629"/>
      <c r="DS14" s="629"/>
      <c r="DT14" s="629"/>
      <c r="DU14" s="629"/>
      <c r="DV14" s="629"/>
      <c r="DW14" s="629"/>
      <c r="DX14" s="629"/>
      <c r="DY14" s="629"/>
      <c r="DZ14" s="629"/>
      <c r="EA14" s="629"/>
      <c r="EB14" s="629"/>
      <c r="EC14" s="673"/>
    </row>
    <row r="15" spans="2:143" ht="11.25" customHeight="1">
      <c r="B15" s="625" t="s">
        <v>244</v>
      </c>
      <c r="C15" s="626"/>
      <c r="D15" s="626"/>
      <c r="E15" s="626"/>
      <c r="F15" s="626"/>
      <c r="G15" s="626"/>
      <c r="H15" s="626"/>
      <c r="I15" s="626"/>
      <c r="J15" s="626"/>
      <c r="K15" s="626"/>
      <c r="L15" s="626"/>
      <c r="M15" s="626"/>
      <c r="N15" s="626"/>
      <c r="O15" s="626"/>
      <c r="P15" s="626"/>
      <c r="Q15" s="627"/>
      <c r="R15" s="628" t="s">
        <v>558</v>
      </c>
      <c r="S15" s="629"/>
      <c r="T15" s="629"/>
      <c r="U15" s="629"/>
      <c r="V15" s="629"/>
      <c r="W15" s="629"/>
      <c r="X15" s="629"/>
      <c r="Y15" s="630"/>
      <c r="Z15" s="655" t="s">
        <v>558</v>
      </c>
      <c r="AA15" s="655"/>
      <c r="AB15" s="655"/>
      <c r="AC15" s="655"/>
      <c r="AD15" s="656" t="s">
        <v>558</v>
      </c>
      <c r="AE15" s="656"/>
      <c r="AF15" s="656"/>
      <c r="AG15" s="656"/>
      <c r="AH15" s="656"/>
      <c r="AI15" s="656"/>
      <c r="AJ15" s="656"/>
      <c r="AK15" s="656"/>
      <c r="AL15" s="631" t="s">
        <v>558</v>
      </c>
      <c r="AM15" s="632"/>
      <c r="AN15" s="632"/>
      <c r="AO15" s="657"/>
      <c r="AP15" s="625" t="s">
        <v>559</v>
      </c>
      <c r="AQ15" s="626"/>
      <c r="AR15" s="626"/>
      <c r="AS15" s="626"/>
      <c r="AT15" s="626"/>
      <c r="AU15" s="626"/>
      <c r="AV15" s="626"/>
      <c r="AW15" s="626"/>
      <c r="AX15" s="626"/>
      <c r="AY15" s="626"/>
      <c r="AZ15" s="626"/>
      <c r="BA15" s="626"/>
      <c r="BB15" s="626"/>
      <c r="BC15" s="626"/>
      <c r="BD15" s="626"/>
      <c r="BE15" s="626"/>
      <c r="BF15" s="627"/>
      <c r="BG15" s="628">
        <v>115474</v>
      </c>
      <c r="BH15" s="629"/>
      <c r="BI15" s="629"/>
      <c r="BJ15" s="629"/>
      <c r="BK15" s="629"/>
      <c r="BL15" s="629"/>
      <c r="BM15" s="629"/>
      <c r="BN15" s="630"/>
      <c r="BO15" s="655">
        <v>4.4000000000000004</v>
      </c>
      <c r="BP15" s="655"/>
      <c r="BQ15" s="655"/>
      <c r="BR15" s="655"/>
      <c r="BS15" s="656" t="s">
        <v>558</v>
      </c>
      <c r="BT15" s="656"/>
      <c r="BU15" s="656"/>
      <c r="BV15" s="656"/>
      <c r="BW15" s="656"/>
      <c r="BX15" s="656"/>
      <c r="BY15" s="656"/>
      <c r="BZ15" s="656"/>
      <c r="CA15" s="656"/>
      <c r="CB15" s="714"/>
      <c r="CD15" s="665" t="s">
        <v>245</v>
      </c>
      <c r="CE15" s="666"/>
      <c r="CF15" s="666"/>
      <c r="CG15" s="666"/>
      <c r="CH15" s="666"/>
      <c r="CI15" s="666"/>
      <c r="CJ15" s="666"/>
      <c r="CK15" s="666"/>
      <c r="CL15" s="666"/>
      <c r="CM15" s="666"/>
      <c r="CN15" s="666"/>
      <c r="CO15" s="666"/>
      <c r="CP15" s="666"/>
      <c r="CQ15" s="667"/>
      <c r="CR15" s="628">
        <v>1331515</v>
      </c>
      <c r="CS15" s="629"/>
      <c r="CT15" s="629"/>
      <c r="CU15" s="629"/>
      <c r="CV15" s="629"/>
      <c r="CW15" s="629"/>
      <c r="CX15" s="629"/>
      <c r="CY15" s="630"/>
      <c r="CZ15" s="655">
        <v>14.2</v>
      </c>
      <c r="DA15" s="655"/>
      <c r="DB15" s="655"/>
      <c r="DC15" s="655"/>
      <c r="DD15" s="634">
        <v>310947</v>
      </c>
      <c r="DE15" s="629"/>
      <c r="DF15" s="629"/>
      <c r="DG15" s="629"/>
      <c r="DH15" s="629"/>
      <c r="DI15" s="629"/>
      <c r="DJ15" s="629"/>
      <c r="DK15" s="629"/>
      <c r="DL15" s="629"/>
      <c r="DM15" s="629"/>
      <c r="DN15" s="629"/>
      <c r="DO15" s="629"/>
      <c r="DP15" s="630"/>
      <c r="DQ15" s="634">
        <v>757013</v>
      </c>
      <c r="DR15" s="629"/>
      <c r="DS15" s="629"/>
      <c r="DT15" s="629"/>
      <c r="DU15" s="629"/>
      <c r="DV15" s="629"/>
      <c r="DW15" s="629"/>
      <c r="DX15" s="629"/>
      <c r="DY15" s="629"/>
      <c r="DZ15" s="629"/>
      <c r="EA15" s="629"/>
      <c r="EB15" s="629"/>
      <c r="EC15" s="673"/>
    </row>
    <row r="16" spans="2:143" ht="11.25" customHeight="1">
      <c r="B16" s="625" t="s">
        <v>560</v>
      </c>
      <c r="C16" s="626"/>
      <c r="D16" s="626"/>
      <c r="E16" s="626"/>
      <c r="F16" s="626"/>
      <c r="G16" s="626"/>
      <c r="H16" s="626"/>
      <c r="I16" s="626"/>
      <c r="J16" s="626"/>
      <c r="K16" s="626"/>
      <c r="L16" s="626"/>
      <c r="M16" s="626"/>
      <c r="N16" s="626"/>
      <c r="O16" s="626"/>
      <c r="P16" s="626"/>
      <c r="Q16" s="627"/>
      <c r="R16" s="628">
        <v>2118</v>
      </c>
      <c r="S16" s="629"/>
      <c r="T16" s="629"/>
      <c r="U16" s="629"/>
      <c r="V16" s="629"/>
      <c r="W16" s="629"/>
      <c r="X16" s="629"/>
      <c r="Y16" s="630"/>
      <c r="Z16" s="655">
        <v>0</v>
      </c>
      <c r="AA16" s="655"/>
      <c r="AB16" s="655"/>
      <c r="AC16" s="655"/>
      <c r="AD16" s="656">
        <v>2118</v>
      </c>
      <c r="AE16" s="656"/>
      <c r="AF16" s="656"/>
      <c r="AG16" s="656"/>
      <c r="AH16" s="656"/>
      <c r="AI16" s="656"/>
      <c r="AJ16" s="656"/>
      <c r="AK16" s="656"/>
      <c r="AL16" s="631">
        <v>0</v>
      </c>
      <c r="AM16" s="632"/>
      <c r="AN16" s="632"/>
      <c r="AO16" s="657"/>
      <c r="AP16" s="625" t="s">
        <v>561</v>
      </c>
      <c r="AQ16" s="626"/>
      <c r="AR16" s="626"/>
      <c r="AS16" s="626"/>
      <c r="AT16" s="626"/>
      <c r="AU16" s="626"/>
      <c r="AV16" s="626"/>
      <c r="AW16" s="626"/>
      <c r="AX16" s="626"/>
      <c r="AY16" s="626"/>
      <c r="AZ16" s="626"/>
      <c r="BA16" s="626"/>
      <c r="BB16" s="626"/>
      <c r="BC16" s="626"/>
      <c r="BD16" s="626"/>
      <c r="BE16" s="626"/>
      <c r="BF16" s="627"/>
      <c r="BG16" s="628" t="s">
        <v>558</v>
      </c>
      <c r="BH16" s="629"/>
      <c r="BI16" s="629"/>
      <c r="BJ16" s="629"/>
      <c r="BK16" s="629"/>
      <c r="BL16" s="629"/>
      <c r="BM16" s="629"/>
      <c r="BN16" s="630"/>
      <c r="BO16" s="655" t="s">
        <v>558</v>
      </c>
      <c r="BP16" s="655"/>
      <c r="BQ16" s="655"/>
      <c r="BR16" s="655"/>
      <c r="BS16" s="656" t="s">
        <v>558</v>
      </c>
      <c r="BT16" s="656"/>
      <c r="BU16" s="656"/>
      <c r="BV16" s="656"/>
      <c r="BW16" s="656"/>
      <c r="BX16" s="656"/>
      <c r="BY16" s="656"/>
      <c r="BZ16" s="656"/>
      <c r="CA16" s="656"/>
      <c r="CB16" s="714"/>
      <c r="CD16" s="665" t="s">
        <v>246</v>
      </c>
      <c r="CE16" s="666"/>
      <c r="CF16" s="666"/>
      <c r="CG16" s="666"/>
      <c r="CH16" s="666"/>
      <c r="CI16" s="666"/>
      <c r="CJ16" s="666"/>
      <c r="CK16" s="666"/>
      <c r="CL16" s="666"/>
      <c r="CM16" s="666"/>
      <c r="CN16" s="666"/>
      <c r="CO16" s="666"/>
      <c r="CP16" s="666"/>
      <c r="CQ16" s="667"/>
      <c r="CR16" s="628">
        <v>19393</v>
      </c>
      <c r="CS16" s="629"/>
      <c r="CT16" s="629"/>
      <c r="CU16" s="629"/>
      <c r="CV16" s="629"/>
      <c r="CW16" s="629"/>
      <c r="CX16" s="629"/>
      <c r="CY16" s="630"/>
      <c r="CZ16" s="655">
        <v>0.2</v>
      </c>
      <c r="DA16" s="655"/>
      <c r="DB16" s="655"/>
      <c r="DC16" s="655"/>
      <c r="DD16" s="634" t="s">
        <v>558</v>
      </c>
      <c r="DE16" s="629"/>
      <c r="DF16" s="629"/>
      <c r="DG16" s="629"/>
      <c r="DH16" s="629"/>
      <c r="DI16" s="629"/>
      <c r="DJ16" s="629"/>
      <c r="DK16" s="629"/>
      <c r="DL16" s="629"/>
      <c r="DM16" s="629"/>
      <c r="DN16" s="629"/>
      <c r="DO16" s="629"/>
      <c r="DP16" s="630"/>
      <c r="DQ16" s="634">
        <v>6793</v>
      </c>
      <c r="DR16" s="629"/>
      <c r="DS16" s="629"/>
      <c r="DT16" s="629"/>
      <c r="DU16" s="629"/>
      <c r="DV16" s="629"/>
      <c r="DW16" s="629"/>
      <c r="DX16" s="629"/>
      <c r="DY16" s="629"/>
      <c r="DZ16" s="629"/>
      <c r="EA16" s="629"/>
      <c r="EB16" s="629"/>
      <c r="EC16" s="673"/>
    </row>
    <row r="17" spans="2:133" ht="11.25" customHeight="1">
      <c r="B17" s="625" t="s">
        <v>562</v>
      </c>
      <c r="C17" s="626"/>
      <c r="D17" s="626"/>
      <c r="E17" s="626"/>
      <c r="F17" s="626"/>
      <c r="G17" s="626"/>
      <c r="H17" s="626"/>
      <c r="I17" s="626"/>
      <c r="J17" s="626"/>
      <c r="K17" s="626"/>
      <c r="L17" s="626"/>
      <c r="M17" s="626"/>
      <c r="N17" s="626"/>
      <c r="O17" s="626"/>
      <c r="P17" s="626"/>
      <c r="Q17" s="627"/>
      <c r="R17" s="628">
        <v>25862</v>
      </c>
      <c r="S17" s="629"/>
      <c r="T17" s="629"/>
      <c r="U17" s="629"/>
      <c r="V17" s="629"/>
      <c r="W17" s="629"/>
      <c r="X17" s="629"/>
      <c r="Y17" s="630"/>
      <c r="Z17" s="655">
        <v>0.3</v>
      </c>
      <c r="AA17" s="655"/>
      <c r="AB17" s="655"/>
      <c r="AC17" s="655"/>
      <c r="AD17" s="656">
        <v>25862</v>
      </c>
      <c r="AE17" s="656"/>
      <c r="AF17" s="656"/>
      <c r="AG17" s="656"/>
      <c r="AH17" s="656"/>
      <c r="AI17" s="656"/>
      <c r="AJ17" s="656"/>
      <c r="AK17" s="656"/>
      <c r="AL17" s="631">
        <v>0.6</v>
      </c>
      <c r="AM17" s="632"/>
      <c r="AN17" s="632"/>
      <c r="AO17" s="657"/>
      <c r="AP17" s="625" t="s">
        <v>563</v>
      </c>
      <c r="AQ17" s="626"/>
      <c r="AR17" s="626"/>
      <c r="AS17" s="626"/>
      <c r="AT17" s="626"/>
      <c r="AU17" s="626"/>
      <c r="AV17" s="626"/>
      <c r="AW17" s="626"/>
      <c r="AX17" s="626"/>
      <c r="AY17" s="626"/>
      <c r="AZ17" s="626"/>
      <c r="BA17" s="626"/>
      <c r="BB17" s="626"/>
      <c r="BC17" s="626"/>
      <c r="BD17" s="626"/>
      <c r="BE17" s="626"/>
      <c r="BF17" s="627"/>
      <c r="BG17" s="628" t="s">
        <v>558</v>
      </c>
      <c r="BH17" s="629"/>
      <c r="BI17" s="629"/>
      <c r="BJ17" s="629"/>
      <c r="BK17" s="629"/>
      <c r="BL17" s="629"/>
      <c r="BM17" s="629"/>
      <c r="BN17" s="630"/>
      <c r="BO17" s="655" t="s">
        <v>558</v>
      </c>
      <c r="BP17" s="655"/>
      <c r="BQ17" s="655"/>
      <c r="BR17" s="655"/>
      <c r="BS17" s="656" t="s">
        <v>558</v>
      </c>
      <c r="BT17" s="656"/>
      <c r="BU17" s="656"/>
      <c r="BV17" s="656"/>
      <c r="BW17" s="656"/>
      <c r="BX17" s="656"/>
      <c r="BY17" s="656"/>
      <c r="BZ17" s="656"/>
      <c r="CA17" s="656"/>
      <c r="CB17" s="714"/>
      <c r="CD17" s="665" t="s">
        <v>247</v>
      </c>
      <c r="CE17" s="666"/>
      <c r="CF17" s="666"/>
      <c r="CG17" s="666"/>
      <c r="CH17" s="666"/>
      <c r="CI17" s="666"/>
      <c r="CJ17" s="666"/>
      <c r="CK17" s="666"/>
      <c r="CL17" s="666"/>
      <c r="CM17" s="666"/>
      <c r="CN17" s="666"/>
      <c r="CO17" s="666"/>
      <c r="CP17" s="666"/>
      <c r="CQ17" s="667"/>
      <c r="CR17" s="628">
        <v>449714</v>
      </c>
      <c r="CS17" s="629"/>
      <c r="CT17" s="629"/>
      <c r="CU17" s="629"/>
      <c r="CV17" s="629"/>
      <c r="CW17" s="629"/>
      <c r="CX17" s="629"/>
      <c r="CY17" s="630"/>
      <c r="CZ17" s="655">
        <v>4.8</v>
      </c>
      <c r="DA17" s="655"/>
      <c r="DB17" s="655"/>
      <c r="DC17" s="655"/>
      <c r="DD17" s="634" t="s">
        <v>558</v>
      </c>
      <c r="DE17" s="629"/>
      <c r="DF17" s="629"/>
      <c r="DG17" s="629"/>
      <c r="DH17" s="629"/>
      <c r="DI17" s="629"/>
      <c r="DJ17" s="629"/>
      <c r="DK17" s="629"/>
      <c r="DL17" s="629"/>
      <c r="DM17" s="629"/>
      <c r="DN17" s="629"/>
      <c r="DO17" s="629"/>
      <c r="DP17" s="630"/>
      <c r="DQ17" s="634">
        <v>449714</v>
      </c>
      <c r="DR17" s="629"/>
      <c r="DS17" s="629"/>
      <c r="DT17" s="629"/>
      <c r="DU17" s="629"/>
      <c r="DV17" s="629"/>
      <c r="DW17" s="629"/>
      <c r="DX17" s="629"/>
      <c r="DY17" s="629"/>
      <c r="DZ17" s="629"/>
      <c r="EA17" s="629"/>
      <c r="EB17" s="629"/>
      <c r="EC17" s="673"/>
    </row>
    <row r="18" spans="2:133" ht="11.25" customHeight="1">
      <c r="B18" s="625" t="s">
        <v>248</v>
      </c>
      <c r="C18" s="626"/>
      <c r="D18" s="626"/>
      <c r="E18" s="626"/>
      <c r="F18" s="626"/>
      <c r="G18" s="626"/>
      <c r="H18" s="626"/>
      <c r="I18" s="626"/>
      <c r="J18" s="626"/>
      <c r="K18" s="626"/>
      <c r="L18" s="626"/>
      <c r="M18" s="626"/>
      <c r="N18" s="626"/>
      <c r="O18" s="626"/>
      <c r="P18" s="626"/>
      <c r="Q18" s="627"/>
      <c r="R18" s="628">
        <v>40095</v>
      </c>
      <c r="S18" s="629"/>
      <c r="T18" s="629"/>
      <c r="U18" s="629"/>
      <c r="V18" s="629"/>
      <c r="W18" s="629"/>
      <c r="X18" s="629"/>
      <c r="Y18" s="630"/>
      <c r="Z18" s="655">
        <v>0.4</v>
      </c>
      <c r="AA18" s="655"/>
      <c r="AB18" s="655"/>
      <c r="AC18" s="655"/>
      <c r="AD18" s="656">
        <v>40095</v>
      </c>
      <c r="AE18" s="656"/>
      <c r="AF18" s="656"/>
      <c r="AG18" s="656"/>
      <c r="AH18" s="656"/>
      <c r="AI18" s="656"/>
      <c r="AJ18" s="656"/>
      <c r="AK18" s="656"/>
      <c r="AL18" s="631">
        <v>0.89999997615814209</v>
      </c>
      <c r="AM18" s="632"/>
      <c r="AN18" s="632"/>
      <c r="AO18" s="657"/>
      <c r="AP18" s="625" t="s">
        <v>564</v>
      </c>
      <c r="AQ18" s="626"/>
      <c r="AR18" s="626"/>
      <c r="AS18" s="626"/>
      <c r="AT18" s="626"/>
      <c r="AU18" s="626"/>
      <c r="AV18" s="626"/>
      <c r="AW18" s="626"/>
      <c r="AX18" s="626"/>
      <c r="AY18" s="626"/>
      <c r="AZ18" s="626"/>
      <c r="BA18" s="626"/>
      <c r="BB18" s="626"/>
      <c r="BC18" s="626"/>
      <c r="BD18" s="626"/>
      <c r="BE18" s="626"/>
      <c r="BF18" s="627"/>
      <c r="BG18" s="628" t="s">
        <v>558</v>
      </c>
      <c r="BH18" s="629"/>
      <c r="BI18" s="629"/>
      <c r="BJ18" s="629"/>
      <c r="BK18" s="629"/>
      <c r="BL18" s="629"/>
      <c r="BM18" s="629"/>
      <c r="BN18" s="630"/>
      <c r="BO18" s="655" t="s">
        <v>558</v>
      </c>
      <c r="BP18" s="655"/>
      <c r="BQ18" s="655"/>
      <c r="BR18" s="655"/>
      <c r="BS18" s="656" t="s">
        <v>558</v>
      </c>
      <c r="BT18" s="656"/>
      <c r="BU18" s="656"/>
      <c r="BV18" s="656"/>
      <c r="BW18" s="656"/>
      <c r="BX18" s="656"/>
      <c r="BY18" s="656"/>
      <c r="BZ18" s="656"/>
      <c r="CA18" s="656"/>
      <c r="CB18" s="714"/>
      <c r="CD18" s="665" t="s">
        <v>249</v>
      </c>
      <c r="CE18" s="666"/>
      <c r="CF18" s="666"/>
      <c r="CG18" s="666"/>
      <c r="CH18" s="666"/>
      <c r="CI18" s="666"/>
      <c r="CJ18" s="666"/>
      <c r="CK18" s="666"/>
      <c r="CL18" s="666"/>
      <c r="CM18" s="666"/>
      <c r="CN18" s="666"/>
      <c r="CO18" s="666"/>
      <c r="CP18" s="666"/>
      <c r="CQ18" s="667"/>
      <c r="CR18" s="628" t="s">
        <v>558</v>
      </c>
      <c r="CS18" s="629"/>
      <c r="CT18" s="629"/>
      <c r="CU18" s="629"/>
      <c r="CV18" s="629"/>
      <c r="CW18" s="629"/>
      <c r="CX18" s="629"/>
      <c r="CY18" s="630"/>
      <c r="CZ18" s="655" t="s">
        <v>558</v>
      </c>
      <c r="DA18" s="655"/>
      <c r="DB18" s="655"/>
      <c r="DC18" s="655"/>
      <c r="DD18" s="634" t="s">
        <v>558</v>
      </c>
      <c r="DE18" s="629"/>
      <c r="DF18" s="629"/>
      <c r="DG18" s="629"/>
      <c r="DH18" s="629"/>
      <c r="DI18" s="629"/>
      <c r="DJ18" s="629"/>
      <c r="DK18" s="629"/>
      <c r="DL18" s="629"/>
      <c r="DM18" s="629"/>
      <c r="DN18" s="629"/>
      <c r="DO18" s="629"/>
      <c r="DP18" s="630"/>
      <c r="DQ18" s="634" t="s">
        <v>558</v>
      </c>
      <c r="DR18" s="629"/>
      <c r="DS18" s="629"/>
      <c r="DT18" s="629"/>
      <c r="DU18" s="629"/>
      <c r="DV18" s="629"/>
      <c r="DW18" s="629"/>
      <c r="DX18" s="629"/>
      <c r="DY18" s="629"/>
      <c r="DZ18" s="629"/>
      <c r="EA18" s="629"/>
      <c r="EB18" s="629"/>
      <c r="EC18" s="673"/>
    </row>
    <row r="19" spans="2:133" ht="11.25" customHeight="1">
      <c r="B19" s="625" t="s">
        <v>565</v>
      </c>
      <c r="C19" s="626"/>
      <c r="D19" s="626"/>
      <c r="E19" s="626"/>
      <c r="F19" s="626"/>
      <c r="G19" s="626"/>
      <c r="H19" s="626"/>
      <c r="I19" s="626"/>
      <c r="J19" s="626"/>
      <c r="K19" s="626"/>
      <c r="L19" s="626"/>
      <c r="M19" s="626"/>
      <c r="N19" s="626"/>
      <c r="O19" s="626"/>
      <c r="P19" s="626"/>
      <c r="Q19" s="627"/>
      <c r="R19" s="628">
        <v>13116</v>
      </c>
      <c r="S19" s="629"/>
      <c r="T19" s="629"/>
      <c r="U19" s="629"/>
      <c r="V19" s="629"/>
      <c r="W19" s="629"/>
      <c r="X19" s="629"/>
      <c r="Y19" s="630"/>
      <c r="Z19" s="655">
        <v>0.1</v>
      </c>
      <c r="AA19" s="655"/>
      <c r="AB19" s="655"/>
      <c r="AC19" s="655"/>
      <c r="AD19" s="656">
        <v>13116</v>
      </c>
      <c r="AE19" s="656"/>
      <c r="AF19" s="656"/>
      <c r="AG19" s="656"/>
      <c r="AH19" s="656"/>
      <c r="AI19" s="656"/>
      <c r="AJ19" s="656"/>
      <c r="AK19" s="656"/>
      <c r="AL19" s="631">
        <v>0.3</v>
      </c>
      <c r="AM19" s="632"/>
      <c r="AN19" s="632"/>
      <c r="AO19" s="657"/>
      <c r="AP19" s="625" t="s">
        <v>250</v>
      </c>
      <c r="AQ19" s="626"/>
      <c r="AR19" s="626"/>
      <c r="AS19" s="626"/>
      <c r="AT19" s="626"/>
      <c r="AU19" s="626"/>
      <c r="AV19" s="626"/>
      <c r="AW19" s="626"/>
      <c r="AX19" s="626"/>
      <c r="AY19" s="626"/>
      <c r="AZ19" s="626"/>
      <c r="BA19" s="626"/>
      <c r="BB19" s="626"/>
      <c r="BC19" s="626"/>
      <c r="BD19" s="626"/>
      <c r="BE19" s="626"/>
      <c r="BF19" s="627"/>
      <c r="BG19" s="628" t="s">
        <v>558</v>
      </c>
      <c r="BH19" s="629"/>
      <c r="BI19" s="629"/>
      <c r="BJ19" s="629"/>
      <c r="BK19" s="629"/>
      <c r="BL19" s="629"/>
      <c r="BM19" s="629"/>
      <c r="BN19" s="630"/>
      <c r="BO19" s="655" t="s">
        <v>558</v>
      </c>
      <c r="BP19" s="655"/>
      <c r="BQ19" s="655"/>
      <c r="BR19" s="655"/>
      <c r="BS19" s="656" t="s">
        <v>558</v>
      </c>
      <c r="BT19" s="656"/>
      <c r="BU19" s="656"/>
      <c r="BV19" s="656"/>
      <c r="BW19" s="656"/>
      <c r="BX19" s="656"/>
      <c r="BY19" s="656"/>
      <c r="BZ19" s="656"/>
      <c r="CA19" s="656"/>
      <c r="CB19" s="714"/>
      <c r="CD19" s="665" t="s">
        <v>566</v>
      </c>
      <c r="CE19" s="666"/>
      <c r="CF19" s="666"/>
      <c r="CG19" s="666"/>
      <c r="CH19" s="666"/>
      <c r="CI19" s="666"/>
      <c r="CJ19" s="666"/>
      <c r="CK19" s="666"/>
      <c r="CL19" s="666"/>
      <c r="CM19" s="666"/>
      <c r="CN19" s="666"/>
      <c r="CO19" s="666"/>
      <c r="CP19" s="666"/>
      <c r="CQ19" s="667"/>
      <c r="CR19" s="628" t="s">
        <v>558</v>
      </c>
      <c r="CS19" s="629"/>
      <c r="CT19" s="629"/>
      <c r="CU19" s="629"/>
      <c r="CV19" s="629"/>
      <c r="CW19" s="629"/>
      <c r="CX19" s="629"/>
      <c r="CY19" s="630"/>
      <c r="CZ19" s="655" t="s">
        <v>558</v>
      </c>
      <c r="DA19" s="655"/>
      <c r="DB19" s="655"/>
      <c r="DC19" s="655"/>
      <c r="DD19" s="634" t="s">
        <v>558</v>
      </c>
      <c r="DE19" s="629"/>
      <c r="DF19" s="629"/>
      <c r="DG19" s="629"/>
      <c r="DH19" s="629"/>
      <c r="DI19" s="629"/>
      <c r="DJ19" s="629"/>
      <c r="DK19" s="629"/>
      <c r="DL19" s="629"/>
      <c r="DM19" s="629"/>
      <c r="DN19" s="629"/>
      <c r="DO19" s="629"/>
      <c r="DP19" s="630"/>
      <c r="DQ19" s="634" t="s">
        <v>558</v>
      </c>
      <c r="DR19" s="629"/>
      <c r="DS19" s="629"/>
      <c r="DT19" s="629"/>
      <c r="DU19" s="629"/>
      <c r="DV19" s="629"/>
      <c r="DW19" s="629"/>
      <c r="DX19" s="629"/>
      <c r="DY19" s="629"/>
      <c r="DZ19" s="629"/>
      <c r="EA19" s="629"/>
      <c r="EB19" s="629"/>
      <c r="EC19" s="673"/>
    </row>
    <row r="20" spans="2:133" ht="11.25" customHeight="1">
      <c r="B20" s="625" t="s">
        <v>251</v>
      </c>
      <c r="C20" s="626"/>
      <c r="D20" s="626"/>
      <c r="E20" s="626"/>
      <c r="F20" s="626"/>
      <c r="G20" s="626"/>
      <c r="H20" s="626"/>
      <c r="I20" s="626"/>
      <c r="J20" s="626"/>
      <c r="K20" s="626"/>
      <c r="L20" s="626"/>
      <c r="M20" s="626"/>
      <c r="N20" s="626"/>
      <c r="O20" s="626"/>
      <c r="P20" s="626"/>
      <c r="Q20" s="627"/>
      <c r="R20" s="628">
        <v>724</v>
      </c>
      <c r="S20" s="629"/>
      <c r="T20" s="629"/>
      <c r="U20" s="629"/>
      <c r="V20" s="629"/>
      <c r="W20" s="629"/>
      <c r="X20" s="629"/>
      <c r="Y20" s="630"/>
      <c r="Z20" s="655">
        <v>0</v>
      </c>
      <c r="AA20" s="655"/>
      <c r="AB20" s="655"/>
      <c r="AC20" s="655"/>
      <c r="AD20" s="656">
        <v>724</v>
      </c>
      <c r="AE20" s="656"/>
      <c r="AF20" s="656"/>
      <c r="AG20" s="656"/>
      <c r="AH20" s="656"/>
      <c r="AI20" s="656"/>
      <c r="AJ20" s="656"/>
      <c r="AK20" s="656"/>
      <c r="AL20" s="631">
        <v>0</v>
      </c>
      <c r="AM20" s="632"/>
      <c r="AN20" s="632"/>
      <c r="AO20" s="657"/>
      <c r="AP20" s="625" t="s">
        <v>567</v>
      </c>
      <c r="AQ20" s="626"/>
      <c r="AR20" s="626"/>
      <c r="AS20" s="626"/>
      <c r="AT20" s="626"/>
      <c r="AU20" s="626"/>
      <c r="AV20" s="626"/>
      <c r="AW20" s="626"/>
      <c r="AX20" s="626"/>
      <c r="AY20" s="626"/>
      <c r="AZ20" s="626"/>
      <c r="BA20" s="626"/>
      <c r="BB20" s="626"/>
      <c r="BC20" s="626"/>
      <c r="BD20" s="626"/>
      <c r="BE20" s="626"/>
      <c r="BF20" s="627"/>
      <c r="BG20" s="628" t="s">
        <v>558</v>
      </c>
      <c r="BH20" s="629"/>
      <c r="BI20" s="629"/>
      <c r="BJ20" s="629"/>
      <c r="BK20" s="629"/>
      <c r="BL20" s="629"/>
      <c r="BM20" s="629"/>
      <c r="BN20" s="630"/>
      <c r="BO20" s="655" t="s">
        <v>558</v>
      </c>
      <c r="BP20" s="655"/>
      <c r="BQ20" s="655"/>
      <c r="BR20" s="655"/>
      <c r="BS20" s="656" t="s">
        <v>558</v>
      </c>
      <c r="BT20" s="656"/>
      <c r="BU20" s="656"/>
      <c r="BV20" s="656"/>
      <c r="BW20" s="656"/>
      <c r="BX20" s="656"/>
      <c r="BY20" s="656"/>
      <c r="BZ20" s="656"/>
      <c r="CA20" s="656"/>
      <c r="CB20" s="714"/>
      <c r="CD20" s="665" t="s">
        <v>252</v>
      </c>
      <c r="CE20" s="666"/>
      <c r="CF20" s="666"/>
      <c r="CG20" s="666"/>
      <c r="CH20" s="666"/>
      <c r="CI20" s="666"/>
      <c r="CJ20" s="666"/>
      <c r="CK20" s="666"/>
      <c r="CL20" s="666"/>
      <c r="CM20" s="666"/>
      <c r="CN20" s="666"/>
      <c r="CO20" s="666"/>
      <c r="CP20" s="666"/>
      <c r="CQ20" s="667"/>
      <c r="CR20" s="628">
        <v>9373559</v>
      </c>
      <c r="CS20" s="629"/>
      <c r="CT20" s="629"/>
      <c r="CU20" s="629"/>
      <c r="CV20" s="629"/>
      <c r="CW20" s="629"/>
      <c r="CX20" s="629"/>
      <c r="CY20" s="630"/>
      <c r="CZ20" s="655">
        <v>100</v>
      </c>
      <c r="DA20" s="655"/>
      <c r="DB20" s="655"/>
      <c r="DC20" s="655"/>
      <c r="DD20" s="634">
        <v>938396</v>
      </c>
      <c r="DE20" s="629"/>
      <c r="DF20" s="629"/>
      <c r="DG20" s="629"/>
      <c r="DH20" s="629"/>
      <c r="DI20" s="629"/>
      <c r="DJ20" s="629"/>
      <c r="DK20" s="629"/>
      <c r="DL20" s="629"/>
      <c r="DM20" s="629"/>
      <c r="DN20" s="629"/>
      <c r="DO20" s="629"/>
      <c r="DP20" s="630"/>
      <c r="DQ20" s="634">
        <v>5380940</v>
      </c>
      <c r="DR20" s="629"/>
      <c r="DS20" s="629"/>
      <c r="DT20" s="629"/>
      <c r="DU20" s="629"/>
      <c r="DV20" s="629"/>
      <c r="DW20" s="629"/>
      <c r="DX20" s="629"/>
      <c r="DY20" s="629"/>
      <c r="DZ20" s="629"/>
      <c r="EA20" s="629"/>
      <c r="EB20" s="629"/>
      <c r="EC20" s="673"/>
    </row>
    <row r="21" spans="2:133" ht="11.25" customHeight="1">
      <c r="B21" s="625" t="s">
        <v>253</v>
      </c>
      <c r="C21" s="626"/>
      <c r="D21" s="626"/>
      <c r="E21" s="626"/>
      <c r="F21" s="626"/>
      <c r="G21" s="626"/>
      <c r="H21" s="626"/>
      <c r="I21" s="626"/>
      <c r="J21" s="626"/>
      <c r="K21" s="626"/>
      <c r="L21" s="626"/>
      <c r="M21" s="626"/>
      <c r="N21" s="626"/>
      <c r="O21" s="626"/>
      <c r="P21" s="626"/>
      <c r="Q21" s="627"/>
      <c r="R21" s="628">
        <v>617</v>
      </c>
      <c r="S21" s="629"/>
      <c r="T21" s="629"/>
      <c r="U21" s="629"/>
      <c r="V21" s="629"/>
      <c r="W21" s="629"/>
      <c r="X21" s="629"/>
      <c r="Y21" s="630"/>
      <c r="Z21" s="655">
        <v>0</v>
      </c>
      <c r="AA21" s="655"/>
      <c r="AB21" s="655"/>
      <c r="AC21" s="655"/>
      <c r="AD21" s="656">
        <v>617</v>
      </c>
      <c r="AE21" s="656"/>
      <c r="AF21" s="656"/>
      <c r="AG21" s="656"/>
      <c r="AH21" s="656"/>
      <c r="AI21" s="656"/>
      <c r="AJ21" s="656"/>
      <c r="AK21" s="656"/>
      <c r="AL21" s="631">
        <v>0</v>
      </c>
      <c r="AM21" s="632"/>
      <c r="AN21" s="632"/>
      <c r="AO21" s="657"/>
      <c r="AP21" s="721" t="s">
        <v>568</v>
      </c>
      <c r="AQ21" s="728"/>
      <c r="AR21" s="728"/>
      <c r="AS21" s="728"/>
      <c r="AT21" s="728"/>
      <c r="AU21" s="728"/>
      <c r="AV21" s="728"/>
      <c r="AW21" s="728"/>
      <c r="AX21" s="728"/>
      <c r="AY21" s="728"/>
      <c r="AZ21" s="728"/>
      <c r="BA21" s="728"/>
      <c r="BB21" s="728"/>
      <c r="BC21" s="728"/>
      <c r="BD21" s="728"/>
      <c r="BE21" s="728"/>
      <c r="BF21" s="723"/>
      <c r="BG21" s="628" t="s">
        <v>558</v>
      </c>
      <c r="BH21" s="629"/>
      <c r="BI21" s="629"/>
      <c r="BJ21" s="629"/>
      <c r="BK21" s="629"/>
      <c r="BL21" s="629"/>
      <c r="BM21" s="629"/>
      <c r="BN21" s="630"/>
      <c r="BO21" s="655" t="s">
        <v>558</v>
      </c>
      <c r="BP21" s="655"/>
      <c r="BQ21" s="655"/>
      <c r="BR21" s="655"/>
      <c r="BS21" s="656" t="s">
        <v>558</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c r="B22" s="691" t="s">
        <v>569</v>
      </c>
      <c r="C22" s="692"/>
      <c r="D22" s="692"/>
      <c r="E22" s="692"/>
      <c r="F22" s="692"/>
      <c r="G22" s="692"/>
      <c r="H22" s="692"/>
      <c r="I22" s="692"/>
      <c r="J22" s="692"/>
      <c r="K22" s="692"/>
      <c r="L22" s="692"/>
      <c r="M22" s="692"/>
      <c r="N22" s="692"/>
      <c r="O22" s="692"/>
      <c r="P22" s="692"/>
      <c r="Q22" s="693"/>
      <c r="R22" s="628">
        <v>25638</v>
      </c>
      <c r="S22" s="629"/>
      <c r="T22" s="629"/>
      <c r="U22" s="629"/>
      <c r="V22" s="629"/>
      <c r="W22" s="629"/>
      <c r="X22" s="629"/>
      <c r="Y22" s="630"/>
      <c r="Z22" s="655">
        <v>0.3</v>
      </c>
      <c r="AA22" s="655"/>
      <c r="AB22" s="655"/>
      <c r="AC22" s="655"/>
      <c r="AD22" s="656">
        <v>25638</v>
      </c>
      <c r="AE22" s="656"/>
      <c r="AF22" s="656"/>
      <c r="AG22" s="656"/>
      <c r="AH22" s="656"/>
      <c r="AI22" s="656"/>
      <c r="AJ22" s="656"/>
      <c r="AK22" s="656"/>
      <c r="AL22" s="631">
        <v>0.5</v>
      </c>
      <c r="AM22" s="632"/>
      <c r="AN22" s="632"/>
      <c r="AO22" s="657"/>
      <c r="AP22" s="721" t="s">
        <v>570</v>
      </c>
      <c r="AQ22" s="728"/>
      <c r="AR22" s="728"/>
      <c r="AS22" s="728"/>
      <c r="AT22" s="728"/>
      <c r="AU22" s="728"/>
      <c r="AV22" s="728"/>
      <c r="AW22" s="728"/>
      <c r="AX22" s="728"/>
      <c r="AY22" s="728"/>
      <c r="AZ22" s="728"/>
      <c r="BA22" s="728"/>
      <c r="BB22" s="728"/>
      <c r="BC22" s="728"/>
      <c r="BD22" s="728"/>
      <c r="BE22" s="728"/>
      <c r="BF22" s="723"/>
      <c r="BG22" s="628" t="s">
        <v>558</v>
      </c>
      <c r="BH22" s="629"/>
      <c r="BI22" s="629"/>
      <c r="BJ22" s="629"/>
      <c r="BK22" s="629"/>
      <c r="BL22" s="629"/>
      <c r="BM22" s="629"/>
      <c r="BN22" s="630"/>
      <c r="BO22" s="655" t="s">
        <v>558</v>
      </c>
      <c r="BP22" s="655"/>
      <c r="BQ22" s="655"/>
      <c r="BR22" s="655"/>
      <c r="BS22" s="656" t="s">
        <v>558</v>
      </c>
      <c r="BT22" s="656"/>
      <c r="BU22" s="656"/>
      <c r="BV22" s="656"/>
      <c r="BW22" s="656"/>
      <c r="BX22" s="656"/>
      <c r="BY22" s="656"/>
      <c r="BZ22" s="656"/>
      <c r="CA22" s="656"/>
      <c r="CB22" s="714"/>
      <c r="CD22" s="730" t="s">
        <v>254</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255</v>
      </c>
      <c r="C23" s="626"/>
      <c r="D23" s="626"/>
      <c r="E23" s="626"/>
      <c r="F23" s="626"/>
      <c r="G23" s="626"/>
      <c r="H23" s="626"/>
      <c r="I23" s="626"/>
      <c r="J23" s="626"/>
      <c r="K23" s="626"/>
      <c r="L23" s="626"/>
      <c r="M23" s="626"/>
      <c r="N23" s="626"/>
      <c r="O23" s="626"/>
      <c r="P23" s="626"/>
      <c r="Q23" s="627"/>
      <c r="R23" s="628">
        <v>1388589</v>
      </c>
      <c r="S23" s="629"/>
      <c r="T23" s="629"/>
      <c r="U23" s="629"/>
      <c r="V23" s="629"/>
      <c r="W23" s="629"/>
      <c r="X23" s="629"/>
      <c r="Y23" s="630"/>
      <c r="Z23" s="655">
        <v>14.2</v>
      </c>
      <c r="AA23" s="655"/>
      <c r="AB23" s="655"/>
      <c r="AC23" s="655"/>
      <c r="AD23" s="656">
        <v>1281680</v>
      </c>
      <c r="AE23" s="656"/>
      <c r="AF23" s="656"/>
      <c r="AG23" s="656"/>
      <c r="AH23" s="656"/>
      <c r="AI23" s="656"/>
      <c r="AJ23" s="656"/>
      <c r="AK23" s="656"/>
      <c r="AL23" s="631">
        <v>27.4</v>
      </c>
      <c r="AM23" s="632"/>
      <c r="AN23" s="632"/>
      <c r="AO23" s="657"/>
      <c r="AP23" s="721" t="s">
        <v>571</v>
      </c>
      <c r="AQ23" s="728"/>
      <c r="AR23" s="728"/>
      <c r="AS23" s="728"/>
      <c r="AT23" s="728"/>
      <c r="AU23" s="728"/>
      <c r="AV23" s="728"/>
      <c r="AW23" s="728"/>
      <c r="AX23" s="728"/>
      <c r="AY23" s="728"/>
      <c r="AZ23" s="728"/>
      <c r="BA23" s="728"/>
      <c r="BB23" s="728"/>
      <c r="BC23" s="728"/>
      <c r="BD23" s="728"/>
      <c r="BE23" s="728"/>
      <c r="BF23" s="723"/>
      <c r="BG23" s="628" t="s">
        <v>558</v>
      </c>
      <c r="BH23" s="629"/>
      <c r="BI23" s="629"/>
      <c r="BJ23" s="629"/>
      <c r="BK23" s="629"/>
      <c r="BL23" s="629"/>
      <c r="BM23" s="629"/>
      <c r="BN23" s="630"/>
      <c r="BO23" s="655" t="s">
        <v>558</v>
      </c>
      <c r="BP23" s="655"/>
      <c r="BQ23" s="655"/>
      <c r="BR23" s="655"/>
      <c r="BS23" s="656" t="s">
        <v>558</v>
      </c>
      <c r="BT23" s="656"/>
      <c r="BU23" s="656"/>
      <c r="BV23" s="656"/>
      <c r="BW23" s="656"/>
      <c r="BX23" s="656"/>
      <c r="BY23" s="656"/>
      <c r="BZ23" s="656"/>
      <c r="CA23" s="656"/>
      <c r="CB23" s="714"/>
      <c r="CD23" s="730" t="s">
        <v>220</v>
      </c>
      <c r="CE23" s="731"/>
      <c r="CF23" s="731"/>
      <c r="CG23" s="731"/>
      <c r="CH23" s="731"/>
      <c r="CI23" s="731"/>
      <c r="CJ23" s="731"/>
      <c r="CK23" s="731"/>
      <c r="CL23" s="731"/>
      <c r="CM23" s="731"/>
      <c r="CN23" s="731"/>
      <c r="CO23" s="731"/>
      <c r="CP23" s="731"/>
      <c r="CQ23" s="732"/>
      <c r="CR23" s="730" t="s">
        <v>256</v>
      </c>
      <c r="CS23" s="731"/>
      <c r="CT23" s="731"/>
      <c r="CU23" s="731"/>
      <c r="CV23" s="731"/>
      <c r="CW23" s="731"/>
      <c r="CX23" s="731"/>
      <c r="CY23" s="732"/>
      <c r="CZ23" s="730" t="s">
        <v>572</v>
      </c>
      <c r="DA23" s="731"/>
      <c r="DB23" s="731"/>
      <c r="DC23" s="732"/>
      <c r="DD23" s="730" t="s">
        <v>573</v>
      </c>
      <c r="DE23" s="731"/>
      <c r="DF23" s="731"/>
      <c r="DG23" s="731"/>
      <c r="DH23" s="731"/>
      <c r="DI23" s="731"/>
      <c r="DJ23" s="731"/>
      <c r="DK23" s="732"/>
      <c r="DL23" s="733" t="s">
        <v>257</v>
      </c>
      <c r="DM23" s="734"/>
      <c r="DN23" s="734"/>
      <c r="DO23" s="734"/>
      <c r="DP23" s="734"/>
      <c r="DQ23" s="734"/>
      <c r="DR23" s="734"/>
      <c r="DS23" s="734"/>
      <c r="DT23" s="734"/>
      <c r="DU23" s="734"/>
      <c r="DV23" s="735"/>
      <c r="DW23" s="730" t="s">
        <v>258</v>
      </c>
      <c r="DX23" s="731"/>
      <c r="DY23" s="731"/>
      <c r="DZ23" s="731"/>
      <c r="EA23" s="731"/>
      <c r="EB23" s="731"/>
      <c r="EC23" s="732"/>
    </row>
    <row r="24" spans="2:133" ht="11.25" customHeight="1">
      <c r="B24" s="625" t="s">
        <v>574</v>
      </c>
      <c r="C24" s="626"/>
      <c r="D24" s="626"/>
      <c r="E24" s="626"/>
      <c r="F24" s="626"/>
      <c r="G24" s="626"/>
      <c r="H24" s="626"/>
      <c r="I24" s="626"/>
      <c r="J24" s="626"/>
      <c r="K24" s="626"/>
      <c r="L24" s="626"/>
      <c r="M24" s="626"/>
      <c r="N24" s="626"/>
      <c r="O24" s="626"/>
      <c r="P24" s="626"/>
      <c r="Q24" s="627"/>
      <c r="R24" s="628">
        <v>1281680</v>
      </c>
      <c r="S24" s="629"/>
      <c r="T24" s="629"/>
      <c r="U24" s="629"/>
      <c r="V24" s="629"/>
      <c r="W24" s="629"/>
      <c r="X24" s="629"/>
      <c r="Y24" s="630"/>
      <c r="Z24" s="655">
        <v>13.1</v>
      </c>
      <c r="AA24" s="655"/>
      <c r="AB24" s="655"/>
      <c r="AC24" s="655"/>
      <c r="AD24" s="656">
        <v>1281680</v>
      </c>
      <c r="AE24" s="656"/>
      <c r="AF24" s="656"/>
      <c r="AG24" s="656"/>
      <c r="AH24" s="656"/>
      <c r="AI24" s="656"/>
      <c r="AJ24" s="656"/>
      <c r="AK24" s="656"/>
      <c r="AL24" s="631">
        <v>27.4</v>
      </c>
      <c r="AM24" s="632"/>
      <c r="AN24" s="632"/>
      <c r="AO24" s="657"/>
      <c r="AP24" s="721" t="s">
        <v>575</v>
      </c>
      <c r="AQ24" s="728"/>
      <c r="AR24" s="728"/>
      <c r="AS24" s="728"/>
      <c r="AT24" s="728"/>
      <c r="AU24" s="728"/>
      <c r="AV24" s="728"/>
      <c r="AW24" s="728"/>
      <c r="AX24" s="728"/>
      <c r="AY24" s="728"/>
      <c r="AZ24" s="728"/>
      <c r="BA24" s="728"/>
      <c r="BB24" s="728"/>
      <c r="BC24" s="728"/>
      <c r="BD24" s="728"/>
      <c r="BE24" s="728"/>
      <c r="BF24" s="723"/>
      <c r="BG24" s="628" t="s">
        <v>558</v>
      </c>
      <c r="BH24" s="629"/>
      <c r="BI24" s="629"/>
      <c r="BJ24" s="629"/>
      <c r="BK24" s="629"/>
      <c r="BL24" s="629"/>
      <c r="BM24" s="629"/>
      <c r="BN24" s="630"/>
      <c r="BO24" s="655" t="s">
        <v>558</v>
      </c>
      <c r="BP24" s="655"/>
      <c r="BQ24" s="655"/>
      <c r="BR24" s="655"/>
      <c r="BS24" s="656" t="s">
        <v>558</v>
      </c>
      <c r="BT24" s="656"/>
      <c r="BU24" s="656"/>
      <c r="BV24" s="656"/>
      <c r="BW24" s="656"/>
      <c r="BX24" s="656"/>
      <c r="BY24" s="656"/>
      <c r="BZ24" s="656"/>
      <c r="CA24" s="656"/>
      <c r="CB24" s="714"/>
      <c r="CD24" s="684" t="s">
        <v>259</v>
      </c>
      <c r="CE24" s="685"/>
      <c r="CF24" s="685"/>
      <c r="CG24" s="685"/>
      <c r="CH24" s="685"/>
      <c r="CI24" s="685"/>
      <c r="CJ24" s="685"/>
      <c r="CK24" s="685"/>
      <c r="CL24" s="685"/>
      <c r="CM24" s="685"/>
      <c r="CN24" s="685"/>
      <c r="CO24" s="685"/>
      <c r="CP24" s="685"/>
      <c r="CQ24" s="686"/>
      <c r="CR24" s="681">
        <v>4282719</v>
      </c>
      <c r="CS24" s="682"/>
      <c r="CT24" s="682"/>
      <c r="CU24" s="682"/>
      <c r="CV24" s="682"/>
      <c r="CW24" s="682"/>
      <c r="CX24" s="682"/>
      <c r="CY24" s="725"/>
      <c r="CZ24" s="726">
        <v>45.7</v>
      </c>
      <c r="DA24" s="701"/>
      <c r="DB24" s="701"/>
      <c r="DC24" s="729"/>
      <c r="DD24" s="724">
        <v>2231265</v>
      </c>
      <c r="DE24" s="682"/>
      <c r="DF24" s="682"/>
      <c r="DG24" s="682"/>
      <c r="DH24" s="682"/>
      <c r="DI24" s="682"/>
      <c r="DJ24" s="682"/>
      <c r="DK24" s="725"/>
      <c r="DL24" s="724">
        <v>1986971</v>
      </c>
      <c r="DM24" s="682"/>
      <c r="DN24" s="682"/>
      <c r="DO24" s="682"/>
      <c r="DP24" s="682"/>
      <c r="DQ24" s="682"/>
      <c r="DR24" s="682"/>
      <c r="DS24" s="682"/>
      <c r="DT24" s="682"/>
      <c r="DU24" s="682"/>
      <c r="DV24" s="725"/>
      <c r="DW24" s="726">
        <v>39.799999999999997</v>
      </c>
      <c r="DX24" s="701"/>
      <c r="DY24" s="701"/>
      <c r="DZ24" s="701"/>
      <c r="EA24" s="701"/>
      <c r="EB24" s="701"/>
      <c r="EC24" s="727"/>
    </row>
    <row r="25" spans="2:133" ht="11.25" customHeight="1">
      <c r="B25" s="625" t="s">
        <v>576</v>
      </c>
      <c r="C25" s="626"/>
      <c r="D25" s="626"/>
      <c r="E25" s="626"/>
      <c r="F25" s="626"/>
      <c r="G25" s="626"/>
      <c r="H25" s="626"/>
      <c r="I25" s="626"/>
      <c r="J25" s="626"/>
      <c r="K25" s="626"/>
      <c r="L25" s="626"/>
      <c r="M25" s="626"/>
      <c r="N25" s="626"/>
      <c r="O25" s="626"/>
      <c r="P25" s="626"/>
      <c r="Q25" s="627"/>
      <c r="R25" s="628">
        <v>106909</v>
      </c>
      <c r="S25" s="629"/>
      <c r="T25" s="629"/>
      <c r="U25" s="629"/>
      <c r="V25" s="629"/>
      <c r="W25" s="629"/>
      <c r="X25" s="629"/>
      <c r="Y25" s="630"/>
      <c r="Z25" s="655">
        <v>1.1000000000000001</v>
      </c>
      <c r="AA25" s="655"/>
      <c r="AB25" s="655"/>
      <c r="AC25" s="655"/>
      <c r="AD25" s="656" t="s">
        <v>558</v>
      </c>
      <c r="AE25" s="656"/>
      <c r="AF25" s="656"/>
      <c r="AG25" s="656"/>
      <c r="AH25" s="656"/>
      <c r="AI25" s="656"/>
      <c r="AJ25" s="656"/>
      <c r="AK25" s="656"/>
      <c r="AL25" s="631" t="s">
        <v>558</v>
      </c>
      <c r="AM25" s="632"/>
      <c r="AN25" s="632"/>
      <c r="AO25" s="657"/>
      <c r="AP25" s="721" t="s">
        <v>577</v>
      </c>
      <c r="AQ25" s="728"/>
      <c r="AR25" s="728"/>
      <c r="AS25" s="728"/>
      <c r="AT25" s="728"/>
      <c r="AU25" s="728"/>
      <c r="AV25" s="728"/>
      <c r="AW25" s="728"/>
      <c r="AX25" s="728"/>
      <c r="AY25" s="728"/>
      <c r="AZ25" s="728"/>
      <c r="BA25" s="728"/>
      <c r="BB25" s="728"/>
      <c r="BC25" s="728"/>
      <c r="BD25" s="728"/>
      <c r="BE25" s="728"/>
      <c r="BF25" s="723"/>
      <c r="BG25" s="628" t="s">
        <v>558</v>
      </c>
      <c r="BH25" s="629"/>
      <c r="BI25" s="629"/>
      <c r="BJ25" s="629"/>
      <c r="BK25" s="629"/>
      <c r="BL25" s="629"/>
      <c r="BM25" s="629"/>
      <c r="BN25" s="630"/>
      <c r="BO25" s="655" t="s">
        <v>558</v>
      </c>
      <c r="BP25" s="655"/>
      <c r="BQ25" s="655"/>
      <c r="BR25" s="655"/>
      <c r="BS25" s="656" t="s">
        <v>558</v>
      </c>
      <c r="BT25" s="656"/>
      <c r="BU25" s="656"/>
      <c r="BV25" s="656"/>
      <c r="BW25" s="656"/>
      <c r="BX25" s="656"/>
      <c r="BY25" s="656"/>
      <c r="BZ25" s="656"/>
      <c r="CA25" s="656"/>
      <c r="CB25" s="714"/>
      <c r="CD25" s="665" t="s">
        <v>578</v>
      </c>
      <c r="CE25" s="666"/>
      <c r="CF25" s="666"/>
      <c r="CG25" s="666"/>
      <c r="CH25" s="666"/>
      <c r="CI25" s="666"/>
      <c r="CJ25" s="666"/>
      <c r="CK25" s="666"/>
      <c r="CL25" s="666"/>
      <c r="CM25" s="666"/>
      <c r="CN25" s="666"/>
      <c r="CO25" s="666"/>
      <c r="CP25" s="666"/>
      <c r="CQ25" s="667"/>
      <c r="CR25" s="628">
        <v>1490785</v>
      </c>
      <c r="CS25" s="639"/>
      <c r="CT25" s="639"/>
      <c r="CU25" s="639"/>
      <c r="CV25" s="639"/>
      <c r="CW25" s="639"/>
      <c r="CX25" s="639"/>
      <c r="CY25" s="640"/>
      <c r="CZ25" s="631">
        <v>15.9</v>
      </c>
      <c r="DA25" s="641"/>
      <c r="DB25" s="641"/>
      <c r="DC25" s="642"/>
      <c r="DD25" s="634">
        <v>1299463</v>
      </c>
      <c r="DE25" s="639"/>
      <c r="DF25" s="639"/>
      <c r="DG25" s="639"/>
      <c r="DH25" s="639"/>
      <c r="DI25" s="639"/>
      <c r="DJ25" s="639"/>
      <c r="DK25" s="640"/>
      <c r="DL25" s="634">
        <v>1057530</v>
      </c>
      <c r="DM25" s="639"/>
      <c r="DN25" s="639"/>
      <c r="DO25" s="639"/>
      <c r="DP25" s="639"/>
      <c r="DQ25" s="639"/>
      <c r="DR25" s="639"/>
      <c r="DS25" s="639"/>
      <c r="DT25" s="639"/>
      <c r="DU25" s="639"/>
      <c r="DV25" s="640"/>
      <c r="DW25" s="631">
        <v>21.2</v>
      </c>
      <c r="DX25" s="641"/>
      <c r="DY25" s="641"/>
      <c r="DZ25" s="641"/>
      <c r="EA25" s="641"/>
      <c r="EB25" s="641"/>
      <c r="EC25" s="668"/>
    </row>
    <row r="26" spans="2:133" ht="11.25" customHeight="1">
      <c r="B26" s="625" t="s">
        <v>579</v>
      </c>
      <c r="C26" s="626"/>
      <c r="D26" s="626"/>
      <c r="E26" s="626"/>
      <c r="F26" s="626"/>
      <c r="G26" s="626"/>
      <c r="H26" s="626"/>
      <c r="I26" s="626"/>
      <c r="J26" s="626"/>
      <c r="K26" s="626"/>
      <c r="L26" s="626"/>
      <c r="M26" s="626"/>
      <c r="N26" s="626"/>
      <c r="O26" s="626"/>
      <c r="P26" s="626"/>
      <c r="Q26" s="627"/>
      <c r="R26" s="628" t="s">
        <v>558</v>
      </c>
      <c r="S26" s="629"/>
      <c r="T26" s="629"/>
      <c r="U26" s="629"/>
      <c r="V26" s="629"/>
      <c r="W26" s="629"/>
      <c r="X26" s="629"/>
      <c r="Y26" s="630"/>
      <c r="Z26" s="655" t="s">
        <v>558</v>
      </c>
      <c r="AA26" s="655"/>
      <c r="AB26" s="655"/>
      <c r="AC26" s="655"/>
      <c r="AD26" s="656" t="s">
        <v>558</v>
      </c>
      <c r="AE26" s="656"/>
      <c r="AF26" s="656"/>
      <c r="AG26" s="656"/>
      <c r="AH26" s="656"/>
      <c r="AI26" s="656"/>
      <c r="AJ26" s="656"/>
      <c r="AK26" s="656"/>
      <c r="AL26" s="631" t="s">
        <v>558</v>
      </c>
      <c r="AM26" s="632"/>
      <c r="AN26" s="632"/>
      <c r="AO26" s="657"/>
      <c r="AP26" s="721" t="s">
        <v>260</v>
      </c>
      <c r="AQ26" s="722"/>
      <c r="AR26" s="722"/>
      <c r="AS26" s="722"/>
      <c r="AT26" s="722"/>
      <c r="AU26" s="722"/>
      <c r="AV26" s="722"/>
      <c r="AW26" s="722"/>
      <c r="AX26" s="722"/>
      <c r="AY26" s="722"/>
      <c r="AZ26" s="722"/>
      <c r="BA26" s="722"/>
      <c r="BB26" s="722"/>
      <c r="BC26" s="722"/>
      <c r="BD26" s="722"/>
      <c r="BE26" s="722"/>
      <c r="BF26" s="723"/>
      <c r="BG26" s="628" t="s">
        <v>558</v>
      </c>
      <c r="BH26" s="629"/>
      <c r="BI26" s="629"/>
      <c r="BJ26" s="629"/>
      <c r="BK26" s="629"/>
      <c r="BL26" s="629"/>
      <c r="BM26" s="629"/>
      <c r="BN26" s="630"/>
      <c r="BO26" s="655" t="s">
        <v>558</v>
      </c>
      <c r="BP26" s="655"/>
      <c r="BQ26" s="655"/>
      <c r="BR26" s="655"/>
      <c r="BS26" s="656" t="s">
        <v>558</v>
      </c>
      <c r="BT26" s="656"/>
      <c r="BU26" s="656"/>
      <c r="BV26" s="656"/>
      <c r="BW26" s="656"/>
      <c r="BX26" s="656"/>
      <c r="BY26" s="656"/>
      <c r="BZ26" s="656"/>
      <c r="CA26" s="656"/>
      <c r="CB26" s="714"/>
      <c r="CD26" s="665" t="s">
        <v>261</v>
      </c>
      <c r="CE26" s="666"/>
      <c r="CF26" s="666"/>
      <c r="CG26" s="666"/>
      <c r="CH26" s="666"/>
      <c r="CI26" s="666"/>
      <c r="CJ26" s="666"/>
      <c r="CK26" s="666"/>
      <c r="CL26" s="666"/>
      <c r="CM26" s="666"/>
      <c r="CN26" s="666"/>
      <c r="CO26" s="666"/>
      <c r="CP26" s="666"/>
      <c r="CQ26" s="667"/>
      <c r="CR26" s="628">
        <v>763318</v>
      </c>
      <c r="CS26" s="629"/>
      <c r="CT26" s="629"/>
      <c r="CU26" s="629"/>
      <c r="CV26" s="629"/>
      <c r="CW26" s="629"/>
      <c r="CX26" s="629"/>
      <c r="CY26" s="630"/>
      <c r="CZ26" s="631">
        <v>8.1</v>
      </c>
      <c r="DA26" s="641"/>
      <c r="DB26" s="641"/>
      <c r="DC26" s="642"/>
      <c r="DD26" s="634">
        <v>683164</v>
      </c>
      <c r="DE26" s="629"/>
      <c r="DF26" s="629"/>
      <c r="DG26" s="629"/>
      <c r="DH26" s="629"/>
      <c r="DI26" s="629"/>
      <c r="DJ26" s="629"/>
      <c r="DK26" s="630"/>
      <c r="DL26" s="634" t="s">
        <v>558</v>
      </c>
      <c r="DM26" s="629"/>
      <c r="DN26" s="629"/>
      <c r="DO26" s="629"/>
      <c r="DP26" s="629"/>
      <c r="DQ26" s="629"/>
      <c r="DR26" s="629"/>
      <c r="DS26" s="629"/>
      <c r="DT26" s="629"/>
      <c r="DU26" s="629"/>
      <c r="DV26" s="630"/>
      <c r="DW26" s="631" t="s">
        <v>558</v>
      </c>
      <c r="DX26" s="641"/>
      <c r="DY26" s="641"/>
      <c r="DZ26" s="641"/>
      <c r="EA26" s="641"/>
      <c r="EB26" s="641"/>
      <c r="EC26" s="668"/>
    </row>
    <row r="27" spans="2:133" ht="11.25" customHeight="1">
      <c r="B27" s="625" t="s">
        <v>580</v>
      </c>
      <c r="C27" s="626"/>
      <c r="D27" s="626"/>
      <c r="E27" s="626"/>
      <c r="F27" s="626"/>
      <c r="G27" s="626"/>
      <c r="H27" s="626"/>
      <c r="I27" s="626"/>
      <c r="J27" s="626"/>
      <c r="K27" s="626"/>
      <c r="L27" s="626"/>
      <c r="M27" s="626"/>
      <c r="N27" s="626"/>
      <c r="O27" s="626"/>
      <c r="P27" s="626"/>
      <c r="Q27" s="627"/>
      <c r="R27" s="628">
        <v>4465627</v>
      </c>
      <c r="S27" s="629"/>
      <c r="T27" s="629"/>
      <c r="U27" s="629"/>
      <c r="V27" s="629"/>
      <c r="W27" s="629"/>
      <c r="X27" s="629"/>
      <c r="Y27" s="630"/>
      <c r="Z27" s="655">
        <v>45.8</v>
      </c>
      <c r="AA27" s="655"/>
      <c r="AB27" s="655"/>
      <c r="AC27" s="655"/>
      <c r="AD27" s="656">
        <v>4358718</v>
      </c>
      <c r="AE27" s="656"/>
      <c r="AF27" s="656"/>
      <c r="AG27" s="656"/>
      <c r="AH27" s="656"/>
      <c r="AI27" s="656"/>
      <c r="AJ27" s="656"/>
      <c r="AK27" s="656"/>
      <c r="AL27" s="631">
        <v>93.199996948242188</v>
      </c>
      <c r="AM27" s="632"/>
      <c r="AN27" s="632"/>
      <c r="AO27" s="657"/>
      <c r="AP27" s="625" t="s">
        <v>262</v>
      </c>
      <c r="AQ27" s="626"/>
      <c r="AR27" s="626"/>
      <c r="AS27" s="626"/>
      <c r="AT27" s="626"/>
      <c r="AU27" s="626"/>
      <c r="AV27" s="626"/>
      <c r="AW27" s="626"/>
      <c r="AX27" s="626"/>
      <c r="AY27" s="626"/>
      <c r="AZ27" s="626"/>
      <c r="BA27" s="626"/>
      <c r="BB27" s="626"/>
      <c r="BC27" s="626"/>
      <c r="BD27" s="626"/>
      <c r="BE27" s="626"/>
      <c r="BF27" s="627"/>
      <c r="BG27" s="628">
        <v>2602782</v>
      </c>
      <c r="BH27" s="629"/>
      <c r="BI27" s="629"/>
      <c r="BJ27" s="629"/>
      <c r="BK27" s="629"/>
      <c r="BL27" s="629"/>
      <c r="BM27" s="629"/>
      <c r="BN27" s="630"/>
      <c r="BO27" s="655">
        <v>100</v>
      </c>
      <c r="BP27" s="655"/>
      <c r="BQ27" s="655"/>
      <c r="BR27" s="655"/>
      <c r="BS27" s="656" t="s">
        <v>126</v>
      </c>
      <c r="BT27" s="656"/>
      <c r="BU27" s="656"/>
      <c r="BV27" s="656"/>
      <c r="BW27" s="656"/>
      <c r="BX27" s="656"/>
      <c r="BY27" s="656"/>
      <c r="BZ27" s="656"/>
      <c r="CA27" s="656"/>
      <c r="CB27" s="714"/>
      <c r="CD27" s="665" t="s">
        <v>263</v>
      </c>
      <c r="CE27" s="666"/>
      <c r="CF27" s="666"/>
      <c r="CG27" s="666"/>
      <c r="CH27" s="666"/>
      <c r="CI27" s="666"/>
      <c r="CJ27" s="666"/>
      <c r="CK27" s="666"/>
      <c r="CL27" s="666"/>
      <c r="CM27" s="666"/>
      <c r="CN27" s="666"/>
      <c r="CO27" s="666"/>
      <c r="CP27" s="666"/>
      <c r="CQ27" s="667"/>
      <c r="CR27" s="628">
        <v>2342220</v>
      </c>
      <c r="CS27" s="639"/>
      <c r="CT27" s="639"/>
      <c r="CU27" s="639"/>
      <c r="CV27" s="639"/>
      <c r="CW27" s="639"/>
      <c r="CX27" s="639"/>
      <c r="CY27" s="640"/>
      <c r="CZ27" s="631">
        <v>25</v>
      </c>
      <c r="DA27" s="641"/>
      <c r="DB27" s="641"/>
      <c r="DC27" s="642"/>
      <c r="DD27" s="634">
        <v>482088</v>
      </c>
      <c r="DE27" s="639"/>
      <c r="DF27" s="639"/>
      <c r="DG27" s="639"/>
      <c r="DH27" s="639"/>
      <c r="DI27" s="639"/>
      <c r="DJ27" s="639"/>
      <c r="DK27" s="640"/>
      <c r="DL27" s="634">
        <v>479727</v>
      </c>
      <c r="DM27" s="639"/>
      <c r="DN27" s="639"/>
      <c r="DO27" s="639"/>
      <c r="DP27" s="639"/>
      <c r="DQ27" s="639"/>
      <c r="DR27" s="639"/>
      <c r="DS27" s="639"/>
      <c r="DT27" s="639"/>
      <c r="DU27" s="639"/>
      <c r="DV27" s="640"/>
      <c r="DW27" s="631">
        <v>9.6</v>
      </c>
      <c r="DX27" s="641"/>
      <c r="DY27" s="641"/>
      <c r="DZ27" s="641"/>
      <c r="EA27" s="641"/>
      <c r="EB27" s="641"/>
      <c r="EC27" s="668"/>
    </row>
    <row r="28" spans="2:133" ht="11.25" customHeight="1">
      <c r="B28" s="625" t="s">
        <v>264</v>
      </c>
      <c r="C28" s="626"/>
      <c r="D28" s="626"/>
      <c r="E28" s="626"/>
      <c r="F28" s="626"/>
      <c r="G28" s="626"/>
      <c r="H28" s="626"/>
      <c r="I28" s="626"/>
      <c r="J28" s="626"/>
      <c r="K28" s="626"/>
      <c r="L28" s="626"/>
      <c r="M28" s="626"/>
      <c r="N28" s="626"/>
      <c r="O28" s="626"/>
      <c r="P28" s="626"/>
      <c r="Q28" s="627"/>
      <c r="R28" s="628">
        <v>2985</v>
      </c>
      <c r="S28" s="629"/>
      <c r="T28" s="629"/>
      <c r="U28" s="629"/>
      <c r="V28" s="629"/>
      <c r="W28" s="629"/>
      <c r="X28" s="629"/>
      <c r="Y28" s="630"/>
      <c r="Z28" s="655">
        <v>0</v>
      </c>
      <c r="AA28" s="655"/>
      <c r="AB28" s="655"/>
      <c r="AC28" s="655"/>
      <c r="AD28" s="656">
        <v>2985</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265</v>
      </c>
      <c r="CE28" s="666"/>
      <c r="CF28" s="666"/>
      <c r="CG28" s="666"/>
      <c r="CH28" s="666"/>
      <c r="CI28" s="666"/>
      <c r="CJ28" s="666"/>
      <c r="CK28" s="666"/>
      <c r="CL28" s="666"/>
      <c r="CM28" s="666"/>
      <c r="CN28" s="666"/>
      <c r="CO28" s="666"/>
      <c r="CP28" s="666"/>
      <c r="CQ28" s="667"/>
      <c r="CR28" s="628">
        <v>449714</v>
      </c>
      <c r="CS28" s="629"/>
      <c r="CT28" s="629"/>
      <c r="CU28" s="629"/>
      <c r="CV28" s="629"/>
      <c r="CW28" s="629"/>
      <c r="CX28" s="629"/>
      <c r="CY28" s="630"/>
      <c r="CZ28" s="631">
        <v>4.8</v>
      </c>
      <c r="DA28" s="641"/>
      <c r="DB28" s="641"/>
      <c r="DC28" s="642"/>
      <c r="DD28" s="634">
        <v>449714</v>
      </c>
      <c r="DE28" s="629"/>
      <c r="DF28" s="629"/>
      <c r="DG28" s="629"/>
      <c r="DH28" s="629"/>
      <c r="DI28" s="629"/>
      <c r="DJ28" s="629"/>
      <c r="DK28" s="630"/>
      <c r="DL28" s="634">
        <v>449714</v>
      </c>
      <c r="DM28" s="629"/>
      <c r="DN28" s="629"/>
      <c r="DO28" s="629"/>
      <c r="DP28" s="629"/>
      <c r="DQ28" s="629"/>
      <c r="DR28" s="629"/>
      <c r="DS28" s="629"/>
      <c r="DT28" s="629"/>
      <c r="DU28" s="629"/>
      <c r="DV28" s="630"/>
      <c r="DW28" s="631">
        <v>9</v>
      </c>
      <c r="DX28" s="641"/>
      <c r="DY28" s="641"/>
      <c r="DZ28" s="641"/>
      <c r="EA28" s="641"/>
      <c r="EB28" s="641"/>
      <c r="EC28" s="668"/>
    </row>
    <row r="29" spans="2:133" ht="11.25" customHeight="1">
      <c r="B29" s="625" t="s">
        <v>266</v>
      </c>
      <c r="C29" s="626"/>
      <c r="D29" s="626"/>
      <c r="E29" s="626"/>
      <c r="F29" s="626"/>
      <c r="G29" s="626"/>
      <c r="H29" s="626"/>
      <c r="I29" s="626"/>
      <c r="J29" s="626"/>
      <c r="K29" s="626"/>
      <c r="L29" s="626"/>
      <c r="M29" s="626"/>
      <c r="N29" s="626"/>
      <c r="O29" s="626"/>
      <c r="P29" s="626"/>
      <c r="Q29" s="627"/>
      <c r="R29" s="628">
        <v>86146</v>
      </c>
      <c r="S29" s="629"/>
      <c r="T29" s="629"/>
      <c r="U29" s="629"/>
      <c r="V29" s="629"/>
      <c r="W29" s="629"/>
      <c r="X29" s="629"/>
      <c r="Y29" s="630"/>
      <c r="Z29" s="655">
        <v>0.9</v>
      </c>
      <c r="AA29" s="655"/>
      <c r="AB29" s="655"/>
      <c r="AC29" s="655"/>
      <c r="AD29" s="656" t="s">
        <v>126</v>
      </c>
      <c r="AE29" s="656"/>
      <c r="AF29" s="656"/>
      <c r="AG29" s="656"/>
      <c r="AH29" s="656"/>
      <c r="AI29" s="656"/>
      <c r="AJ29" s="656"/>
      <c r="AK29" s="656"/>
      <c r="AL29" s="631" t="s">
        <v>126</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267</v>
      </c>
      <c r="CE29" s="716"/>
      <c r="CF29" s="665" t="s">
        <v>69</v>
      </c>
      <c r="CG29" s="666"/>
      <c r="CH29" s="666"/>
      <c r="CI29" s="666"/>
      <c r="CJ29" s="666"/>
      <c r="CK29" s="666"/>
      <c r="CL29" s="666"/>
      <c r="CM29" s="666"/>
      <c r="CN29" s="666"/>
      <c r="CO29" s="666"/>
      <c r="CP29" s="666"/>
      <c r="CQ29" s="667"/>
      <c r="CR29" s="628">
        <v>449270</v>
      </c>
      <c r="CS29" s="639"/>
      <c r="CT29" s="639"/>
      <c r="CU29" s="639"/>
      <c r="CV29" s="639"/>
      <c r="CW29" s="639"/>
      <c r="CX29" s="639"/>
      <c r="CY29" s="640"/>
      <c r="CZ29" s="631">
        <v>4.8</v>
      </c>
      <c r="DA29" s="641"/>
      <c r="DB29" s="641"/>
      <c r="DC29" s="642"/>
      <c r="DD29" s="634">
        <v>449270</v>
      </c>
      <c r="DE29" s="639"/>
      <c r="DF29" s="639"/>
      <c r="DG29" s="639"/>
      <c r="DH29" s="639"/>
      <c r="DI29" s="639"/>
      <c r="DJ29" s="639"/>
      <c r="DK29" s="640"/>
      <c r="DL29" s="634">
        <v>449270</v>
      </c>
      <c r="DM29" s="639"/>
      <c r="DN29" s="639"/>
      <c r="DO29" s="639"/>
      <c r="DP29" s="639"/>
      <c r="DQ29" s="639"/>
      <c r="DR29" s="639"/>
      <c r="DS29" s="639"/>
      <c r="DT29" s="639"/>
      <c r="DU29" s="639"/>
      <c r="DV29" s="640"/>
      <c r="DW29" s="631">
        <v>9</v>
      </c>
      <c r="DX29" s="641"/>
      <c r="DY29" s="641"/>
      <c r="DZ29" s="641"/>
      <c r="EA29" s="641"/>
      <c r="EB29" s="641"/>
      <c r="EC29" s="668"/>
    </row>
    <row r="30" spans="2:133" ht="11.25" customHeight="1">
      <c r="B30" s="625" t="s">
        <v>268</v>
      </c>
      <c r="C30" s="626"/>
      <c r="D30" s="626"/>
      <c r="E30" s="626"/>
      <c r="F30" s="626"/>
      <c r="G30" s="626"/>
      <c r="H30" s="626"/>
      <c r="I30" s="626"/>
      <c r="J30" s="626"/>
      <c r="K30" s="626"/>
      <c r="L30" s="626"/>
      <c r="M30" s="626"/>
      <c r="N30" s="626"/>
      <c r="O30" s="626"/>
      <c r="P30" s="626"/>
      <c r="Q30" s="627"/>
      <c r="R30" s="628">
        <v>16485</v>
      </c>
      <c r="S30" s="629"/>
      <c r="T30" s="629"/>
      <c r="U30" s="629"/>
      <c r="V30" s="629"/>
      <c r="W30" s="629"/>
      <c r="X30" s="629"/>
      <c r="Y30" s="630"/>
      <c r="Z30" s="655">
        <v>0.2</v>
      </c>
      <c r="AA30" s="655"/>
      <c r="AB30" s="655"/>
      <c r="AC30" s="655"/>
      <c r="AD30" s="656" t="s">
        <v>126</v>
      </c>
      <c r="AE30" s="656"/>
      <c r="AF30" s="656"/>
      <c r="AG30" s="656"/>
      <c r="AH30" s="656"/>
      <c r="AI30" s="656"/>
      <c r="AJ30" s="656"/>
      <c r="AK30" s="656"/>
      <c r="AL30" s="631" t="s">
        <v>126</v>
      </c>
      <c r="AM30" s="632"/>
      <c r="AN30" s="632"/>
      <c r="AO30" s="657"/>
      <c r="AP30" s="687" t="s">
        <v>220</v>
      </c>
      <c r="AQ30" s="688"/>
      <c r="AR30" s="688"/>
      <c r="AS30" s="688"/>
      <c r="AT30" s="688"/>
      <c r="AU30" s="688"/>
      <c r="AV30" s="688"/>
      <c r="AW30" s="688"/>
      <c r="AX30" s="688"/>
      <c r="AY30" s="688"/>
      <c r="AZ30" s="688"/>
      <c r="BA30" s="688"/>
      <c r="BB30" s="688"/>
      <c r="BC30" s="688"/>
      <c r="BD30" s="688"/>
      <c r="BE30" s="688"/>
      <c r="BF30" s="689"/>
      <c r="BG30" s="687" t="s">
        <v>269</v>
      </c>
      <c r="BH30" s="712"/>
      <c r="BI30" s="712"/>
      <c r="BJ30" s="712"/>
      <c r="BK30" s="712"/>
      <c r="BL30" s="712"/>
      <c r="BM30" s="712"/>
      <c r="BN30" s="712"/>
      <c r="BO30" s="712"/>
      <c r="BP30" s="712"/>
      <c r="BQ30" s="713"/>
      <c r="BR30" s="687" t="s">
        <v>270</v>
      </c>
      <c r="BS30" s="712"/>
      <c r="BT30" s="712"/>
      <c r="BU30" s="712"/>
      <c r="BV30" s="712"/>
      <c r="BW30" s="712"/>
      <c r="BX30" s="712"/>
      <c r="BY30" s="712"/>
      <c r="BZ30" s="712"/>
      <c r="CA30" s="712"/>
      <c r="CB30" s="713"/>
      <c r="CD30" s="717"/>
      <c r="CE30" s="718"/>
      <c r="CF30" s="665" t="s">
        <v>271</v>
      </c>
      <c r="CG30" s="666"/>
      <c r="CH30" s="666"/>
      <c r="CI30" s="666"/>
      <c r="CJ30" s="666"/>
      <c r="CK30" s="666"/>
      <c r="CL30" s="666"/>
      <c r="CM30" s="666"/>
      <c r="CN30" s="666"/>
      <c r="CO30" s="666"/>
      <c r="CP30" s="666"/>
      <c r="CQ30" s="667"/>
      <c r="CR30" s="628">
        <v>427148</v>
      </c>
      <c r="CS30" s="629"/>
      <c r="CT30" s="629"/>
      <c r="CU30" s="629"/>
      <c r="CV30" s="629"/>
      <c r="CW30" s="629"/>
      <c r="CX30" s="629"/>
      <c r="CY30" s="630"/>
      <c r="CZ30" s="631">
        <v>4.5999999999999996</v>
      </c>
      <c r="DA30" s="641"/>
      <c r="DB30" s="641"/>
      <c r="DC30" s="642"/>
      <c r="DD30" s="634">
        <v>427148</v>
      </c>
      <c r="DE30" s="629"/>
      <c r="DF30" s="629"/>
      <c r="DG30" s="629"/>
      <c r="DH30" s="629"/>
      <c r="DI30" s="629"/>
      <c r="DJ30" s="629"/>
      <c r="DK30" s="630"/>
      <c r="DL30" s="634">
        <v>427148</v>
      </c>
      <c r="DM30" s="629"/>
      <c r="DN30" s="629"/>
      <c r="DO30" s="629"/>
      <c r="DP30" s="629"/>
      <c r="DQ30" s="629"/>
      <c r="DR30" s="629"/>
      <c r="DS30" s="629"/>
      <c r="DT30" s="629"/>
      <c r="DU30" s="629"/>
      <c r="DV30" s="630"/>
      <c r="DW30" s="631">
        <v>8.6</v>
      </c>
      <c r="DX30" s="641"/>
      <c r="DY30" s="641"/>
      <c r="DZ30" s="641"/>
      <c r="EA30" s="641"/>
      <c r="EB30" s="641"/>
      <c r="EC30" s="668"/>
    </row>
    <row r="31" spans="2:133" ht="11.25" customHeight="1">
      <c r="B31" s="625" t="s">
        <v>272</v>
      </c>
      <c r="C31" s="626"/>
      <c r="D31" s="626"/>
      <c r="E31" s="626"/>
      <c r="F31" s="626"/>
      <c r="G31" s="626"/>
      <c r="H31" s="626"/>
      <c r="I31" s="626"/>
      <c r="J31" s="626"/>
      <c r="K31" s="626"/>
      <c r="L31" s="626"/>
      <c r="M31" s="626"/>
      <c r="N31" s="626"/>
      <c r="O31" s="626"/>
      <c r="P31" s="626"/>
      <c r="Q31" s="627"/>
      <c r="R31" s="628">
        <v>29369</v>
      </c>
      <c r="S31" s="629"/>
      <c r="T31" s="629"/>
      <c r="U31" s="629"/>
      <c r="V31" s="629"/>
      <c r="W31" s="629"/>
      <c r="X31" s="629"/>
      <c r="Y31" s="630"/>
      <c r="Z31" s="655">
        <v>0.3</v>
      </c>
      <c r="AA31" s="655"/>
      <c r="AB31" s="655"/>
      <c r="AC31" s="655"/>
      <c r="AD31" s="656" t="s">
        <v>126</v>
      </c>
      <c r="AE31" s="656"/>
      <c r="AF31" s="656"/>
      <c r="AG31" s="656"/>
      <c r="AH31" s="656"/>
      <c r="AI31" s="656"/>
      <c r="AJ31" s="656"/>
      <c r="AK31" s="656"/>
      <c r="AL31" s="631" t="s">
        <v>126</v>
      </c>
      <c r="AM31" s="632"/>
      <c r="AN31" s="632"/>
      <c r="AO31" s="657"/>
      <c r="AP31" s="703" t="s">
        <v>273</v>
      </c>
      <c r="AQ31" s="704"/>
      <c r="AR31" s="704"/>
      <c r="AS31" s="704"/>
      <c r="AT31" s="709" t="s">
        <v>274</v>
      </c>
      <c r="AU31" s="366"/>
      <c r="AV31" s="366"/>
      <c r="AW31" s="366"/>
      <c r="AX31" s="696" t="s">
        <v>186</v>
      </c>
      <c r="AY31" s="697"/>
      <c r="AZ31" s="697"/>
      <c r="BA31" s="697"/>
      <c r="BB31" s="697"/>
      <c r="BC31" s="697"/>
      <c r="BD31" s="697"/>
      <c r="BE31" s="697"/>
      <c r="BF31" s="698"/>
      <c r="BG31" s="699">
        <v>99.1</v>
      </c>
      <c r="BH31" s="700"/>
      <c r="BI31" s="700"/>
      <c r="BJ31" s="700"/>
      <c r="BK31" s="700"/>
      <c r="BL31" s="700"/>
      <c r="BM31" s="701">
        <v>97.7</v>
      </c>
      <c r="BN31" s="700"/>
      <c r="BO31" s="700"/>
      <c r="BP31" s="700"/>
      <c r="BQ31" s="702"/>
      <c r="BR31" s="699">
        <v>99</v>
      </c>
      <c r="BS31" s="700"/>
      <c r="BT31" s="700"/>
      <c r="BU31" s="700"/>
      <c r="BV31" s="700"/>
      <c r="BW31" s="700"/>
      <c r="BX31" s="701">
        <v>97.7</v>
      </c>
      <c r="BY31" s="700"/>
      <c r="BZ31" s="700"/>
      <c r="CA31" s="700"/>
      <c r="CB31" s="702"/>
      <c r="CD31" s="717"/>
      <c r="CE31" s="718"/>
      <c r="CF31" s="665" t="s">
        <v>275</v>
      </c>
      <c r="CG31" s="666"/>
      <c r="CH31" s="666"/>
      <c r="CI31" s="666"/>
      <c r="CJ31" s="666"/>
      <c r="CK31" s="666"/>
      <c r="CL31" s="666"/>
      <c r="CM31" s="666"/>
      <c r="CN31" s="666"/>
      <c r="CO31" s="666"/>
      <c r="CP31" s="666"/>
      <c r="CQ31" s="667"/>
      <c r="CR31" s="628">
        <v>22122</v>
      </c>
      <c r="CS31" s="639"/>
      <c r="CT31" s="639"/>
      <c r="CU31" s="639"/>
      <c r="CV31" s="639"/>
      <c r="CW31" s="639"/>
      <c r="CX31" s="639"/>
      <c r="CY31" s="640"/>
      <c r="CZ31" s="631">
        <v>0.2</v>
      </c>
      <c r="DA31" s="641"/>
      <c r="DB31" s="641"/>
      <c r="DC31" s="642"/>
      <c r="DD31" s="634">
        <v>22122</v>
      </c>
      <c r="DE31" s="639"/>
      <c r="DF31" s="639"/>
      <c r="DG31" s="639"/>
      <c r="DH31" s="639"/>
      <c r="DI31" s="639"/>
      <c r="DJ31" s="639"/>
      <c r="DK31" s="640"/>
      <c r="DL31" s="634">
        <v>22122</v>
      </c>
      <c r="DM31" s="639"/>
      <c r="DN31" s="639"/>
      <c r="DO31" s="639"/>
      <c r="DP31" s="639"/>
      <c r="DQ31" s="639"/>
      <c r="DR31" s="639"/>
      <c r="DS31" s="639"/>
      <c r="DT31" s="639"/>
      <c r="DU31" s="639"/>
      <c r="DV31" s="640"/>
      <c r="DW31" s="631">
        <v>0.4</v>
      </c>
      <c r="DX31" s="641"/>
      <c r="DY31" s="641"/>
      <c r="DZ31" s="641"/>
      <c r="EA31" s="641"/>
      <c r="EB31" s="641"/>
      <c r="EC31" s="668"/>
    </row>
    <row r="32" spans="2:133" ht="11.25" customHeight="1">
      <c r="B32" s="625" t="s">
        <v>276</v>
      </c>
      <c r="C32" s="626"/>
      <c r="D32" s="626"/>
      <c r="E32" s="626"/>
      <c r="F32" s="626"/>
      <c r="G32" s="626"/>
      <c r="H32" s="626"/>
      <c r="I32" s="626"/>
      <c r="J32" s="626"/>
      <c r="K32" s="626"/>
      <c r="L32" s="626"/>
      <c r="M32" s="626"/>
      <c r="N32" s="626"/>
      <c r="O32" s="626"/>
      <c r="P32" s="626"/>
      <c r="Q32" s="627"/>
      <c r="R32" s="628">
        <v>2402196</v>
      </c>
      <c r="S32" s="629"/>
      <c r="T32" s="629"/>
      <c r="U32" s="629"/>
      <c r="V32" s="629"/>
      <c r="W32" s="629"/>
      <c r="X32" s="629"/>
      <c r="Y32" s="630"/>
      <c r="Z32" s="655">
        <v>24.6</v>
      </c>
      <c r="AA32" s="655"/>
      <c r="AB32" s="655"/>
      <c r="AC32" s="655"/>
      <c r="AD32" s="656" t="s">
        <v>126</v>
      </c>
      <c r="AE32" s="656"/>
      <c r="AF32" s="656"/>
      <c r="AG32" s="656"/>
      <c r="AH32" s="656"/>
      <c r="AI32" s="656"/>
      <c r="AJ32" s="656"/>
      <c r="AK32" s="656"/>
      <c r="AL32" s="631" t="s">
        <v>126</v>
      </c>
      <c r="AM32" s="632"/>
      <c r="AN32" s="632"/>
      <c r="AO32" s="657"/>
      <c r="AP32" s="705"/>
      <c r="AQ32" s="706"/>
      <c r="AR32" s="706"/>
      <c r="AS32" s="706"/>
      <c r="AT32" s="710"/>
      <c r="AU32" s="362" t="s">
        <v>277</v>
      </c>
      <c r="AV32" s="362"/>
      <c r="AW32" s="362"/>
      <c r="AX32" s="625" t="s">
        <v>278</v>
      </c>
      <c r="AY32" s="626"/>
      <c r="AZ32" s="626"/>
      <c r="BA32" s="626"/>
      <c r="BB32" s="626"/>
      <c r="BC32" s="626"/>
      <c r="BD32" s="626"/>
      <c r="BE32" s="626"/>
      <c r="BF32" s="627"/>
      <c r="BG32" s="694">
        <v>98.9</v>
      </c>
      <c r="BH32" s="639"/>
      <c r="BI32" s="639"/>
      <c r="BJ32" s="639"/>
      <c r="BK32" s="639"/>
      <c r="BL32" s="639"/>
      <c r="BM32" s="632">
        <v>97.1</v>
      </c>
      <c r="BN32" s="695"/>
      <c r="BO32" s="695"/>
      <c r="BP32" s="695"/>
      <c r="BQ32" s="672"/>
      <c r="BR32" s="694">
        <v>98.9</v>
      </c>
      <c r="BS32" s="639"/>
      <c r="BT32" s="639"/>
      <c r="BU32" s="639"/>
      <c r="BV32" s="639"/>
      <c r="BW32" s="639"/>
      <c r="BX32" s="632">
        <v>97.2</v>
      </c>
      <c r="BY32" s="695"/>
      <c r="BZ32" s="695"/>
      <c r="CA32" s="695"/>
      <c r="CB32" s="672"/>
      <c r="CD32" s="719"/>
      <c r="CE32" s="720"/>
      <c r="CF32" s="665" t="s">
        <v>279</v>
      </c>
      <c r="CG32" s="666"/>
      <c r="CH32" s="666"/>
      <c r="CI32" s="666"/>
      <c r="CJ32" s="666"/>
      <c r="CK32" s="666"/>
      <c r="CL32" s="666"/>
      <c r="CM32" s="666"/>
      <c r="CN32" s="666"/>
      <c r="CO32" s="666"/>
      <c r="CP32" s="666"/>
      <c r="CQ32" s="667"/>
      <c r="CR32" s="628">
        <v>444</v>
      </c>
      <c r="CS32" s="629"/>
      <c r="CT32" s="629"/>
      <c r="CU32" s="629"/>
      <c r="CV32" s="629"/>
      <c r="CW32" s="629"/>
      <c r="CX32" s="629"/>
      <c r="CY32" s="630"/>
      <c r="CZ32" s="631">
        <v>0</v>
      </c>
      <c r="DA32" s="641"/>
      <c r="DB32" s="641"/>
      <c r="DC32" s="642"/>
      <c r="DD32" s="634">
        <v>444</v>
      </c>
      <c r="DE32" s="629"/>
      <c r="DF32" s="629"/>
      <c r="DG32" s="629"/>
      <c r="DH32" s="629"/>
      <c r="DI32" s="629"/>
      <c r="DJ32" s="629"/>
      <c r="DK32" s="630"/>
      <c r="DL32" s="634">
        <v>444</v>
      </c>
      <c r="DM32" s="629"/>
      <c r="DN32" s="629"/>
      <c r="DO32" s="629"/>
      <c r="DP32" s="629"/>
      <c r="DQ32" s="629"/>
      <c r="DR32" s="629"/>
      <c r="DS32" s="629"/>
      <c r="DT32" s="629"/>
      <c r="DU32" s="629"/>
      <c r="DV32" s="630"/>
      <c r="DW32" s="631">
        <v>0</v>
      </c>
      <c r="DX32" s="641"/>
      <c r="DY32" s="641"/>
      <c r="DZ32" s="641"/>
      <c r="EA32" s="641"/>
      <c r="EB32" s="641"/>
      <c r="EC32" s="668"/>
    </row>
    <row r="33" spans="2:133" ht="11.25" customHeight="1">
      <c r="B33" s="691" t="s">
        <v>280</v>
      </c>
      <c r="C33" s="692"/>
      <c r="D33" s="692"/>
      <c r="E33" s="692"/>
      <c r="F33" s="692"/>
      <c r="G33" s="692"/>
      <c r="H33" s="692"/>
      <c r="I33" s="692"/>
      <c r="J33" s="692"/>
      <c r="K33" s="692"/>
      <c r="L33" s="692"/>
      <c r="M33" s="692"/>
      <c r="N33" s="692"/>
      <c r="O33" s="692"/>
      <c r="P33" s="692"/>
      <c r="Q33" s="693"/>
      <c r="R33" s="628">
        <v>315875</v>
      </c>
      <c r="S33" s="629"/>
      <c r="T33" s="629"/>
      <c r="U33" s="629"/>
      <c r="V33" s="629"/>
      <c r="W33" s="629"/>
      <c r="X33" s="629"/>
      <c r="Y33" s="630"/>
      <c r="Z33" s="655">
        <v>3.2</v>
      </c>
      <c r="AA33" s="655"/>
      <c r="AB33" s="655"/>
      <c r="AC33" s="655"/>
      <c r="AD33" s="656">
        <v>315875</v>
      </c>
      <c r="AE33" s="656"/>
      <c r="AF33" s="656"/>
      <c r="AG33" s="656"/>
      <c r="AH33" s="656"/>
      <c r="AI33" s="656"/>
      <c r="AJ33" s="656"/>
      <c r="AK33" s="656"/>
      <c r="AL33" s="631">
        <v>6.8</v>
      </c>
      <c r="AM33" s="632"/>
      <c r="AN33" s="632"/>
      <c r="AO33" s="657"/>
      <c r="AP33" s="707"/>
      <c r="AQ33" s="708"/>
      <c r="AR33" s="708"/>
      <c r="AS33" s="708"/>
      <c r="AT33" s="711"/>
      <c r="AU33" s="360"/>
      <c r="AV33" s="360"/>
      <c r="AW33" s="360"/>
      <c r="AX33" s="605" t="s">
        <v>281</v>
      </c>
      <c r="AY33" s="606"/>
      <c r="AZ33" s="606"/>
      <c r="BA33" s="606"/>
      <c r="BB33" s="606"/>
      <c r="BC33" s="606"/>
      <c r="BD33" s="606"/>
      <c r="BE33" s="606"/>
      <c r="BF33" s="607"/>
      <c r="BG33" s="690">
        <v>99.2</v>
      </c>
      <c r="BH33" s="609"/>
      <c r="BI33" s="609"/>
      <c r="BJ33" s="609"/>
      <c r="BK33" s="609"/>
      <c r="BL33" s="609"/>
      <c r="BM33" s="647">
        <v>98</v>
      </c>
      <c r="BN33" s="609"/>
      <c r="BO33" s="609"/>
      <c r="BP33" s="609"/>
      <c r="BQ33" s="658"/>
      <c r="BR33" s="690">
        <v>99</v>
      </c>
      <c r="BS33" s="609"/>
      <c r="BT33" s="609"/>
      <c r="BU33" s="609"/>
      <c r="BV33" s="609"/>
      <c r="BW33" s="609"/>
      <c r="BX33" s="647">
        <v>97.9</v>
      </c>
      <c r="BY33" s="609"/>
      <c r="BZ33" s="609"/>
      <c r="CA33" s="609"/>
      <c r="CB33" s="658"/>
      <c r="CD33" s="665" t="s">
        <v>282</v>
      </c>
      <c r="CE33" s="666"/>
      <c r="CF33" s="666"/>
      <c r="CG33" s="666"/>
      <c r="CH33" s="666"/>
      <c r="CI33" s="666"/>
      <c r="CJ33" s="666"/>
      <c r="CK33" s="666"/>
      <c r="CL33" s="666"/>
      <c r="CM33" s="666"/>
      <c r="CN33" s="666"/>
      <c r="CO33" s="666"/>
      <c r="CP33" s="666"/>
      <c r="CQ33" s="667"/>
      <c r="CR33" s="628">
        <v>4133051</v>
      </c>
      <c r="CS33" s="639"/>
      <c r="CT33" s="639"/>
      <c r="CU33" s="639"/>
      <c r="CV33" s="639"/>
      <c r="CW33" s="639"/>
      <c r="CX33" s="639"/>
      <c r="CY33" s="640"/>
      <c r="CZ33" s="631">
        <v>44.1</v>
      </c>
      <c r="DA33" s="641"/>
      <c r="DB33" s="641"/>
      <c r="DC33" s="642"/>
      <c r="DD33" s="634">
        <v>3051570</v>
      </c>
      <c r="DE33" s="639"/>
      <c r="DF33" s="639"/>
      <c r="DG33" s="639"/>
      <c r="DH33" s="639"/>
      <c r="DI33" s="639"/>
      <c r="DJ33" s="639"/>
      <c r="DK33" s="640"/>
      <c r="DL33" s="634">
        <v>2087669</v>
      </c>
      <c r="DM33" s="639"/>
      <c r="DN33" s="639"/>
      <c r="DO33" s="639"/>
      <c r="DP33" s="639"/>
      <c r="DQ33" s="639"/>
      <c r="DR33" s="639"/>
      <c r="DS33" s="639"/>
      <c r="DT33" s="639"/>
      <c r="DU33" s="639"/>
      <c r="DV33" s="640"/>
      <c r="DW33" s="631">
        <v>41.8</v>
      </c>
      <c r="DX33" s="641"/>
      <c r="DY33" s="641"/>
      <c r="DZ33" s="641"/>
      <c r="EA33" s="641"/>
      <c r="EB33" s="641"/>
      <c r="EC33" s="668"/>
    </row>
    <row r="34" spans="2:133" ht="11.25" customHeight="1">
      <c r="B34" s="625" t="s">
        <v>283</v>
      </c>
      <c r="C34" s="626"/>
      <c r="D34" s="626"/>
      <c r="E34" s="626"/>
      <c r="F34" s="626"/>
      <c r="G34" s="626"/>
      <c r="H34" s="626"/>
      <c r="I34" s="626"/>
      <c r="J34" s="626"/>
      <c r="K34" s="626"/>
      <c r="L34" s="626"/>
      <c r="M34" s="626"/>
      <c r="N34" s="626"/>
      <c r="O34" s="626"/>
      <c r="P34" s="626"/>
      <c r="Q34" s="627"/>
      <c r="R34" s="628">
        <v>1056418</v>
      </c>
      <c r="S34" s="629"/>
      <c r="T34" s="629"/>
      <c r="U34" s="629"/>
      <c r="V34" s="629"/>
      <c r="W34" s="629"/>
      <c r="X34" s="629"/>
      <c r="Y34" s="630"/>
      <c r="Z34" s="655">
        <v>10.8</v>
      </c>
      <c r="AA34" s="655"/>
      <c r="AB34" s="655"/>
      <c r="AC34" s="655"/>
      <c r="AD34" s="656" t="s">
        <v>126</v>
      </c>
      <c r="AE34" s="656"/>
      <c r="AF34" s="656"/>
      <c r="AG34" s="656"/>
      <c r="AH34" s="656"/>
      <c r="AI34" s="656"/>
      <c r="AJ34" s="656"/>
      <c r="AK34" s="656"/>
      <c r="AL34" s="631" t="s">
        <v>126</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284</v>
      </c>
      <c r="CE34" s="666"/>
      <c r="CF34" s="666"/>
      <c r="CG34" s="666"/>
      <c r="CH34" s="666"/>
      <c r="CI34" s="666"/>
      <c r="CJ34" s="666"/>
      <c r="CK34" s="666"/>
      <c r="CL34" s="666"/>
      <c r="CM34" s="666"/>
      <c r="CN34" s="666"/>
      <c r="CO34" s="666"/>
      <c r="CP34" s="666"/>
      <c r="CQ34" s="667"/>
      <c r="CR34" s="628">
        <v>1735148</v>
      </c>
      <c r="CS34" s="629"/>
      <c r="CT34" s="629"/>
      <c r="CU34" s="629"/>
      <c r="CV34" s="629"/>
      <c r="CW34" s="629"/>
      <c r="CX34" s="629"/>
      <c r="CY34" s="630"/>
      <c r="CZ34" s="631">
        <v>18.5</v>
      </c>
      <c r="DA34" s="641"/>
      <c r="DB34" s="641"/>
      <c r="DC34" s="642"/>
      <c r="DD34" s="634">
        <v>1166342</v>
      </c>
      <c r="DE34" s="629"/>
      <c r="DF34" s="629"/>
      <c r="DG34" s="629"/>
      <c r="DH34" s="629"/>
      <c r="DI34" s="629"/>
      <c r="DJ34" s="629"/>
      <c r="DK34" s="630"/>
      <c r="DL34" s="634">
        <v>763261</v>
      </c>
      <c r="DM34" s="629"/>
      <c r="DN34" s="629"/>
      <c r="DO34" s="629"/>
      <c r="DP34" s="629"/>
      <c r="DQ34" s="629"/>
      <c r="DR34" s="629"/>
      <c r="DS34" s="629"/>
      <c r="DT34" s="629"/>
      <c r="DU34" s="629"/>
      <c r="DV34" s="630"/>
      <c r="DW34" s="631">
        <v>15.3</v>
      </c>
      <c r="DX34" s="641"/>
      <c r="DY34" s="641"/>
      <c r="DZ34" s="641"/>
      <c r="EA34" s="641"/>
      <c r="EB34" s="641"/>
      <c r="EC34" s="668"/>
    </row>
    <row r="35" spans="2:133" ht="11.25" customHeight="1">
      <c r="B35" s="625" t="s">
        <v>285</v>
      </c>
      <c r="C35" s="626"/>
      <c r="D35" s="626"/>
      <c r="E35" s="626"/>
      <c r="F35" s="626"/>
      <c r="G35" s="626"/>
      <c r="H35" s="626"/>
      <c r="I35" s="626"/>
      <c r="J35" s="626"/>
      <c r="K35" s="626"/>
      <c r="L35" s="626"/>
      <c r="M35" s="626"/>
      <c r="N35" s="626"/>
      <c r="O35" s="626"/>
      <c r="P35" s="626"/>
      <c r="Q35" s="627"/>
      <c r="R35" s="628">
        <v>47223</v>
      </c>
      <c r="S35" s="629"/>
      <c r="T35" s="629"/>
      <c r="U35" s="629"/>
      <c r="V35" s="629"/>
      <c r="W35" s="629"/>
      <c r="X35" s="629"/>
      <c r="Y35" s="630"/>
      <c r="Z35" s="655">
        <v>0.5</v>
      </c>
      <c r="AA35" s="655"/>
      <c r="AB35" s="655"/>
      <c r="AC35" s="655"/>
      <c r="AD35" s="656" t="s">
        <v>126</v>
      </c>
      <c r="AE35" s="656"/>
      <c r="AF35" s="656"/>
      <c r="AG35" s="656"/>
      <c r="AH35" s="656"/>
      <c r="AI35" s="656"/>
      <c r="AJ35" s="656"/>
      <c r="AK35" s="656"/>
      <c r="AL35" s="631" t="s">
        <v>126</v>
      </c>
      <c r="AM35" s="632"/>
      <c r="AN35" s="632"/>
      <c r="AO35" s="657"/>
      <c r="AP35" s="218"/>
      <c r="AQ35" s="687" t="s">
        <v>286</v>
      </c>
      <c r="AR35" s="688"/>
      <c r="AS35" s="688"/>
      <c r="AT35" s="688"/>
      <c r="AU35" s="688"/>
      <c r="AV35" s="688"/>
      <c r="AW35" s="688"/>
      <c r="AX35" s="688"/>
      <c r="AY35" s="688"/>
      <c r="AZ35" s="688"/>
      <c r="BA35" s="688"/>
      <c r="BB35" s="688"/>
      <c r="BC35" s="688"/>
      <c r="BD35" s="688"/>
      <c r="BE35" s="688"/>
      <c r="BF35" s="689"/>
      <c r="BG35" s="687" t="s">
        <v>287</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288</v>
      </c>
      <c r="CE35" s="666"/>
      <c r="CF35" s="666"/>
      <c r="CG35" s="666"/>
      <c r="CH35" s="666"/>
      <c r="CI35" s="666"/>
      <c r="CJ35" s="666"/>
      <c r="CK35" s="666"/>
      <c r="CL35" s="666"/>
      <c r="CM35" s="666"/>
      <c r="CN35" s="666"/>
      <c r="CO35" s="666"/>
      <c r="CP35" s="666"/>
      <c r="CQ35" s="667"/>
      <c r="CR35" s="628">
        <v>40727</v>
      </c>
      <c r="CS35" s="639"/>
      <c r="CT35" s="639"/>
      <c r="CU35" s="639"/>
      <c r="CV35" s="639"/>
      <c r="CW35" s="639"/>
      <c r="CX35" s="639"/>
      <c r="CY35" s="640"/>
      <c r="CZ35" s="631">
        <v>0.4</v>
      </c>
      <c r="DA35" s="641"/>
      <c r="DB35" s="641"/>
      <c r="DC35" s="642"/>
      <c r="DD35" s="634">
        <v>39726</v>
      </c>
      <c r="DE35" s="639"/>
      <c r="DF35" s="639"/>
      <c r="DG35" s="639"/>
      <c r="DH35" s="639"/>
      <c r="DI35" s="639"/>
      <c r="DJ35" s="639"/>
      <c r="DK35" s="640"/>
      <c r="DL35" s="634">
        <v>29980</v>
      </c>
      <c r="DM35" s="639"/>
      <c r="DN35" s="639"/>
      <c r="DO35" s="639"/>
      <c r="DP35" s="639"/>
      <c r="DQ35" s="639"/>
      <c r="DR35" s="639"/>
      <c r="DS35" s="639"/>
      <c r="DT35" s="639"/>
      <c r="DU35" s="639"/>
      <c r="DV35" s="640"/>
      <c r="DW35" s="631">
        <v>0.6</v>
      </c>
      <c r="DX35" s="641"/>
      <c r="DY35" s="641"/>
      <c r="DZ35" s="641"/>
      <c r="EA35" s="641"/>
      <c r="EB35" s="641"/>
      <c r="EC35" s="668"/>
    </row>
    <row r="36" spans="2:133" ht="11.25" customHeight="1">
      <c r="B36" s="625" t="s">
        <v>289</v>
      </c>
      <c r="C36" s="626"/>
      <c r="D36" s="626"/>
      <c r="E36" s="626"/>
      <c r="F36" s="626"/>
      <c r="G36" s="626"/>
      <c r="H36" s="626"/>
      <c r="I36" s="626"/>
      <c r="J36" s="626"/>
      <c r="K36" s="626"/>
      <c r="L36" s="626"/>
      <c r="M36" s="626"/>
      <c r="N36" s="626"/>
      <c r="O36" s="626"/>
      <c r="P36" s="626"/>
      <c r="Q36" s="627"/>
      <c r="R36" s="628">
        <v>229218</v>
      </c>
      <c r="S36" s="629"/>
      <c r="T36" s="629"/>
      <c r="U36" s="629"/>
      <c r="V36" s="629"/>
      <c r="W36" s="629"/>
      <c r="X36" s="629"/>
      <c r="Y36" s="630"/>
      <c r="Z36" s="655">
        <v>2.4</v>
      </c>
      <c r="AA36" s="655"/>
      <c r="AB36" s="655"/>
      <c r="AC36" s="655"/>
      <c r="AD36" s="656" t="s">
        <v>126</v>
      </c>
      <c r="AE36" s="656"/>
      <c r="AF36" s="656"/>
      <c r="AG36" s="656"/>
      <c r="AH36" s="656"/>
      <c r="AI36" s="656"/>
      <c r="AJ36" s="656"/>
      <c r="AK36" s="656"/>
      <c r="AL36" s="631" t="s">
        <v>126</v>
      </c>
      <c r="AM36" s="632"/>
      <c r="AN36" s="632"/>
      <c r="AO36" s="657"/>
      <c r="AP36" s="218"/>
      <c r="AQ36" s="678" t="s">
        <v>581</v>
      </c>
      <c r="AR36" s="679"/>
      <c r="AS36" s="679"/>
      <c r="AT36" s="679"/>
      <c r="AU36" s="679"/>
      <c r="AV36" s="679"/>
      <c r="AW36" s="679"/>
      <c r="AX36" s="679"/>
      <c r="AY36" s="680"/>
      <c r="AZ36" s="681">
        <v>830715</v>
      </c>
      <c r="BA36" s="682"/>
      <c r="BB36" s="682"/>
      <c r="BC36" s="682"/>
      <c r="BD36" s="682"/>
      <c r="BE36" s="682"/>
      <c r="BF36" s="683"/>
      <c r="BG36" s="684" t="s">
        <v>290</v>
      </c>
      <c r="BH36" s="685"/>
      <c r="BI36" s="685"/>
      <c r="BJ36" s="685"/>
      <c r="BK36" s="685"/>
      <c r="BL36" s="685"/>
      <c r="BM36" s="685"/>
      <c r="BN36" s="685"/>
      <c r="BO36" s="685"/>
      <c r="BP36" s="685"/>
      <c r="BQ36" s="685"/>
      <c r="BR36" s="685"/>
      <c r="BS36" s="685"/>
      <c r="BT36" s="685"/>
      <c r="BU36" s="686"/>
      <c r="BV36" s="681">
        <v>19518</v>
      </c>
      <c r="BW36" s="682"/>
      <c r="BX36" s="682"/>
      <c r="BY36" s="682"/>
      <c r="BZ36" s="682"/>
      <c r="CA36" s="682"/>
      <c r="CB36" s="683"/>
      <c r="CD36" s="665" t="s">
        <v>291</v>
      </c>
      <c r="CE36" s="666"/>
      <c r="CF36" s="666"/>
      <c r="CG36" s="666"/>
      <c r="CH36" s="666"/>
      <c r="CI36" s="666"/>
      <c r="CJ36" s="666"/>
      <c r="CK36" s="666"/>
      <c r="CL36" s="666"/>
      <c r="CM36" s="666"/>
      <c r="CN36" s="666"/>
      <c r="CO36" s="666"/>
      <c r="CP36" s="666"/>
      <c r="CQ36" s="667"/>
      <c r="CR36" s="628">
        <v>1274934</v>
      </c>
      <c r="CS36" s="629"/>
      <c r="CT36" s="629"/>
      <c r="CU36" s="629"/>
      <c r="CV36" s="629"/>
      <c r="CW36" s="629"/>
      <c r="CX36" s="629"/>
      <c r="CY36" s="630"/>
      <c r="CZ36" s="631">
        <v>13.6</v>
      </c>
      <c r="DA36" s="641"/>
      <c r="DB36" s="641"/>
      <c r="DC36" s="642"/>
      <c r="DD36" s="634">
        <v>1118293</v>
      </c>
      <c r="DE36" s="629"/>
      <c r="DF36" s="629"/>
      <c r="DG36" s="629"/>
      <c r="DH36" s="629"/>
      <c r="DI36" s="629"/>
      <c r="DJ36" s="629"/>
      <c r="DK36" s="630"/>
      <c r="DL36" s="634">
        <v>866336</v>
      </c>
      <c r="DM36" s="629"/>
      <c r="DN36" s="629"/>
      <c r="DO36" s="629"/>
      <c r="DP36" s="629"/>
      <c r="DQ36" s="629"/>
      <c r="DR36" s="629"/>
      <c r="DS36" s="629"/>
      <c r="DT36" s="629"/>
      <c r="DU36" s="629"/>
      <c r="DV36" s="630"/>
      <c r="DW36" s="631">
        <v>17.3</v>
      </c>
      <c r="DX36" s="641"/>
      <c r="DY36" s="641"/>
      <c r="DZ36" s="641"/>
      <c r="EA36" s="641"/>
      <c r="EB36" s="641"/>
      <c r="EC36" s="668"/>
    </row>
    <row r="37" spans="2:133" ht="11.25" customHeight="1">
      <c r="B37" s="625" t="s">
        <v>292</v>
      </c>
      <c r="C37" s="626"/>
      <c r="D37" s="626"/>
      <c r="E37" s="626"/>
      <c r="F37" s="626"/>
      <c r="G37" s="626"/>
      <c r="H37" s="626"/>
      <c r="I37" s="626"/>
      <c r="J37" s="626"/>
      <c r="K37" s="626"/>
      <c r="L37" s="626"/>
      <c r="M37" s="626"/>
      <c r="N37" s="626"/>
      <c r="O37" s="626"/>
      <c r="P37" s="626"/>
      <c r="Q37" s="627"/>
      <c r="R37" s="628">
        <v>263330</v>
      </c>
      <c r="S37" s="629"/>
      <c r="T37" s="629"/>
      <c r="U37" s="629"/>
      <c r="V37" s="629"/>
      <c r="W37" s="629"/>
      <c r="X37" s="629"/>
      <c r="Y37" s="630"/>
      <c r="Z37" s="655">
        <v>2.7</v>
      </c>
      <c r="AA37" s="655"/>
      <c r="AB37" s="655"/>
      <c r="AC37" s="655"/>
      <c r="AD37" s="656" t="s">
        <v>558</v>
      </c>
      <c r="AE37" s="656"/>
      <c r="AF37" s="656"/>
      <c r="AG37" s="656"/>
      <c r="AH37" s="656"/>
      <c r="AI37" s="656"/>
      <c r="AJ37" s="656"/>
      <c r="AK37" s="656"/>
      <c r="AL37" s="631" t="s">
        <v>558</v>
      </c>
      <c r="AM37" s="632"/>
      <c r="AN37" s="632"/>
      <c r="AO37" s="657"/>
      <c r="AQ37" s="669" t="s">
        <v>582</v>
      </c>
      <c r="AR37" s="670"/>
      <c r="AS37" s="670"/>
      <c r="AT37" s="670"/>
      <c r="AU37" s="670"/>
      <c r="AV37" s="670"/>
      <c r="AW37" s="670"/>
      <c r="AX37" s="670"/>
      <c r="AY37" s="671"/>
      <c r="AZ37" s="628">
        <v>195000</v>
      </c>
      <c r="BA37" s="629"/>
      <c r="BB37" s="629"/>
      <c r="BC37" s="629"/>
      <c r="BD37" s="639"/>
      <c r="BE37" s="639"/>
      <c r="BF37" s="672"/>
      <c r="BG37" s="665" t="s">
        <v>293</v>
      </c>
      <c r="BH37" s="666"/>
      <c r="BI37" s="666"/>
      <c r="BJ37" s="666"/>
      <c r="BK37" s="666"/>
      <c r="BL37" s="666"/>
      <c r="BM37" s="666"/>
      <c r="BN37" s="666"/>
      <c r="BO37" s="666"/>
      <c r="BP37" s="666"/>
      <c r="BQ37" s="666"/>
      <c r="BR37" s="666"/>
      <c r="BS37" s="666"/>
      <c r="BT37" s="666"/>
      <c r="BU37" s="667"/>
      <c r="BV37" s="628">
        <v>-64549</v>
      </c>
      <c r="BW37" s="629"/>
      <c r="BX37" s="629"/>
      <c r="BY37" s="629"/>
      <c r="BZ37" s="629"/>
      <c r="CA37" s="629"/>
      <c r="CB37" s="673"/>
      <c r="CD37" s="665" t="s">
        <v>583</v>
      </c>
      <c r="CE37" s="666"/>
      <c r="CF37" s="666"/>
      <c r="CG37" s="666"/>
      <c r="CH37" s="666"/>
      <c r="CI37" s="666"/>
      <c r="CJ37" s="666"/>
      <c r="CK37" s="666"/>
      <c r="CL37" s="666"/>
      <c r="CM37" s="666"/>
      <c r="CN37" s="666"/>
      <c r="CO37" s="666"/>
      <c r="CP37" s="666"/>
      <c r="CQ37" s="667"/>
      <c r="CR37" s="628">
        <v>521275</v>
      </c>
      <c r="CS37" s="639"/>
      <c r="CT37" s="639"/>
      <c r="CU37" s="639"/>
      <c r="CV37" s="639"/>
      <c r="CW37" s="639"/>
      <c r="CX37" s="639"/>
      <c r="CY37" s="640"/>
      <c r="CZ37" s="631">
        <v>5.6</v>
      </c>
      <c r="DA37" s="641"/>
      <c r="DB37" s="641"/>
      <c r="DC37" s="642"/>
      <c r="DD37" s="634">
        <v>519320</v>
      </c>
      <c r="DE37" s="639"/>
      <c r="DF37" s="639"/>
      <c r="DG37" s="639"/>
      <c r="DH37" s="639"/>
      <c r="DI37" s="639"/>
      <c r="DJ37" s="639"/>
      <c r="DK37" s="640"/>
      <c r="DL37" s="634">
        <v>461369</v>
      </c>
      <c r="DM37" s="639"/>
      <c r="DN37" s="639"/>
      <c r="DO37" s="639"/>
      <c r="DP37" s="639"/>
      <c r="DQ37" s="639"/>
      <c r="DR37" s="639"/>
      <c r="DS37" s="639"/>
      <c r="DT37" s="639"/>
      <c r="DU37" s="639"/>
      <c r="DV37" s="640"/>
      <c r="DW37" s="631">
        <v>9.1999999999999993</v>
      </c>
      <c r="DX37" s="641"/>
      <c r="DY37" s="641"/>
      <c r="DZ37" s="641"/>
      <c r="EA37" s="641"/>
      <c r="EB37" s="641"/>
      <c r="EC37" s="668"/>
    </row>
    <row r="38" spans="2:133" ht="11.25" customHeight="1">
      <c r="B38" s="625" t="s">
        <v>294</v>
      </c>
      <c r="C38" s="626"/>
      <c r="D38" s="626"/>
      <c r="E38" s="626"/>
      <c r="F38" s="626"/>
      <c r="G38" s="626"/>
      <c r="H38" s="626"/>
      <c r="I38" s="626"/>
      <c r="J38" s="626"/>
      <c r="K38" s="626"/>
      <c r="L38" s="626"/>
      <c r="M38" s="626"/>
      <c r="N38" s="626"/>
      <c r="O38" s="626"/>
      <c r="P38" s="626"/>
      <c r="Q38" s="627"/>
      <c r="R38" s="628">
        <v>172537</v>
      </c>
      <c r="S38" s="629"/>
      <c r="T38" s="629"/>
      <c r="U38" s="629"/>
      <c r="V38" s="629"/>
      <c r="W38" s="629"/>
      <c r="X38" s="629"/>
      <c r="Y38" s="630"/>
      <c r="Z38" s="655">
        <v>1.8</v>
      </c>
      <c r="AA38" s="655"/>
      <c r="AB38" s="655"/>
      <c r="AC38" s="655"/>
      <c r="AD38" s="656" t="s">
        <v>558</v>
      </c>
      <c r="AE38" s="656"/>
      <c r="AF38" s="656"/>
      <c r="AG38" s="656"/>
      <c r="AH38" s="656"/>
      <c r="AI38" s="656"/>
      <c r="AJ38" s="656"/>
      <c r="AK38" s="656"/>
      <c r="AL38" s="631" t="s">
        <v>558</v>
      </c>
      <c r="AM38" s="632"/>
      <c r="AN38" s="632"/>
      <c r="AO38" s="657"/>
      <c r="AQ38" s="669" t="s">
        <v>584</v>
      </c>
      <c r="AR38" s="670"/>
      <c r="AS38" s="670"/>
      <c r="AT38" s="670"/>
      <c r="AU38" s="670"/>
      <c r="AV38" s="670"/>
      <c r="AW38" s="670"/>
      <c r="AX38" s="670"/>
      <c r="AY38" s="671"/>
      <c r="AZ38" s="628" t="s">
        <v>558</v>
      </c>
      <c r="BA38" s="629"/>
      <c r="BB38" s="629"/>
      <c r="BC38" s="629"/>
      <c r="BD38" s="639"/>
      <c r="BE38" s="639"/>
      <c r="BF38" s="672"/>
      <c r="BG38" s="665" t="s">
        <v>295</v>
      </c>
      <c r="BH38" s="666"/>
      <c r="BI38" s="666"/>
      <c r="BJ38" s="666"/>
      <c r="BK38" s="666"/>
      <c r="BL38" s="666"/>
      <c r="BM38" s="666"/>
      <c r="BN38" s="666"/>
      <c r="BO38" s="666"/>
      <c r="BP38" s="666"/>
      <c r="BQ38" s="666"/>
      <c r="BR38" s="666"/>
      <c r="BS38" s="666"/>
      <c r="BT38" s="666"/>
      <c r="BU38" s="667"/>
      <c r="BV38" s="628">
        <v>2938</v>
      </c>
      <c r="BW38" s="629"/>
      <c r="BX38" s="629"/>
      <c r="BY38" s="629"/>
      <c r="BZ38" s="629"/>
      <c r="CA38" s="629"/>
      <c r="CB38" s="673"/>
      <c r="CD38" s="665" t="s">
        <v>585</v>
      </c>
      <c r="CE38" s="666"/>
      <c r="CF38" s="666"/>
      <c r="CG38" s="666"/>
      <c r="CH38" s="666"/>
      <c r="CI38" s="666"/>
      <c r="CJ38" s="666"/>
      <c r="CK38" s="666"/>
      <c r="CL38" s="666"/>
      <c r="CM38" s="666"/>
      <c r="CN38" s="666"/>
      <c r="CO38" s="666"/>
      <c r="CP38" s="666"/>
      <c r="CQ38" s="667"/>
      <c r="CR38" s="628">
        <v>635715</v>
      </c>
      <c r="CS38" s="629"/>
      <c r="CT38" s="629"/>
      <c r="CU38" s="629"/>
      <c r="CV38" s="629"/>
      <c r="CW38" s="629"/>
      <c r="CX38" s="629"/>
      <c r="CY38" s="630"/>
      <c r="CZ38" s="631">
        <v>6.8</v>
      </c>
      <c r="DA38" s="641"/>
      <c r="DB38" s="641"/>
      <c r="DC38" s="642"/>
      <c r="DD38" s="634">
        <v>526159</v>
      </c>
      <c r="DE38" s="629"/>
      <c r="DF38" s="629"/>
      <c r="DG38" s="629"/>
      <c r="DH38" s="629"/>
      <c r="DI38" s="629"/>
      <c r="DJ38" s="629"/>
      <c r="DK38" s="630"/>
      <c r="DL38" s="634">
        <v>428092</v>
      </c>
      <c r="DM38" s="629"/>
      <c r="DN38" s="629"/>
      <c r="DO38" s="629"/>
      <c r="DP38" s="629"/>
      <c r="DQ38" s="629"/>
      <c r="DR38" s="629"/>
      <c r="DS38" s="629"/>
      <c r="DT38" s="629"/>
      <c r="DU38" s="629"/>
      <c r="DV38" s="630"/>
      <c r="DW38" s="631">
        <v>8.6</v>
      </c>
      <c r="DX38" s="641"/>
      <c r="DY38" s="641"/>
      <c r="DZ38" s="641"/>
      <c r="EA38" s="641"/>
      <c r="EB38" s="641"/>
      <c r="EC38" s="668"/>
    </row>
    <row r="39" spans="2:133" ht="11.25" customHeight="1">
      <c r="B39" s="625" t="s">
        <v>296</v>
      </c>
      <c r="C39" s="626"/>
      <c r="D39" s="626"/>
      <c r="E39" s="626"/>
      <c r="F39" s="626"/>
      <c r="G39" s="626"/>
      <c r="H39" s="626"/>
      <c r="I39" s="626"/>
      <c r="J39" s="626"/>
      <c r="K39" s="626"/>
      <c r="L39" s="626"/>
      <c r="M39" s="626"/>
      <c r="N39" s="626"/>
      <c r="O39" s="626"/>
      <c r="P39" s="626"/>
      <c r="Q39" s="627"/>
      <c r="R39" s="628">
        <v>105770</v>
      </c>
      <c r="S39" s="629"/>
      <c r="T39" s="629"/>
      <c r="U39" s="629"/>
      <c r="V39" s="629"/>
      <c r="W39" s="629"/>
      <c r="X39" s="629"/>
      <c r="Y39" s="630"/>
      <c r="Z39" s="655">
        <v>1.1000000000000001</v>
      </c>
      <c r="AA39" s="655"/>
      <c r="AB39" s="655"/>
      <c r="AC39" s="655"/>
      <c r="AD39" s="656" t="s">
        <v>558</v>
      </c>
      <c r="AE39" s="656"/>
      <c r="AF39" s="656"/>
      <c r="AG39" s="656"/>
      <c r="AH39" s="656"/>
      <c r="AI39" s="656"/>
      <c r="AJ39" s="656"/>
      <c r="AK39" s="656"/>
      <c r="AL39" s="631" t="s">
        <v>558</v>
      </c>
      <c r="AM39" s="632"/>
      <c r="AN39" s="632"/>
      <c r="AO39" s="657"/>
      <c r="AQ39" s="669" t="s">
        <v>586</v>
      </c>
      <c r="AR39" s="670"/>
      <c r="AS39" s="670"/>
      <c r="AT39" s="670"/>
      <c r="AU39" s="670"/>
      <c r="AV39" s="670"/>
      <c r="AW39" s="670"/>
      <c r="AX39" s="670"/>
      <c r="AY39" s="671"/>
      <c r="AZ39" s="628" t="s">
        <v>558</v>
      </c>
      <c r="BA39" s="629"/>
      <c r="BB39" s="629"/>
      <c r="BC39" s="629"/>
      <c r="BD39" s="639"/>
      <c r="BE39" s="639"/>
      <c r="BF39" s="672"/>
      <c r="BG39" s="665" t="s">
        <v>297</v>
      </c>
      <c r="BH39" s="666"/>
      <c r="BI39" s="666"/>
      <c r="BJ39" s="666"/>
      <c r="BK39" s="666"/>
      <c r="BL39" s="666"/>
      <c r="BM39" s="666"/>
      <c r="BN39" s="666"/>
      <c r="BO39" s="666"/>
      <c r="BP39" s="666"/>
      <c r="BQ39" s="666"/>
      <c r="BR39" s="666"/>
      <c r="BS39" s="666"/>
      <c r="BT39" s="666"/>
      <c r="BU39" s="667"/>
      <c r="BV39" s="628">
        <v>5140</v>
      </c>
      <c r="BW39" s="629"/>
      <c r="BX39" s="629"/>
      <c r="BY39" s="629"/>
      <c r="BZ39" s="629"/>
      <c r="CA39" s="629"/>
      <c r="CB39" s="673"/>
      <c r="CD39" s="665" t="s">
        <v>587</v>
      </c>
      <c r="CE39" s="666"/>
      <c r="CF39" s="666"/>
      <c r="CG39" s="666"/>
      <c r="CH39" s="666"/>
      <c r="CI39" s="666"/>
      <c r="CJ39" s="666"/>
      <c r="CK39" s="666"/>
      <c r="CL39" s="666"/>
      <c r="CM39" s="666"/>
      <c r="CN39" s="666"/>
      <c r="CO39" s="666"/>
      <c r="CP39" s="666"/>
      <c r="CQ39" s="667"/>
      <c r="CR39" s="628">
        <v>446527</v>
      </c>
      <c r="CS39" s="639"/>
      <c r="CT39" s="639"/>
      <c r="CU39" s="639"/>
      <c r="CV39" s="639"/>
      <c r="CW39" s="639"/>
      <c r="CX39" s="639"/>
      <c r="CY39" s="640"/>
      <c r="CZ39" s="631">
        <v>4.8</v>
      </c>
      <c r="DA39" s="641"/>
      <c r="DB39" s="641"/>
      <c r="DC39" s="642"/>
      <c r="DD39" s="634">
        <v>201050</v>
      </c>
      <c r="DE39" s="639"/>
      <c r="DF39" s="639"/>
      <c r="DG39" s="639"/>
      <c r="DH39" s="639"/>
      <c r="DI39" s="639"/>
      <c r="DJ39" s="639"/>
      <c r="DK39" s="640"/>
      <c r="DL39" s="634" t="s">
        <v>558</v>
      </c>
      <c r="DM39" s="639"/>
      <c r="DN39" s="639"/>
      <c r="DO39" s="639"/>
      <c r="DP39" s="639"/>
      <c r="DQ39" s="639"/>
      <c r="DR39" s="639"/>
      <c r="DS39" s="639"/>
      <c r="DT39" s="639"/>
      <c r="DU39" s="639"/>
      <c r="DV39" s="640"/>
      <c r="DW39" s="631" t="s">
        <v>558</v>
      </c>
      <c r="DX39" s="641"/>
      <c r="DY39" s="641"/>
      <c r="DZ39" s="641"/>
      <c r="EA39" s="641"/>
      <c r="EB39" s="641"/>
      <c r="EC39" s="668"/>
    </row>
    <row r="40" spans="2:133" ht="11.25" customHeight="1">
      <c r="B40" s="625" t="s">
        <v>298</v>
      </c>
      <c r="C40" s="626"/>
      <c r="D40" s="626"/>
      <c r="E40" s="626"/>
      <c r="F40" s="626"/>
      <c r="G40" s="626"/>
      <c r="H40" s="626"/>
      <c r="I40" s="626"/>
      <c r="J40" s="626"/>
      <c r="K40" s="626"/>
      <c r="L40" s="626"/>
      <c r="M40" s="626"/>
      <c r="N40" s="626"/>
      <c r="O40" s="626"/>
      <c r="P40" s="626"/>
      <c r="Q40" s="627"/>
      <c r="R40" s="628">
        <v>554018</v>
      </c>
      <c r="S40" s="629"/>
      <c r="T40" s="629"/>
      <c r="U40" s="629"/>
      <c r="V40" s="629"/>
      <c r="W40" s="629"/>
      <c r="X40" s="629"/>
      <c r="Y40" s="630"/>
      <c r="Z40" s="655">
        <v>5.7</v>
      </c>
      <c r="AA40" s="655"/>
      <c r="AB40" s="655"/>
      <c r="AC40" s="655"/>
      <c r="AD40" s="656" t="s">
        <v>558</v>
      </c>
      <c r="AE40" s="656"/>
      <c r="AF40" s="656"/>
      <c r="AG40" s="656"/>
      <c r="AH40" s="656"/>
      <c r="AI40" s="656"/>
      <c r="AJ40" s="656"/>
      <c r="AK40" s="656"/>
      <c r="AL40" s="631" t="s">
        <v>558</v>
      </c>
      <c r="AM40" s="632"/>
      <c r="AN40" s="632"/>
      <c r="AO40" s="657"/>
      <c r="AQ40" s="669" t="s">
        <v>588</v>
      </c>
      <c r="AR40" s="670"/>
      <c r="AS40" s="670"/>
      <c r="AT40" s="670"/>
      <c r="AU40" s="670"/>
      <c r="AV40" s="670"/>
      <c r="AW40" s="670"/>
      <c r="AX40" s="670"/>
      <c r="AY40" s="671"/>
      <c r="AZ40" s="628" t="s">
        <v>558</v>
      </c>
      <c r="BA40" s="629"/>
      <c r="BB40" s="629"/>
      <c r="BC40" s="629"/>
      <c r="BD40" s="639"/>
      <c r="BE40" s="639"/>
      <c r="BF40" s="672"/>
      <c r="BG40" s="674" t="s">
        <v>589</v>
      </c>
      <c r="BH40" s="675"/>
      <c r="BI40" s="675"/>
      <c r="BJ40" s="675"/>
      <c r="BK40" s="675"/>
      <c r="BL40" s="364"/>
      <c r="BM40" s="666" t="s">
        <v>590</v>
      </c>
      <c r="BN40" s="666"/>
      <c r="BO40" s="666"/>
      <c r="BP40" s="666"/>
      <c r="BQ40" s="666"/>
      <c r="BR40" s="666"/>
      <c r="BS40" s="666"/>
      <c r="BT40" s="666"/>
      <c r="BU40" s="667"/>
      <c r="BV40" s="628">
        <v>77</v>
      </c>
      <c r="BW40" s="629"/>
      <c r="BX40" s="629"/>
      <c r="BY40" s="629"/>
      <c r="BZ40" s="629"/>
      <c r="CA40" s="629"/>
      <c r="CB40" s="673"/>
      <c r="CD40" s="665" t="s">
        <v>591</v>
      </c>
      <c r="CE40" s="666"/>
      <c r="CF40" s="666"/>
      <c r="CG40" s="666"/>
      <c r="CH40" s="666"/>
      <c r="CI40" s="666"/>
      <c r="CJ40" s="666"/>
      <c r="CK40" s="666"/>
      <c r="CL40" s="666"/>
      <c r="CM40" s="666"/>
      <c r="CN40" s="666"/>
      <c r="CO40" s="666"/>
      <c r="CP40" s="666"/>
      <c r="CQ40" s="667"/>
      <c r="CR40" s="628" t="s">
        <v>558</v>
      </c>
      <c r="CS40" s="629"/>
      <c r="CT40" s="629"/>
      <c r="CU40" s="629"/>
      <c r="CV40" s="629"/>
      <c r="CW40" s="629"/>
      <c r="CX40" s="629"/>
      <c r="CY40" s="630"/>
      <c r="CZ40" s="631" t="s">
        <v>558</v>
      </c>
      <c r="DA40" s="641"/>
      <c r="DB40" s="641"/>
      <c r="DC40" s="642"/>
      <c r="DD40" s="634" t="s">
        <v>558</v>
      </c>
      <c r="DE40" s="629"/>
      <c r="DF40" s="629"/>
      <c r="DG40" s="629"/>
      <c r="DH40" s="629"/>
      <c r="DI40" s="629"/>
      <c r="DJ40" s="629"/>
      <c r="DK40" s="630"/>
      <c r="DL40" s="634" t="s">
        <v>558</v>
      </c>
      <c r="DM40" s="629"/>
      <c r="DN40" s="629"/>
      <c r="DO40" s="629"/>
      <c r="DP40" s="629"/>
      <c r="DQ40" s="629"/>
      <c r="DR40" s="629"/>
      <c r="DS40" s="629"/>
      <c r="DT40" s="629"/>
      <c r="DU40" s="629"/>
      <c r="DV40" s="630"/>
      <c r="DW40" s="631" t="s">
        <v>558</v>
      </c>
      <c r="DX40" s="641"/>
      <c r="DY40" s="641"/>
      <c r="DZ40" s="641"/>
      <c r="EA40" s="641"/>
      <c r="EB40" s="641"/>
      <c r="EC40" s="668"/>
    </row>
    <row r="41" spans="2:133" ht="11.25" customHeight="1">
      <c r="B41" s="625" t="s">
        <v>299</v>
      </c>
      <c r="C41" s="626"/>
      <c r="D41" s="626"/>
      <c r="E41" s="626"/>
      <c r="F41" s="626"/>
      <c r="G41" s="626"/>
      <c r="H41" s="626"/>
      <c r="I41" s="626"/>
      <c r="J41" s="626"/>
      <c r="K41" s="626"/>
      <c r="L41" s="626"/>
      <c r="M41" s="626"/>
      <c r="N41" s="626"/>
      <c r="O41" s="626"/>
      <c r="P41" s="626"/>
      <c r="Q41" s="627"/>
      <c r="R41" s="628" t="s">
        <v>558</v>
      </c>
      <c r="S41" s="629"/>
      <c r="T41" s="629"/>
      <c r="U41" s="629"/>
      <c r="V41" s="629"/>
      <c r="W41" s="629"/>
      <c r="X41" s="629"/>
      <c r="Y41" s="630"/>
      <c r="Z41" s="655" t="s">
        <v>558</v>
      </c>
      <c r="AA41" s="655"/>
      <c r="AB41" s="655"/>
      <c r="AC41" s="655"/>
      <c r="AD41" s="656" t="s">
        <v>558</v>
      </c>
      <c r="AE41" s="656"/>
      <c r="AF41" s="656"/>
      <c r="AG41" s="656"/>
      <c r="AH41" s="656"/>
      <c r="AI41" s="656"/>
      <c r="AJ41" s="656"/>
      <c r="AK41" s="656"/>
      <c r="AL41" s="631" t="s">
        <v>558</v>
      </c>
      <c r="AM41" s="632"/>
      <c r="AN41" s="632"/>
      <c r="AO41" s="657"/>
      <c r="AQ41" s="669" t="s">
        <v>592</v>
      </c>
      <c r="AR41" s="670"/>
      <c r="AS41" s="670"/>
      <c r="AT41" s="670"/>
      <c r="AU41" s="670"/>
      <c r="AV41" s="670"/>
      <c r="AW41" s="670"/>
      <c r="AX41" s="670"/>
      <c r="AY41" s="671"/>
      <c r="AZ41" s="628">
        <v>278483</v>
      </c>
      <c r="BA41" s="629"/>
      <c r="BB41" s="629"/>
      <c r="BC41" s="629"/>
      <c r="BD41" s="639"/>
      <c r="BE41" s="639"/>
      <c r="BF41" s="672"/>
      <c r="BG41" s="674"/>
      <c r="BH41" s="675"/>
      <c r="BI41" s="675"/>
      <c r="BJ41" s="675"/>
      <c r="BK41" s="675"/>
      <c r="BL41" s="364"/>
      <c r="BM41" s="666" t="s">
        <v>593</v>
      </c>
      <c r="BN41" s="666"/>
      <c r="BO41" s="666"/>
      <c r="BP41" s="666"/>
      <c r="BQ41" s="666"/>
      <c r="BR41" s="666"/>
      <c r="BS41" s="666"/>
      <c r="BT41" s="666"/>
      <c r="BU41" s="667"/>
      <c r="BV41" s="628" t="s">
        <v>558</v>
      </c>
      <c r="BW41" s="629"/>
      <c r="BX41" s="629"/>
      <c r="BY41" s="629"/>
      <c r="BZ41" s="629"/>
      <c r="CA41" s="629"/>
      <c r="CB41" s="673"/>
      <c r="CD41" s="665" t="s">
        <v>594</v>
      </c>
      <c r="CE41" s="666"/>
      <c r="CF41" s="666"/>
      <c r="CG41" s="666"/>
      <c r="CH41" s="666"/>
      <c r="CI41" s="666"/>
      <c r="CJ41" s="666"/>
      <c r="CK41" s="666"/>
      <c r="CL41" s="666"/>
      <c r="CM41" s="666"/>
      <c r="CN41" s="666"/>
      <c r="CO41" s="666"/>
      <c r="CP41" s="666"/>
      <c r="CQ41" s="667"/>
      <c r="CR41" s="628" t="s">
        <v>558</v>
      </c>
      <c r="CS41" s="639"/>
      <c r="CT41" s="639"/>
      <c r="CU41" s="639"/>
      <c r="CV41" s="639"/>
      <c r="CW41" s="639"/>
      <c r="CX41" s="639"/>
      <c r="CY41" s="640"/>
      <c r="CZ41" s="631" t="s">
        <v>558</v>
      </c>
      <c r="DA41" s="641"/>
      <c r="DB41" s="641"/>
      <c r="DC41" s="642"/>
      <c r="DD41" s="634" t="s">
        <v>558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595</v>
      </c>
      <c r="C42" s="626"/>
      <c r="D42" s="626"/>
      <c r="E42" s="626"/>
      <c r="F42" s="626"/>
      <c r="G42" s="626"/>
      <c r="H42" s="626"/>
      <c r="I42" s="626"/>
      <c r="J42" s="626"/>
      <c r="K42" s="626"/>
      <c r="L42" s="626"/>
      <c r="M42" s="626"/>
      <c r="N42" s="626"/>
      <c r="O42" s="626"/>
      <c r="P42" s="626"/>
      <c r="Q42" s="627"/>
      <c r="R42" s="628" t="s">
        <v>558</v>
      </c>
      <c r="S42" s="629"/>
      <c r="T42" s="629"/>
      <c r="U42" s="629"/>
      <c r="V42" s="629"/>
      <c r="W42" s="629"/>
      <c r="X42" s="629"/>
      <c r="Y42" s="630"/>
      <c r="Z42" s="655" t="s">
        <v>558</v>
      </c>
      <c r="AA42" s="655"/>
      <c r="AB42" s="655"/>
      <c r="AC42" s="655"/>
      <c r="AD42" s="656" t="s">
        <v>558</v>
      </c>
      <c r="AE42" s="656"/>
      <c r="AF42" s="656"/>
      <c r="AG42" s="656"/>
      <c r="AH42" s="656"/>
      <c r="AI42" s="656"/>
      <c r="AJ42" s="656"/>
      <c r="AK42" s="656"/>
      <c r="AL42" s="631" t="s">
        <v>558</v>
      </c>
      <c r="AM42" s="632"/>
      <c r="AN42" s="632"/>
      <c r="AO42" s="657"/>
      <c r="AQ42" s="662" t="s">
        <v>596</v>
      </c>
      <c r="AR42" s="663"/>
      <c r="AS42" s="663"/>
      <c r="AT42" s="663"/>
      <c r="AU42" s="663"/>
      <c r="AV42" s="663"/>
      <c r="AW42" s="663"/>
      <c r="AX42" s="663"/>
      <c r="AY42" s="664"/>
      <c r="AZ42" s="608">
        <v>357232</v>
      </c>
      <c r="BA42" s="643"/>
      <c r="BB42" s="643"/>
      <c r="BC42" s="643"/>
      <c r="BD42" s="609"/>
      <c r="BE42" s="609"/>
      <c r="BF42" s="658"/>
      <c r="BG42" s="676"/>
      <c r="BH42" s="677"/>
      <c r="BI42" s="677"/>
      <c r="BJ42" s="677"/>
      <c r="BK42" s="677"/>
      <c r="BL42" s="365"/>
      <c r="BM42" s="659" t="s">
        <v>597</v>
      </c>
      <c r="BN42" s="659"/>
      <c r="BO42" s="659"/>
      <c r="BP42" s="659"/>
      <c r="BQ42" s="659"/>
      <c r="BR42" s="659"/>
      <c r="BS42" s="659"/>
      <c r="BT42" s="659"/>
      <c r="BU42" s="660"/>
      <c r="BV42" s="608">
        <v>264</v>
      </c>
      <c r="BW42" s="643"/>
      <c r="BX42" s="643"/>
      <c r="BY42" s="643"/>
      <c r="BZ42" s="643"/>
      <c r="CA42" s="643"/>
      <c r="CB42" s="661"/>
      <c r="CD42" s="625" t="s">
        <v>300</v>
      </c>
      <c r="CE42" s="626"/>
      <c r="CF42" s="626"/>
      <c r="CG42" s="626"/>
      <c r="CH42" s="626"/>
      <c r="CI42" s="626"/>
      <c r="CJ42" s="626"/>
      <c r="CK42" s="626"/>
      <c r="CL42" s="626"/>
      <c r="CM42" s="626"/>
      <c r="CN42" s="626"/>
      <c r="CO42" s="626"/>
      <c r="CP42" s="626"/>
      <c r="CQ42" s="627"/>
      <c r="CR42" s="628">
        <v>957789</v>
      </c>
      <c r="CS42" s="639"/>
      <c r="CT42" s="639"/>
      <c r="CU42" s="639"/>
      <c r="CV42" s="639"/>
      <c r="CW42" s="639"/>
      <c r="CX42" s="639"/>
      <c r="CY42" s="640"/>
      <c r="CZ42" s="631">
        <v>10.199999999999999</v>
      </c>
      <c r="DA42" s="641"/>
      <c r="DB42" s="641"/>
      <c r="DC42" s="642"/>
      <c r="DD42" s="634">
        <v>98105</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598</v>
      </c>
      <c r="C43" s="626"/>
      <c r="D43" s="626"/>
      <c r="E43" s="626"/>
      <c r="F43" s="626"/>
      <c r="G43" s="626"/>
      <c r="H43" s="626"/>
      <c r="I43" s="626"/>
      <c r="J43" s="626"/>
      <c r="K43" s="626"/>
      <c r="L43" s="626"/>
      <c r="M43" s="626"/>
      <c r="N43" s="626"/>
      <c r="O43" s="626"/>
      <c r="P43" s="626"/>
      <c r="Q43" s="627"/>
      <c r="R43" s="628">
        <v>317318</v>
      </c>
      <c r="S43" s="629"/>
      <c r="T43" s="629"/>
      <c r="U43" s="629"/>
      <c r="V43" s="629"/>
      <c r="W43" s="629"/>
      <c r="X43" s="629"/>
      <c r="Y43" s="630"/>
      <c r="Z43" s="655">
        <v>3.3</v>
      </c>
      <c r="AA43" s="655"/>
      <c r="AB43" s="655"/>
      <c r="AC43" s="655"/>
      <c r="AD43" s="656" t="s">
        <v>558</v>
      </c>
      <c r="AE43" s="656"/>
      <c r="AF43" s="656"/>
      <c r="AG43" s="656"/>
      <c r="AH43" s="656"/>
      <c r="AI43" s="656"/>
      <c r="AJ43" s="656"/>
      <c r="AK43" s="656"/>
      <c r="AL43" s="631" t="s">
        <v>558</v>
      </c>
      <c r="AM43" s="632"/>
      <c r="AN43" s="632"/>
      <c r="AO43" s="657"/>
      <c r="BV43" s="219"/>
      <c r="BW43" s="219"/>
      <c r="BX43" s="219"/>
      <c r="BY43" s="219"/>
      <c r="BZ43" s="219"/>
      <c r="CA43" s="219"/>
      <c r="CB43" s="219"/>
      <c r="CD43" s="625" t="s">
        <v>599</v>
      </c>
      <c r="CE43" s="626"/>
      <c r="CF43" s="626"/>
      <c r="CG43" s="626"/>
      <c r="CH43" s="626"/>
      <c r="CI43" s="626"/>
      <c r="CJ43" s="626"/>
      <c r="CK43" s="626"/>
      <c r="CL43" s="626"/>
      <c r="CM43" s="626"/>
      <c r="CN43" s="626"/>
      <c r="CO43" s="626"/>
      <c r="CP43" s="626"/>
      <c r="CQ43" s="627"/>
      <c r="CR43" s="628" t="s">
        <v>558</v>
      </c>
      <c r="CS43" s="639"/>
      <c r="CT43" s="639"/>
      <c r="CU43" s="639"/>
      <c r="CV43" s="639"/>
      <c r="CW43" s="639"/>
      <c r="CX43" s="639"/>
      <c r="CY43" s="640"/>
      <c r="CZ43" s="631" t="s">
        <v>558</v>
      </c>
      <c r="DA43" s="641"/>
      <c r="DB43" s="641"/>
      <c r="DC43" s="642"/>
      <c r="DD43" s="634" t="s">
        <v>558</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600</v>
      </c>
      <c r="C44" s="606"/>
      <c r="D44" s="606"/>
      <c r="E44" s="606"/>
      <c r="F44" s="606"/>
      <c r="G44" s="606"/>
      <c r="H44" s="606"/>
      <c r="I44" s="606"/>
      <c r="J44" s="606"/>
      <c r="K44" s="606"/>
      <c r="L44" s="606"/>
      <c r="M44" s="606"/>
      <c r="N44" s="606"/>
      <c r="O44" s="606"/>
      <c r="P44" s="606"/>
      <c r="Q44" s="607"/>
      <c r="R44" s="608">
        <v>9747197</v>
      </c>
      <c r="S44" s="643"/>
      <c r="T44" s="643"/>
      <c r="U44" s="643"/>
      <c r="V44" s="643"/>
      <c r="W44" s="643"/>
      <c r="X44" s="643"/>
      <c r="Y44" s="644"/>
      <c r="Z44" s="645">
        <v>100</v>
      </c>
      <c r="AA44" s="645"/>
      <c r="AB44" s="645"/>
      <c r="AC44" s="645"/>
      <c r="AD44" s="646">
        <v>4677578</v>
      </c>
      <c r="AE44" s="646"/>
      <c r="AF44" s="646"/>
      <c r="AG44" s="646"/>
      <c r="AH44" s="646"/>
      <c r="AI44" s="646"/>
      <c r="AJ44" s="646"/>
      <c r="AK44" s="646"/>
      <c r="AL44" s="611">
        <v>100</v>
      </c>
      <c r="AM44" s="647"/>
      <c r="AN44" s="647"/>
      <c r="AO44" s="648"/>
      <c r="CD44" s="649" t="s">
        <v>267</v>
      </c>
      <c r="CE44" s="650"/>
      <c r="CF44" s="625" t="s">
        <v>601</v>
      </c>
      <c r="CG44" s="626"/>
      <c r="CH44" s="626"/>
      <c r="CI44" s="626"/>
      <c r="CJ44" s="626"/>
      <c r="CK44" s="626"/>
      <c r="CL44" s="626"/>
      <c r="CM44" s="626"/>
      <c r="CN44" s="626"/>
      <c r="CO44" s="626"/>
      <c r="CP44" s="626"/>
      <c r="CQ44" s="627"/>
      <c r="CR44" s="628">
        <v>938396</v>
      </c>
      <c r="CS44" s="629"/>
      <c r="CT44" s="629"/>
      <c r="CU44" s="629"/>
      <c r="CV44" s="629"/>
      <c r="CW44" s="629"/>
      <c r="CX44" s="629"/>
      <c r="CY44" s="630"/>
      <c r="CZ44" s="631">
        <v>10</v>
      </c>
      <c r="DA44" s="632"/>
      <c r="DB44" s="632"/>
      <c r="DC44" s="633"/>
      <c r="DD44" s="634">
        <v>91312</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602</v>
      </c>
      <c r="CG45" s="626"/>
      <c r="CH45" s="626"/>
      <c r="CI45" s="626"/>
      <c r="CJ45" s="626"/>
      <c r="CK45" s="626"/>
      <c r="CL45" s="626"/>
      <c r="CM45" s="626"/>
      <c r="CN45" s="626"/>
      <c r="CO45" s="626"/>
      <c r="CP45" s="626"/>
      <c r="CQ45" s="627"/>
      <c r="CR45" s="628">
        <v>775029</v>
      </c>
      <c r="CS45" s="639"/>
      <c r="CT45" s="639"/>
      <c r="CU45" s="639"/>
      <c r="CV45" s="639"/>
      <c r="CW45" s="639"/>
      <c r="CX45" s="639"/>
      <c r="CY45" s="640"/>
      <c r="CZ45" s="631">
        <v>8.3000000000000007</v>
      </c>
      <c r="DA45" s="641"/>
      <c r="DB45" s="641"/>
      <c r="DC45" s="642"/>
      <c r="DD45" s="634">
        <v>72131</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1" t="s">
        <v>301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603</v>
      </c>
      <c r="CG46" s="626"/>
      <c r="CH46" s="626"/>
      <c r="CI46" s="626"/>
      <c r="CJ46" s="626"/>
      <c r="CK46" s="626"/>
      <c r="CL46" s="626"/>
      <c r="CM46" s="626"/>
      <c r="CN46" s="626"/>
      <c r="CO46" s="626"/>
      <c r="CP46" s="626"/>
      <c r="CQ46" s="627"/>
      <c r="CR46" s="628">
        <v>163367</v>
      </c>
      <c r="CS46" s="629"/>
      <c r="CT46" s="629"/>
      <c r="CU46" s="629"/>
      <c r="CV46" s="629"/>
      <c r="CW46" s="629"/>
      <c r="CX46" s="629"/>
      <c r="CY46" s="630"/>
      <c r="CZ46" s="631">
        <v>1.7</v>
      </c>
      <c r="DA46" s="632"/>
      <c r="DB46" s="632"/>
      <c r="DC46" s="633"/>
      <c r="DD46" s="634">
        <v>19181</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302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604</v>
      </c>
      <c r="CG47" s="626"/>
      <c r="CH47" s="626"/>
      <c r="CI47" s="626"/>
      <c r="CJ47" s="626"/>
      <c r="CK47" s="626"/>
      <c r="CL47" s="626"/>
      <c r="CM47" s="626"/>
      <c r="CN47" s="626"/>
      <c r="CO47" s="626"/>
      <c r="CP47" s="626"/>
      <c r="CQ47" s="627"/>
      <c r="CR47" s="628">
        <v>19393</v>
      </c>
      <c r="CS47" s="639"/>
      <c r="CT47" s="639"/>
      <c r="CU47" s="639"/>
      <c r="CV47" s="639"/>
      <c r="CW47" s="639"/>
      <c r="CX47" s="639"/>
      <c r="CY47" s="640"/>
      <c r="CZ47" s="631">
        <v>0.2</v>
      </c>
      <c r="DA47" s="641"/>
      <c r="DB47" s="641"/>
      <c r="DC47" s="642"/>
      <c r="DD47" s="634">
        <v>6793</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303</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605</v>
      </c>
      <c r="CG48" s="626"/>
      <c r="CH48" s="626"/>
      <c r="CI48" s="626"/>
      <c r="CJ48" s="626"/>
      <c r="CK48" s="626"/>
      <c r="CL48" s="626"/>
      <c r="CM48" s="626"/>
      <c r="CN48" s="626"/>
      <c r="CO48" s="626"/>
      <c r="CP48" s="626"/>
      <c r="CQ48" s="627"/>
      <c r="CR48" s="628" t="s">
        <v>558</v>
      </c>
      <c r="CS48" s="629"/>
      <c r="CT48" s="629"/>
      <c r="CU48" s="629"/>
      <c r="CV48" s="629"/>
      <c r="CW48" s="629"/>
      <c r="CX48" s="629"/>
      <c r="CY48" s="630"/>
      <c r="CZ48" s="631" t="s">
        <v>558</v>
      </c>
      <c r="DA48" s="632"/>
      <c r="DB48" s="632"/>
      <c r="DC48" s="633"/>
      <c r="DD48" s="634" t="s">
        <v>558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606</v>
      </c>
      <c r="CE49" s="606"/>
      <c r="CF49" s="606"/>
      <c r="CG49" s="606"/>
      <c r="CH49" s="606"/>
      <c r="CI49" s="606"/>
      <c r="CJ49" s="606"/>
      <c r="CK49" s="606"/>
      <c r="CL49" s="606"/>
      <c r="CM49" s="606"/>
      <c r="CN49" s="606"/>
      <c r="CO49" s="606"/>
      <c r="CP49" s="606"/>
      <c r="CQ49" s="607"/>
      <c r="CR49" s="608">
        <v>9373559</v>
      </c>
      <c r="CS49" s="609"/>
      <c r="CT49" s="609"/>
      <c r="CU49" s="609"/>
      <c r="CV49" s="609"/>
      <c r="CW49" s="609"/>
      <c r="CX49" s="609"/>
      <c r="CY49" s="610"/>
      <c r="CZ49" s="611">
        <v>100</v>
      </c>
      <c r="DA49" s="612"/>
      <c r="DB49" s="612"/>
      <c r="DC49" s="613"/>
      <c r="DD49" s="614">
        <v>5380940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5e6OdChIp4xeZJNPSjVZ6qJjSAR+5g4nVC4d+HDTazI48H6EuAS7f1jOzYh5at12ib6ZwiXl+0FKImAlsS43yw==" saltValue="392CO2h8BloO7H/Jzna4Q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 zoomScale="70" zoomScaleNormal="25" zoomScaleSheetLayoutView="70" workbookViewId="0">
      <selection activeCell="AP76" sqref="AP76:AT76"/>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18" t="s">
        <v>304</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305</v>
      </c>
      <c r="DK2" s="1120"/>
      <c r="DL2" s="1120"/>
      <c r="DM2" s="1120"/>
      <c r="DN2" s="1120"/>
      <c r="DO2" s="1121"/>
      <c r="DP2" s="224"/>
      <c r="DQ2" s="1119" t="s">
        <v>306</v>
      </c>
      <c r="DR2" s="1120"/>
      <c r="DS2" s="1120"/>
      <c r="DT2" s="1120"/>
      <c r="DU2" s="1120"/>
      <c r="DV2" s="1120"/>
      <c r="DW2" s="1120"/>
      <c r="DX2" s="1120"/>
      <c r="DY2" s="1120"/>
      <c r="DZ2" s="1121"/>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87" t="s">
        <v>307</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308</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c r="A5" s="1023" t="s">
        <v>309</v>
      </c>
      <c r="B5" s="1024"/>
      <c r="C5" s="1024"/>
      <c r="D5" s="1024"/>
      <c r="E5" s="1024"/>
      <c r="F5" s="1024"/>
      <c r="G5" s="1024"/>
      <c r="H5" s="1024"/>
      <c r="I5" s="1024"/>
      <c r="J5" s="1024"/>
      <c r="K5" s="1024"/>
      <c r="L5" s="1024"/>
      <c r="M5" s="1024"/>
      <c r="N5" s="1024"/>
      <c r="O5" s="1024"/>
      <c r="P5" s="1025"/>
      <c r="Q5" s="1029" t="s">
        <v>310</v>
      </c>
      <c r="R5" s="1030"/>
      <c r="S5" s="1030"/>
      <c r="T5" s="1030"/>
      <c r="U5" s="1031"/>
      <c r="V5" s="1029" t="s">
        <v>311</v>
      </c>
      <c r="W5" s="1030"/>
      <c r="X5" s="1030"/>
      <c r="Y5" s="1030"/>
      <c r="Z5" s="1031"/>
      <c r="AA5" s="1029" t="s">
        <v>312</v>
      </c>
      <c r="AB5" s="1030"/>
      <c r="AC5" s="1030"/>
      <c r="AD5" s="1030"/>
      <c r="AE5" s="1030"/>
      <c r="AF5" s="1122" t="s">
        <v>313</v>
      </c>
      <c r="AG5" s="1030"/>
      <c r="AH5" s="1030"/>
      <c r="AI5" s="1030"/>
      <c r="AJ5" s="1043"/>
      <c r="AK5" s="1030" t="s">
        <v>314</v>
      </c>
      <c r="AL5" s="1030"/>
      <c r="AM5" s="1030"/>
      <c r="AN5" s="1030"/>
      <c r="AO5" s="1031"/>
      <c r="AP5" s="1029" t="s">
        <v>315</v>
      </c>
      <c r="AQ5" s="1030"/>
      <c r="AR5" s="1030"/>
      <c r="AS5" s="1030"/>
      <c r="AT5" s="1031"/>
      <c r="AU5" s="1029" t="s">
        <v>316</v>
      </c>
      <c r="AV5" s="1030"/>
      <c r="AW5" s="1030"/>
      <c r="AX5" s="1030"/>
      <c r="AY5" s="1043"/>
      <c r="AZ5" s="228"/>
      <c r="BA5" s="228"/>
      <c r="BB5" s="228"/>
      <c r="BC5" s="228"/>
      <c r="BD5" s="228"/>
      <c r="BE5" s="229"/>
      <c r="BF5" s="229"/>
      <c r="BG5" s="229"/>
      <c r="BH5" s="229"/>
      <c r="BI5" s="229"/>
      <c r="BJ5" s="229"/>
      <c r="BK5" s="229"/>
      <c r="BL5" s="229"/>
      <c r="BM5" s="229"/>
      <c r="BN5" s="229"/>
      <c r="BO5" s="229"/>
      <c r="BP5" s="229"/>
      <c r="BQ5" s="1023" t="s">
        <v>317</v>
      </c>
      <c r="BR5" s="1024"/>
      <c r="BS5" s="1024"/>
      <c r="BT5" s="1024"/>
      <c r="BU5" s="1024"/>
      <c r="BV5" s="1024"/>
      <c r="BW5" s="1024"/>
      <c r="BX5" s="1024"/>
      <c r="BY5" s="1024"/>
      <c r="BZ5" s="1024"/>
      <c r="CA5" s="1024"/>
      <c r="CB5" s="1024"/>
      <c r="CC5" s="1024"/>
      <c r="CD5" s="1024"/>
      <c r="CE5" s="1024"/>
      <c r="CF5" s="1024"/>
      <c r="CG5" s="1025"/>
      <c r="CH5" s="1029" t="s">
        <v>318</v>
      </c>
      <c r="CI5" s="1030"/>
      <c r="CJ5" s="1030"/>
      <c r="CK5" s="1030"/>
      <c r="CL5" s="1031"/>
      <c r="CM5" s="1029" t="s">
        <v>319</v>
      </c>
      <c r="CN5" s="1030"/>
      <c r="CO5" s="1030"/>
      <c r="CP5" s="1030"/>
      <c r="CQ5" s="1031"/>
      <c r="CR5" s="1029" t="s">
        <v>320</v>
      </c>
      <c r="CS5" s="1030"/>
      <c r="CT5" s="1030"/>
      <c r="CU5" s="1030"/>
      <c r="CV5" s="1031"/>
      <c r="CW5" s="1029" t="s">
        <v>321</v>
      </c>
      <c r="CX5" s="1030"/>
      <c r="CY5" s="1030"/>
      <c r="CZ5" s="1030"/>
      <c r="DA5" s="1031"/>
      <c r="DB5" s="1029" t="s">
        <v>322</v>
      </c>
      <c r="DC5" s="1030"/>
      <c r="DD5" s="1030"/>
      <c r="DE5" s="1030"/>
      <c r="DF5" s="1031"/>
      <c r="DG5" s="1112" t="s">
        <v>323</v>
      </c>
      <c r="DH5" s="1113"/>
      <c r="DI5" s="1113"/>
      <c r="DJ5" s="1113"/>
      <c r="DK5" s="1114"/>
      <c r="DL5" s="1112" t="s">
        <v>324</v>
      </c>
      <c r="DM5" s="1113"/>
      <c r="DN5" s="1113"/>
      <c r="DO5" s="1113"/>
      <c r="DP5" s="1114"/>
      <c r="DQ5" s="1029" t="s">
        <v>325</v>
      </c>
      <c r="DR5" s="1030"/>
      <c r="DS5" s="1030"/>
      <c r="DT5" s="1030"/>
      <c r="DU5" s="1031"/>
      <c r="DV5" s="1029" t="s">
        <v>316</v>
      </c>
      <c r="DW5" s="1030"/>
      <c r="DX5" s="1030"/>
      <c r="DY5" s="1030"/>
      <c r="DZ5" s="1043"/>
      <c r="EA5" s="230"/>
    </row>
    <row r="6" spans="1:131" s="231"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c r="A7" s="232">
        <v>1</v>
      </c>
      <c r="B7" s="1075" t="s">
        <v>326</v>
      </c>
      <c r="C7" s="1076"/>
      <c r="D7" s="1076"/>
      <c r="E7" s="1076"/>
      <c r="F7" s="1076"/>
      <c r="G7" s="1076"/>
      <c r="H7" s="1076"/>
      <c r="I7" s="1076"/>
      <c r="J7" s="1076"/>
      <c r="K7" s="1076"/>
      <c r="L7" s="1076"/>
      <c r="M7" s="1076"/>
      <c r="N7" s="1076"/>
      <c r="O7" s="1076"/>
      <c r="P7" s="1077"/>
      <c r="Q7" s="1130">
        <v>9747</v>
      </c>
      <c r="R7" s="1131"/>
      <c r="S7" s="1131"/>
      <c r="T7" s="1131"/>
      <c r="U7" s="1131"/>
      <c r="V7" s="1131">
        <v>9374</v>
      </c>
      <c r="W7" s="1131"/>
      <c r="X7" s="1131"/>
      <c r="Y7" s="1131"/>
      <c r="Z7" s="1131"/>
      <c r="AA7" s="1131">
        <v>374</v>
      </c>
      <c r="AB7" s="1131"/>
      <c r="AC7" s="1131"/>
      <c r="AD7" s="1131"/>
      <c r="AE7" s="1132"/>
      <c r="AF7" s="1133">
        <v>320</v>
      </c>
      <c r="AG7" s="1134"/>
      <c r="AH7" s="1134"/>
      <c r="AI7" s="1134"/>
      <c r="AJ7" s="1135"/>
      <c r="AK7" s="1136">
        <v>263</v>
      </c>
      <c r="AL7" s="1137"/>
      <c r="AM7" s="1137"/>
      <c r="AN7" s="1137"/>
      <c r="AO7" s="1137"/>
      <c r="AP7" s="1137">
        <v>5244</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0"/>
    </row>
    <row r="8" spans="1:131" s="231" customFormat="1" ht="26.25" customHeight="1">
      <c r="A8" s="234">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0"/>
    </row>
    <row r="9" spans="1:131" s="231" customFormat="1" ht="26.25" customHeight="1">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327</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c r="A23" s="236" t="s">
        <v>328</v>
      </c>
      <c r="B23" s="965" t="s">
        <v>329</v>
      </c>
      <c r="C23" s="966"/>
      <c r="D23" s="966"/>
      <c r="E23" s="966"/>
      <c r="F23" s="966"/>
      <c r="G23" s="966"/>
      <c r="H23" s="966"/>
      <c r="I23" s="966"/>
      <c r="J23" s="966"/>
      <c r="K23" s="966"/>
      <c r="L23" s="966"/>
      <c r="M23" s="966"/>
      <c r="N23" s="966"/>
      <c r="O23" s="966"/>
      <c r="P23" s="976"/>
      <c r="Q23" s="1095">
        <v>9747</v>
      </c>
      <c r="R23" s="1089"/>
      <c r="S23" s="1089"/>
      <c r="T23" s="1089"/>
      <c r="U23" s="1089"/>
      <c r="V23" s="1089">
        <v>9374</v>
      </c>
      <c r="W23" s="1089"/>
      <c r="X23" s="1089"/>
      <c r="Y23" s="1089"/>
      <c r="Z23" s="1089"/>
      <c r="AA23" s="1089">
        <v>374</v>
      </c>
      <c r="AB23" s="1089"/>
      <c r="AC23" s="1089"/>
      <c r="AD23" s="1089"/>
      <c r="AE23" s="1096"/>
      <c r="AF23" s="1097">
        <v>320</v>
      </c>
      <c r="AG23" s="1089"/>
      <c r="AH23" s="1089"/>
      <c r="AI23" s="1089"/>
      <c r="AJ23" s="1098"/>
      <c r="AK23" s="1099"/>
      <c r="AL23" s="1100"/>
      <c r="AM23" s="1100"/>
      <c r="AN23" s="1100"/>
      <c r="AO23" s="1100"/>
      <c r="AP23" s="1089">
        <v>5244</v>
      </c>
      <c r="AQ23" s="1089"/>
      <c r="AR23" s="1089"/>
      <c r="AS23" s="1089"/>
      <c r="AT23" s="1089"/>
      <c r="AU23" s="1090"/>
      <c r="AV23" s="1090"/>
      <c r="AW23" s="1090"/>
      <c r="AX23" s="1090"/>
      <c r="AY23" s="1091"/>
      <c r="AZ23" s="1092" t="s">
        <v>330</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c r="A24" s="1088" t="s">
        <v>331</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c r="A25" s="1087" t="s">
        <v>332</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c r="A26" s="1023" t="s">
        <v>309</v>
      </c>
      <c r="B26" s="1024"/>
      <c r="C26" s="1024"/>
      <c r="D26" s="1024"/>
      <c r="E26" s="1024"/>
      <c r="F26" s="1024"/>
      <c r="G26" s="1024"/>
      <c r="H26" s="1024"/>
      <c r="I26" s="1024"/>
      <c r="J26" s="1024"/>
      <c r="K26" s="1024"/>
      <c r="L26" s="1024"/>
      <c r="M26" s="1024"/>
      <c r="N26" s="1024"/>
      <c r="O26" s="1024"/>
      <c r="P26" s="1025"/>
      <c r="Q26" s="1029" t="s">
        <v>333</v>
      </c>
      <c r="R26" s="1030"/>
      <c r="S26" s="1030"/>
      <c r="T26" s="1030"/>
      <c r="U26" s="1031"/>
      <c r="V26" s="1029" t="s">
        <v>334</v>
      </c>
      <c r="W26" s="1030"/>
      <c r="X26" s="1030"/>
      <c r="Y26" s="1030"/>
      <c r="Z26" s="1031"/>
      <c r="AA26" s="1029" t="s">
        <v>335</v>
      </c>
      <c r="AB26" s="1030"/>
      <c r="AC26" s="1030"/>
      <c r="AD26" s="1030"/>
      <c r="AE26" s="1030"/>
      <c r="AF26" s="1083" t="s">
        <v>336</v>
      </c>
      <c r="AG26" s="1036"/>
      <c r="AH26" s="1036"/>
      <c r="AI26" s="1036"/>
      <c r="AJ26" s="1084"/>
      <c r="AK26" s="1030" t="s">
        <v>337</v>
      </c>
      <c r="AL26" s="1030"/>
      <c r="AM26" s="1030"/>
      <c r="AN26" s="1030"/>
      <c r="AO26" s="1031"/>
      <c r="AP26" s="1029" t="s">
        <v>338</v>
      </c>
      <c r="AQ26" s="1030"/>
      <c r="AR26" s="1030"/>
      <c r="AS26" s="1030"/>
      <c r="AT26" s="1031"/>
      <c r="AU26" s="1029" t="s">
        <v>339</v>
      </c>
      <c r="AV26" s="1030"/>
      <c r="AW26" s="1030"/>
      <c r="AX26" s="1030"/>
      <c r="AY26" s="1031"/>
      <c r="AZ26" s="1029" t="s">
        <v>340</v>
      </c>
      <c r="BA26" s="1030"/>
      <c r="BB26" s="1030"/>
      <c r="BC26" s="1030"/>
      <c r="BD26" s="1031"/>
      <c r="BE26" s="1029" t="s">
        <v>316</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c r="A28" s="238">
        <v>1</v>
      </c>
      <c r="B28" s="1075" t="s">
        <v>341</v>
      </c>
      <c r="C28" s="1076"/>
      <c r="D28" s="1076"/>
      <c r="E28" s="1076"/>
      <c r="F28" s="1076"/>
      <c r="G28" s="1076"/>
      <c r="H28" s="1076"/>
      <c r="I28" s="1076"/>
      <c r="J28" s="1076"/>
      <c r="K28" s="1076"/>
      <c r="L28" s="1076"/>
      <c r="M28" s="1076"/>
      <c r="N28" s="1076"/>
      <c r="O28" s="1076"/>
      <c r="P28" s="1077"/>
      <c r="Q28" s="1078">
        <v>2200</v>
      </c>
      <c r="R28" s="1079"/>
      <c r="S28" s="1079"/>
      <c r="T28" s="1079"/>
      <c r="U28" s="1079"/>
      <c r="V28" s="1079">
        <v>2180</v>
      </c>
      <c r="W28" s="1079"/>
      <c r="X28" s="1079"/>
      <c r="Y28" s="1079"/>
      <c r="Z28" s="1079"/>
      <c r="AA28" s="1079">
        <v>20</v>
      </c>
      <c r="AB28" s="1079"/>
      <c r="AC28" s="1079"/>
      <c r="AD28" s="1079"/>
      <c r="AE28" s="1080"/>
      <c r="AF28" s="1081">
        <v>20</v>
      </c>
      <c r="AG28" s="1079"/>
      <c r="AH28" s="1079"/>
      <c r="AI28" s="1079"/>
      <c r="AJ28" s="1082"/>
      <c r="AK28" s="1070">
        <v>278</v>
      </c>
      <c r="AL28" s="1071"/>
      <c r="AM28" s="1071"/>
      <c r="AN28" s="1071"/>
      <c r="AO28" s="1071"/>
      <c r="AP28" s="1071">
        <v>0</v>
      </c>
      <c r="AQ28" s="1071"/>
      <c r="AR28" s="1071"/>
      <c r="AS28" s="1071"/>
      <c r="AT28" s="1071"/>
      <c r="AU28" s="1071">
        <v>0</v>
      </c>
      <c r="AV28" s="1071"/>
      <c r="AW28" s="1071"/>
      <c r="AX28" s="1071"/>
      <c r="AY28" s="1071"/>
      <c r="AZ28" s="1072"/>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c r="A29" s="238">
        <v>2</v>
      </c>
      <c r="B29" s="1058" t="s">
        <v>342</v>
      </c>
      <c r="C29" s="1059"/>
      <c r="D29" s="1059"/>
      <c r="E29" s="1059"/>
      <c r="F29" s="1059"/>
      <c r="G29" s="1059"/>
      <c r="H29" s="1059"/>
      <c r="I29" s="1059"/>
      <c r="J29" s="1059"/>
      <c r="K29" s="1059"/>
      <c r="L29" s="1059"/>
      <c r="M29" s="1059"/>
      <c r="N29" s="1059"/>
      <c r="O29" s="1059"/>
      <c r="P29" s="1060"/>
      <c r="Q29" s="1066">
        <v>223</v>
      </c>
      <c r="R29" s="1067"/>
      <c r="S29" s="1067"/>
      <c r="T29" s="1067"/>
      <c r="U29" s="1067"/>
      <c r="V29" s="1067">
        <v>222</v>
      </c>
      <c r="W29" s="1067"/>
      <c r="X29" s="1067"/>
      <c r="Y29" s="1067"/>
      <c r="Z29" s="1067"/>
      <c r="AA29" s="1067">
        <v>1</v>
      </c>
      <c r="AB29" s="1067"/>
      <c r="AC29" s="1067"/>
      <c r="AD29" s="1067"/>
      <c r="AE29" s="1068"/>
      <c r="AF29" s="1063">
        <v>1</v>
      </c>
      <c r="AG29" s="1064"/>
      <c r="AH29" s="1064"/>
      <c r="AI29" s="1064"/>
      <c r="AJ29" s="1065"/>
      <c r="AK29" s="1008">
        <v>38</v>
      </c>
      <c r="AL29" s="999"/>
      <c r="AM29" s="999"/>
      <c r="AN29" s="999"/>
      <c r="AO29" s="999"/>
      <c r="AP29" s="999">
        <v>0</v>
      </c>
      <c r="AQ29" s="999"/>
      <c r="AR29" s="999"/>
      <c r="AS29" s="999"/>
      <c r="AT29" s="999"/>
      <c r="AU29" s="999">
        <v>0</v>
      </c>
      <c r="AV29" s="999"/>
      <c r="AW29" s="999"/>
      <c r="AX29" s="999"/>
      <c r="AY29" s="999"/>
      <c r="AZ29" s="1069"/>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c r="A30" s="238">
        <v>3</v>
      </c>
      <c r="B30" s="1058" t="s">
        <v>343</v>
      </c>
      <c r="C30" s="1059"/>
      <c r="D30" s="1059"/>
      <c r="E30" s="1059"/>
      <c r="F30" s="1059"/>
      <c r="G30" s="1059"/>
      <c r="H30" s="1059"/>
      <c r="I30" s="1059"/>
      <c r="J30" s="1059"/>
      <c r="K30" s="1059"/>
      <c r="L30" s="1059"/>
      <c r="M30" s="1059"/>
      <c r="N30" s="1059"/>
      <c r="O30" s="1059"/>
      <c r="P30" s="1060"/>
      <c r="Q30" s="1066">
        <v>580</v>
      </c>
      <c r="R30" s="1067"/>
      <c r="S30" s="1067"/>
      <c r="T30" s="1067"/>
      <c r="U30" s="1067"/>
      <c r="V30" s="1067">
        <v>525</v>
      </c>
      <c r="W30" s="1067"/>
      <c r="X30" s="1067"/>
      <c r="Y30" s="1067"/>
      <c r="Z30" s="1067"/>
      <c r="AA30" s="1067">
        <v>55</v>
      </c>
      <c r="AB30" s="1067"/>
      <c r="AC30" s="1067"/>
      <c r="AD30" s="1067"/>
      <c r="AE30" s="1068"/>
      <c r="AF30" s="1063">
        <v>1440</v>
      </c>
      <c r="AG30" s="1064"/>
      <c r="AH30" s="1064"/>
      <c r="AI30" s="1064"/>
      <c r="AJ30" s="1065"/>
      <c r="AK30" s="1008">
        <v>1</v>
      </c>
      <c r="AL30" s="999"/>
      <c r="AM30" s="999"/>
      <c r="AN30" s="999"/>
      <c r="AO30" s="999"/>
      <c r="AP30" s="999">
        <v>87</v>
      </c>
      <c r="AQ30" s="999"/>
      <c r="AR30" s="999"/>
      <c r="AS30" s="999"/>
      <c r="AT30" s="999"/>
      <c r="AU30" s="999">
        <v>0</v>
      </c>
      <c r="AV30" s="999"/>
      <c r="AW30" s="999"/>
      <c r="AX30" s="999"/>
      <c r="AY30" s="999"/>
      <c r="AZ30" s="1069"/>
      <c r="BA30" s="1069"/>
      <c r="BB30" s="1069"/>
      <c r="BC30" s="1069"/>
      <c r="BD30" s="1069"/>
      <c r="BE30" s="1000" t="s">
        <v>344</v>
      </c>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c r="A31" s="238">
        <v>4</v>
      </c>
      <c r="B31" s="1058" t="s">
        <v>345</v>
      </c>
      <c r="C31" s="1059"/>
      <c r="D31" s="1059"/>
      <c r="E31" s="1059"/>
      <c r="F31" s="1059"/>
      <c r="G31" s="1059"/>
      <c r="H31" s="1059"/>
      <c r="I31" s="1059"/>
      <c r="J31" s="1059"/>
      <c r="K31" s="1059"/>
      <c r="L31" s="1059"/>
      <c r="M31" s="1059"/>
      <c r="N31" s="1059"/>
      <c r="O31" s="1059"/>
      <c r="P31" s="1060"/>
      <c r="Q31" s="1066">
        <v>369</v>
      </c>
      <c r="R31" s="1067"/>
      <c r="S31" s="1067"/>
      <c r="T31" s="1067"/>
      <c r="U31" s="1067"/>
      <c r="V31" s="1067">
        <v>372</v>
      </c>
      <c r="W31" s="1067"/>
      <c r="X31" s="1067"/>
      <c r="Y31" s="1067"/>
      <c r="Z31" s="1067"/>
      <c r="AA31" s="1067">
        <v>-3</v>
      </c>
      <c r="AB31" s="1067"/>
      <c r="AC31" s="1067"/>
      <c r="AD31" s="1067"/>
      <c r="AE31" s="1068"/>
      <c r="AF31" s="1063">
        <v>121</v>
      </c>
      <c r="AG31" s="1064"/>
      <c r="AH31" s="1064"/>
      <c r="AI31" s="1064"/>
      <c r="AJ31" s="1065"/>
      <c r="AK31" s="1008">
        <v>85</v>
      </c>
      <c r="AL31" s="999"/>
      <c r="AM31" s="999"/>
      <c r="AN31" s="999"/>
      <c r="AO31" s="999"/>
      <c r="AP31" s="999">
        <v>1927</v>
      </c>
      <c r="AQ31" s="999"/>
      <c r="AR31" s="999"/>
      <c r="AS31" s="999"/>
      <c r="AT31" s="999"/>
      <c r="AU31" s="999">
        <v>166</v>
      </c>
      <c r="AV31" s="999"/>
      <c r="AW31" s="999"/>
      <c r="AX31" s="999"/>
      <c r="AY31" s="999"/>
      <c r="AZ31" s="1069"/>
      <c r="BA31" s="1069"/>
      <c r="BB31" s="1069"/>
      <c r="BC31" s="1069"/>
      <c r="BD31" s="1069"/>
      <c r="BE31" s="1000" t="s">
        <v>346</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c r="A32" s="238">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c r="A33" s="238">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347</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c r="A63" s="236" t="s">
        <v>328</v>
      </c>
      <c r="B63" s="965" t="s">
        <v>348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1582</v>
      </c>
      <c r="AG63" s="987"/>
      <c r="AH63" s="987"/>
      <c r="AI63" s="987"/>
      <c r="AJ63" s="1050"/>
      <c r="AK63" s="1051"/>
      <c r="AL63" s="991"/>
      <c r="AM63" s="991"/>
      <c r="AN63" s="991"/>
      <c r="AO63" s="991"/>
      <c r="AP63" s="987">
        <v>2014</v>
      </c>
      <c r="AQ63" s="987"/>
      <c r="AR63" s="987"/>
      <c r="AS63" s="987"/>
      <c r="AT63" s="987"/>
      <c r="AU63" s="987">
        <v>166</v>
      </c>
      <c r="AV63" s="987"/>
      <c r="AW63" s="987"/>
      <c r="AX63" s="987"/>
      <c r="AY63" s="987"/>
      <c r="AZ63" s="1045"/>
      <c r="BA63" s="1045"/>
      <c r="BB63" s="1045"/>
      <c r="BC63" s="1045"/>
      <c r="BD63" s="1045"/>
      <c r="BE63" s="988"/>
      <c r="BF63" s="988"/>
      <c r="BG63" s="988"/>
      <c r="BH63" s="988"/>
      <c r="BI63" s="989"/>
      <c r="BJ63" s="1046" t="s">
        <v>349</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c r="A65" s="228" t="s">
        <v>350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c r="A66" s="1023" t="s">
        <v>351</v>
      </c>
      <c r="B66" s="1024"/>
      <c r="C66" s="1024"/>
      <c r="D66" s="1024"/>
      <c r="E66" s="1024"/>
      <c r="F66" s="1024"/>
      <c r="G66" s="1024"/>
      <c r="H66" s="1024"/>
      <c r="I66" s="1024"/>
      <c r="J66" s="1024"/>
      <c r="K66" s="1024"/>
      <c r="L66" s="1024"/>
      <c r="M66" s="1024"/>
      <c r="N66" s="1024"/>
      <c r="O66" s="1024"/>
      <c r="P66" s="1025"/>
      <c r="Q66" s="1029" t="s">
        <v>352</v>
      </c>
      <c r="R66" s="1030"/>
      <c r="S66" s="1030"/>
      <c r="T66" s="1030"/>
      <c r="U66" s="1031"/>
      <c r="V66" s="1029" t="s">
        <v>353</v>
      </c>
      <c r="W66" s="1030"/>
      <c r="X66" s="1030"/>
      <c r="Y66" s="1030"/>
      <c r="Z66" s="1031"/>
      <c r="AA66" s="1029" t="s">
        <v>354</v>
      </c>
      <c r="AB66" s="1030"/>
      <c r="AC66" s="1030"/>
      <c r="AD66" s="1030"/>
      <c r="AE66" s="1031"/>
      <c r="AF66" s="1035" t="s">
        <v>355</v>
      </c>
      <c r="AG66" s="1036"/>
      <c r="AH66" s="1036"/>
      <c r="AI66" s="1036"/>
      <c r="AJ66" s="1037"/>
      <c r="AK66" s="1029" t="s">
        <v>356</v>
      </c>
      <c r="AL66" s="1024"/>
      <c r="AM66" s="1024"/>
      <c r="AN66" s="1024"/>
      <c r="AO66" s="1025"/>
      <c r="AP66" s="1029" t="s">
        <v>357</v>
      </c>
      <c r="AQ66" s="1030"/>
      <c r="AR66" s="1030"/>
      <c r="AS66" s="1030"/>
      <c r="AT66" s="1031"/>
      <c r="AU66" s="1029" t="s">
        <v>358</v>
      </c>
      <c r="AV66" s="1030"/>
      <c r="AW66" s="1030"/>
      <c r="AX66" s="1030"/>
      <c r="AY66" s="1031"/>
      <c r="AZ66" s="1029" t="s">
        <v>316</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c r="A68" s="232">
        <v>1</v>
      </c>
      <c r="B68" s="1013" t="s">
        <v>528</v>
      </c>
      <c r="C68" s="1014"/>
      <c r="D68" s="1014"/>
      <c r="E68" s="1014"/>
      <c r="F68" s="1014"/>
      <c r="G68" s="1014"/>
      <c r="H68" s="1014"/>
      <c r="I68" s="1014"/>
      <c r="J68" s="1014"/>
      <c r="K68" s="1014"/>
      <c r="L68" s="1014"/>
      <c r="M68" s="1014"/>
      <c r="N68" s="1014"/>
      <c r="O68" s="1014"/>
      <c r="P68" s="1015"/>
      <c r="Q68" s="1016">
        <v>171</v>
      </c>
      <c r="R68" s="1010"/>
      <c r="S68" s="1010"/>
      <c r="T68" s="1010"/>
      <c r="U68" s="1010"/>
      <c r="V68" s="1010">
        <v>151</v>
      </c>
      <c r="W68" s="1010"/>
      <c r="X68" s="1010"/>
      <c r="Y68" s="1010"/>
      <c r="Z68" s="1010"/>
      <c r="AA68" s="1010">
        <v>20</v>
      </c>
      <c r="AB68" s="1010"/>
      <c r="AC68" s="1010"/>
      <c r="AD68" s="1010"/>
      <c r="AE68" s="1010"/>
      <c r="AF68" s="1010">
        <v>20</v>
      </c>
      <c r="AG68" s="1010"/>
      <c r="AH68" s="1010"/>
      <c r="AI68" s="1010"/>
      <c r="AJ68" s="1010"/>
      <c r="AK68" s="1010">
        <v>27</v>
      </c>
      <c r="AL68" s="1010"/>
      <c r="AM68" s="1010"/>
      <c r="AN68" s="1010"/>
      <c r="AO68" s="1010"/>
      <c r="AP68" s="1010">
        <v>0</v>
      </c>
      <c r="AQ68" s="1010"/>
      <c r="AR68" s="1010"/>
      <c r="AS68" s="1010"/>
      <c r="AT68" s="1010"/>
      <c r="AU68" s="1010">
        <v>0</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c r="A69" s="234">
        <v>2</v>
      </c>
      <c r="B69" s="1002" t="s">
        <v>529</v>
      </c>
      <c r="C69" s="1003"/>
      <c r="D69" s="1003"/>
      <c r="E69" s="1003"/>
      <c r="F69" s="1003"/>
      <c r="G69" s="1003"/>
      <c r="H69" s="1003"/>
      <c r="I69" s="1003"/>
      <c r="J69" s="1003"/>
      <c r="K69" s="1003"/>
      <c r="L69" s="1003"/>
      <c r="M69" s="1003"/>
      <c r="N69" s="1003"/>
      <c r="O69" s="1003"/>
      <c r="P69" s="1004"/>
      <c r="Q69" s="1005">
        <v>7670</v>
      </c>
      <c r="R69" s="999"/>
      <c r="S69" s="999"/>
      <c r="T69" s="999"/>
      <c r="U69" s="999"/>
      <c r="V69" s="999">
        <v>7159</v>
      </c>
      <c r="W69" s="999"/>
      <c r="X69" s="999"/>
      <c r="Y69" s="999"/>
      <c r="Z69" s="999"/>
      <c r="AA69" s="999">
        <v>511</v>
      </c>
      <c r="AB69" s="999"/>
      <c r="AC69" s="999"/>
      <c r="AD69" s="999"/>
      <c r="AE69" s="999"/>
      <c r="AF69" s="999">
        <v>511</v>
      </c>
      <c r="AG69" s="999"/>
      <c r="AH69" s="999"/>
      <c r="AI69" s="999"/>
      <c r="AJ69" s="999"/>
      <c r="AK69" s="999">
        <v>0</v>
      </c>
      <c r="AL69" s="999"/>
      <c r="AM69" s="999"/>
      <c r="AN69" s="999"/>
      <c r="AO69" s="999"/>
      <c r="AP69" s="999">
        <v>0</v>
      </c>
      <c r="AQ69" s="999"/>
      <c r="AR69" s="999"/>
      <c r="AS69" s="999"/>
      <c r="AT69" s="999"/>
      <c r="AU69" s="999">
        <v>0</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c r="A70" s="234">
        <v>3</v>
      </c>
      <c r="B70" s="1002" t="s">
        <v>530</v>
      </c>
      <c r="C70" s="1003"/>
      <c r="D70" s="1003"/>
      <c r="E70" s="1003"/>
      <c r="F70" s="1003"/>
      <c r="G70" s="1003"/>
      <c r="H70" s="1003"/>
      <c r="I70" s="1003"/>
      <c r="J70" s="1003"/>
      <c r="K70" s="1003"/>
      <c r="L70" s="1003"/>
      <c r="M70" s="1003"/>
      <c r="N70" s="1003"/>
      <c r="O70" s="1003"/>
      <c r="P70" s="1004"/>
      <c r="Q70" s="1005">
        <v>492</v>
      </c>
      <c r="R70" s="999"/>
      <c r="S70" s="999"/>
      <c r="T70" s="999"/>
      <c r="U70" s="999"/>
      <c r="V70" s="999">
        <v>482</v>
      </c>
      <c r="W70" s="999"/>
      <c r="X70" s="999"/>
      <c r="Y70" s="999"/>
      <c r="Z70" s="999"/>
      <c r="AA70" s="999">
        <v>10</v>
      </c>
      <c r="AB70" s="999"/>
      <c r="AC70" s="999"/>
      <c r="AD70" s="999"/>
      <c r="AE70" s="999"/>
      <c r="AF70" s="999">
        <v>10</v>
      </c>
      <c r="AG70" s="999"/>
      <c r="AH70" s="999"/>
      <c r="AI70" s="999"/>
      <c r="AJ70" s="999"/>
      <c r="AK70" s="999">
        <v>0</v>
      </c>
      <c r="AL70" s="999"/>
      <c r="AM70" s="999"/>
      <c r="AN70" s="999"/>
      <c r="AO70" s="999"/>
      <c r="AP70" s="999">
        <v>0</v>
      </c>
      <c r="AQ70" s="999"/>
      <c r="AR70" s="999"/>
      <c r="AS70" s="999"/>
      <c r="AT70" s="999"/>
      <c r="AU70" s="999">
        <v>0</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c r="A71" s="234">
        <v>4</v>
      </c>
      <c r="B71" s="1002" t="s">
        <v>531</v>
      </c>
      <c r="C71" s="1003"/>
      <c r="D71" s="1003"/>
      <c r="E71" s="1003"/>
      <c r="F71" s="1003"/>
      <c r="G71" s="1003"/>
      <c r="H71" s="1003"/>
      <c r="I71" s="1003"/>
      <c r="J71" s="1003"/>
      <c r="K71" s="1003"/>
      <c r="L71" s="1003"/>
      <c r="M71" s="1003"/>
      <c r="N71" s="1003"/>
      <c r="O71" s="1003"/>
      <c r="P71" s="1004"/>
      <c r="Q71" s="1005">
        <v>808</v>
      </c>
      <c r="R71" s="999"/>
      <c r="S71" s="999"/>
      <c r="T71" s="999"/>
      <c r="U71" s="999"/>
      <c r="V71" s="999">
        <v>786</v>
      </c>
      <c r="W71" s="999"/>
      <c r="X71" s="999"/>
      <c r="Y71" s="999"/>
      <c r="Z71" s="999"/>
      <c r="AA71" s="999">
        <v>23</v>
      </c>
      <c r="AB71" s="999"/>
      <c r="AC71" s="999"/>
      <c r="AD71" s="999"/>
      <c r="AE71" s="999"/>
      <c r="AF71" s="999">
        <v>23</v>
      </c>
      <c r="AG71" s="999"/>
      <c r="AH71" s="999"/>
      <c r="AI71" s="999"/>
      <c r="AJ71" s="999"/>
      <c r="AK71" s="999">
        <v>36</v>
      </c>
      <c r="AL71" s="999"/>
      <c r="AM71" s="999"/>
      <c r="AN71" s="999"/>
      <c r="AO71" s="999"/>
      <c r="AP71" s="999">
        <v>284</v>
      </c>
      <c r="AQ71" s="999"/>
      <c r="AR71" s="999"/>
      <c r="AS71" s="999"/>
      <c r="AT71" s="999"/>
      <c r="AU71" s="999">
        <v>0</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c r="A72" s="234">
        <v>5</v>
      </c>
      <c r="B72" s="1002" t="s">
        <v>532</v>
      </c>
      <c r="C72" s="1003"/>
      <c r="D72" s="1003"/>
      <c r="E72" s="1003"/>
      <c r="F72" s="1003"/>
      <c r="G72" s="1003"/>
      <c r="H72" s="1003"/>
      <c r="I72" s="1003"/>
      <c r="J72" s="1003"/>
      <c r="K72" s="1003"/>
      <c r="L72" s="1003"/>
      <c r="M72" s="1003"/>
      <c r="N72" s="1003"/>
      <c r="O72" s="1003"/>
      <c r="P72" s="1004"/>
      <c r="Q72" s="1005">
        <v>3107</v>
      </c>
      <c r="R72" s="999"/>
      <c r="S72" s="999"/>
      <c r="T72" s="999"/>
      <c r="U72" s="999"/>
      <c r="V72" s="999">
        <v>2896</v>
      </c>
      <c r="W72" s="999"/>
      <c r="X72" s="999"/>
      <c r="Y72" s="999"/>
      <c r="Z72" s="999"/>
      <c r="AA72" s="999">
        <v>211</v>
      </c>
      <c r="AB72" s="999"/>
      <c r="AC72" s="999"/>
      <c r="AD72" s="999"/>
      <c r="AE72" s="999"/>
      <c r="AF72" s="999">
        <v>211</v>
      </c>
      <c r="AG72" s="999"/>
      <c r="AH72" s="999"/>
      <c r="AI72" s="999"/>
      <c r="AJ72" s="999"/>
      <c r="AK72" s="999">
        <v>159</v>
      </c>
      <c r="AL72" s="999"/>
      <c r="AM72" s="999"/>
      <c r="AN72" s="999"/>
      <c r="AO72" s="999"/>
      <c r="AP72" s="999">
        <v>438</v>
      </c>
      <c r="AQ72" s="999"/>
      <c r="AR72" s="999"/>
      <c r="AS72" s="999"/>
      <c r="AT72" s="999"/>
      <c r="AU72" s="999">
        <v>40</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c r="A73" s="234">
        <v>6</v>
      </c>
      <c r="B73" s="1002" t="s">
        <v>533</v>
      </c>
      <c r="C73" s="1003"/>
      <c r="D73" s="1003"/>
      <c r="E73" s="1003"/>
      <c r="F73" s="1003"/>
      <c r="G73" s="1003"/>
      <c r="H73" s="1003"/>
      <c r="I73" s="1003"/>
      <c r="J73" s="1003"/>
      <c r="K73" s="1003"/>
      <c r="L73" s="1003"/>
      <c r="M73" s="1003"/>
      <c r="N73" s="1003"/>
      <c r="O73" s="1003"/>
      <c r="P73" s="1004"/>
      <c r="Q73" s="1005">
        <v>0</v>
      </c>
      <c r="R73" s="999"/>
      <c r="S73" s="999"/>
      <c r="T73" s="999"/>
      <c r="U73" s="999"/>
      <c r="V73" s="999">
        <v>0</v>
      </c>
      <c r="W73" s="999"/>
      <c r="X73" s="999"/>
      <c r="Y73" s="999"/>
      <c r="Z73" s="999"/>
      <c r="AA73" s="999">
        <v>0</v>
      </c>
      <c r="AB73" s="999"/>
      <c r="AC73" s="999"/>
      <c r="AD73" s="999"/>
      <c r="AE73" s="999"/>
      <c r="AF73" s="999">
        <v>0</v>
      </c>
      <c r="AG73" s="999"/>
      <c r="AH73" s="999"/>
      <c r="AI73" s="999"/>
      <c r="AJ73" s="999"/>
      <c r="AK73" s="999">
        <v>0</v>
      </c>
      <c r="AL73" s="999"/>
      <c r="AM73" s="999"/>
      <c r="AN73" s="999"/>
      <c r="AO73" s="999"/>
      <c r="AP73" s="999">
        <v>0</v>
      </c>
      <c r="AQ73" s="999"/>
      <c r="AR73" s="999"/>
      <c r="AS73" s="999"/>
      <c r="AT73" s="999"/>
      <c r="AU73" s="999">
        <v>0</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c r="A74" s="234">
        <v>7</v>
      </c>
      <c r="B74" s="1002" t="s">
        <v>534</v>
      </c>
      <c r="C74" s="1003"/>
      <c r="D74" s="1003"/>
      <c r="E74" s="1003"/>
      <c r="F74" s="1003"/>
      <c r="G74" s="1003"/>
      <c r="H74" s="1003"/>
      <c r="I74" s="1003"/>
      <c r="J74" s="1003"/>
      <c r="K74" s="1003"/>
      <c r="L74" s="1003"/>
      <c r="M74" s="1003"/>
      <c r="N74" s="1003"/>
      <c r="O74" s="1003"/>
      <c r="P74" s="1004"/>
      <c r="Q74" s="1005">
        <v>245</v>
      </c>
      <c r="R74" s="999"/>
      <c r="S74" s="999"/>
      <c r="T74" s="999"/>
      <c r="U74" s="999"/>
      <c r="V74" s="999">
        <v>204</v>
      </c>
      <c r="W74" s="999"/>
      <c r="X74" s="999"/>
      <c r="Y74" s="999"/>
      <c r="Z74" s="999"/>
      <c r="AA74" s="999">
        <v>41</v>
      </c>
      <c r="AB74" s="999"/>
      <c r="AC74" s="999"/>
      <c r="AD74" s="999"/>
      <c r="AE74" s="999"/>
      <c r="AF74" s="999">
        <v>41</v>
      </c>
      <c r="AG74" s="999"/>
      <c r="AH74" s="999"/>
      <c r="AI74" s="999"/>
      <c r="AJ74" s="999"/>
      <c r="AK74" s="999">
        <v>0</v>
      </c>
      <c r="AL74" s="999"/>
      <c r="AM74" s="999"/>
      <c r="AN74" s="999"/>
      <c r="AO74" s="999"/>
      <c r="AP74" s="999">
        <v>0</v>
      </c>
      <c r="AQ74" s="999"/>
      <c r="AR74" s="999"/>
      <c r="AS74" s="999"/>
      <c r="AT74" s="999"/>
      <c r="AU74" s="999">
        <v>0</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c r="A75" s="234">
        <v>8</v>
      </c>
      <c r="B75" s="1002" t="s">
        <v>535</v>
      </c>
      <c r="C75" s="1003"/>
      <c r="D75" s="1003"/>
      <c r="E75" s="1003"/>
      <c r="F75" s="1003"/>
      <c r="G75" s="1003"/>
      <c r="H75" s="1003"/>
      <c r="I75" s="1003"/>
      <c r="J75" s="1003"/>
      <c r="K75" s="1003"/>
      <c r="L75" s="1003"/>
      <c r="M75" s="1003"/>
      <c r="N75" s="1003"/>
      <c r="O75" s="1003"/>
      <c r="P75" s="1004"/>
      <c r="Q75" s="1006">
        <v>1607</v>
      </c>
      <c r="R75" s="1007"/>
      <c r="S75" s="1007"/>
      <c r="T75" s="1007"/>
      <c r="U75" s="1008"/>
      <c r="V75" s="1009">
        <v>1564</v>
      </c>
      <c r="W75" s="1007"/>
      <c r="X75" s="1007"/>
      <c r="Y75" s="1007"/>
      <c r="Z75" s="1008"/>
      <c r="AA75" s="1009">
        <v>43</v>
      </c>
      <c r="AB75" s="1007"/>
      <c r="AC75" s="1007"/>
      <c r="AD75" s="1007"/>
      <c r="AE75" s="1008"/>
      <c r="AF75" s="1009">
        <v>43</v>
      </c>
      <c r="AG75" s="1007"/>
      <c r="AH75" s="1007"/>
      <c r="AI75" s="1007"/>
      <c r="AJ75" s="1008"/>
      <c r="AK75" s="1009">
        <v>0</v>
      </c>
      <c r="AL75" s="1007"/>
      <c r="AM75" s="1007"/>
      <c r="AN75" s="1007"/>
      <c r="AO75" s="1008"/>
      <c r="AP75" s="1009">
        <v>0</v>
      </c>
      <c r="AQ75" s="1007"/>
      <c r="AR75" s="1007"/>
      <c r="AS75" s="1007"/>
      <c r="AT75" s="1008"/>
      <c r="AU75" s="1009">
        <v>0</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c r="A76" s="234">
        <v>9</v>
      </c>
      <c r="B76" s="1002" t="s">
        <v>536</v>
      </c>
      <c r="C76" s="1003"/>
      <c r="D76" s="1003"/>
      <c r="E76" s="1003"/>
      <c r="F76" s="1003"/>
      <c r="G76" s="1003"/>
      <c r="H76" s="1003"/>
      <c r="I76" s="1003"/>
      <c r="J76" s="1003"/>
      <c r="K76" s="1003"/>
      <c r="L76" s="1003"/>
      <c r="M76" s="1003"/>
      <c r="N76" s="1003"/>
      <c r="O76" s="1003"/>
      <c r="P76" s="1004"/>
      <c r="Q76" s="1006">
        <v>36417</v>
      </c>
      <c r="R76" s="1007"/>
      <c r="S76" s="1007"/>
      <c r="T76" s="1007"/>
      <c r="U76" s="1008"/>
      <c r="V76" s="1009">
        <v>35257</v>
      </c>
      <c r="W76" s="1007"/>
      <c r="X76" s="1007"/>
      <c r="Y76" s="1007"/>
      <c r="Z76" s="1008"/>
      <c r="AA76" s="1009">
        <v>1160</v>
      </c>
      <c r="AB76" s="1007"/>
      <c r="AC76" s="1007"/>
      <c r="AD76" s="1007"/>
      <c r="AE76" s="1008"/>
      <c r="AF76" s="1009">
        <v>1160</v>
      </c>
      <c r="AG76" s="1007"/>
      <c r="AH76" s="1007"/>
      <c r="AI76" s="1007"/>
      <c r="AJ76" s="1008"/>
      <c r="AK76" s="1009">
        <v>771</v>
      </c>
      <c r="AL76" s="1007"/>
      <c r="AM76" s="1007"/>
      <c r="AN76" s="1007"/>
      <c r="AO76" s="1008"/>
      <c r="AP76" s="1009">
        <v>0</v>
      </c>
      <c r="AQ76" s="1007"/>
      <c r="AR76" s="1007"/>
      <c r="AS76" s="1007"/>
      <c r="AT76" s="1008"/>
      <c r="AU76" s="1009">
        <v>0</v>
      </c>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c r="A77" s="234">
        <v>10</v>
      </c>
      <c r="B77" s="1002" t="s">
        <v>537</v>
      </c>
      <c r="C77" s="1003"/>
      <c r="D77" s="1003"/>
      <c r="E77" s="1003"/>
      <c r="F77" s="1003"/>
      <c r="G77" s="1003"/>
      <c r="H77" s="1003"/>
      <c r="I77" s="1003"/>
      <c r="J77" s="1003"/>
      <c r="K77" s="1003"/>
      <c r="L77" s="1003"/>
      <c r="M77" s="1003"/>
      <c r="N77" s="1003"/>
      <c r="O77" s="1003"/>
      <c r="P77" s="1004"/>
      <c r="Q77" s="1006">
        <v>165</v>
      </c>
      <c r="R77" s="1007"/>
      <c r="S77" s="1007"/>
      <c r="T77" s="1007"/>
      <c r="U77" s="1008"/>
      <c r="V77" s="1009">
        <v>130</v>
      </c>
      <c r="W77" s="1007"/>
      <c r="X77" s="1007"/>
      <c r="Y77" s="1007"/>
      <c r="Z77" s="1008"/>
      <c r="AA77" s="1009">
        <v>35</v>
      </c>
      <c r="AB77" s="1007"/>
      <c r="AC77" s="1007"/>
      <c r="AD77" s="1007"/>
      <c r="AE77" s="1008"/>
      <c r="AF77" s="1009">
        <v>35</v>
      </c>
      <c r="AG77" s="1007"/>
      <c r="AH77" s="1007"/>
      <c r="AI77" s="1007"/>
      <c r="AJ77" s="1008"/>
      <c r="AK77" s="1009">
        <v>0</v>
      </c>
      <c r="AL77" s="1007"/>
      <c r="AM77" s="1007"/>
      <c r="AN77" s="1007"/>
      <c r="AO77" s="1008"/>
      <c r="AP77" s="1009">
        <v>0</v>
      </c>
      <c r="AQ77" s="1007"/>
      <c r="AR77" s="1007"/>
      <c r="AS77" s="1007"/>
      <c r="AT77" s="1008"/>
      <c r="AU77" s="1009">
        <v>0</v>
      </c>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c r="A78" s="234">
        <v>11</v>
      </c>
      <c r="B78" s="1002" t="s">
        <v>538</v>
      </c>
      <c r="C78" s="1003"/>
      <c r="D78" s="1003"/>
      <c r="E78" s="1003"/>
      <c r="F78" s="1003"/>
      <c r="G78" s="1003"/>
      <c r="H78" s="1003"/>
      <c r="I78" s="1003"/>
      <c r="J78" s="1003"/>
      <c r="K78" s="1003"/>
      <c r="L78" s="1003"/>
      <c r="M78" s="1003"/>
      <c r="N78" s="1003"/>
      <c r="O78" s="1003"/>
      <c r="P78" s="1004"/>
      <c r="Q78" s="1005">
        <v>147847</v>
      </c>
      <c r="R78" s="999"/>
      <c r="S78" s="999"/>
      <c r="T78" s="999"/>
      <c r="U78" s="999"/>
      <c r="V78" s="999">
        <v>143102</v>
      </c>
      <c r="W78" s="999"/>
      <c r="X78" s="999"/>
      <c r="Y78" s="999"/>
      <c r="Z78" s="999"/>
      <c r="AA78" s="999">
        <v>4745</v>
      </c>
      <c r="AB78" s="999"/>
      <c r="AC78" s="999"/>
      <c r="AD78" s="999"/>
      <c r="AE78" s="999"/>
      <c r="AF78" s="999">
        <v>4745</v>
      </c>
      <c r="AG78" s="999"/>
      <c r="AH78" s="999"/>
      <c r="AI78" s="999"/>
      <c r="AJ78" s="999"/>
      <c r="AK78" s="999">
        <v>700</v>
      </c>
      <c r="AL78" s="999"/>
      <c r="AM78" s="999"/>
      <c r="AN78" s="999"/>
      <c r="AO78" s="999"/>
      <c r="AP78" s="999">
        <v>0</v>
      </c>
      <c r="AQ78" s="999"/>
      <c r="AR78" s="999"/>
      <c r="AS78" s="999"/>
      <c r="AT78" s="999"/>
      <c r="AU78" s="999">
        <v>0</v>
      </c>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c r="A88" s="236" t="s">
        <v>328</v>
      </c>
      <c r="B88" s="965" t="s">
        <v>359</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6800</v>
      </c>
      <c r="AG88" s="987"/>
      <c r="AH88" s="987"/>
      <c r="AI88" s="987"/>
      <c r="AJ88" s="987"/>
      <c r="AK88" s="991"/>
      <c r="AL88" s="991"/>
      <c r="AM88" s="991"/>
      <c r="AN88" s="991"/>
      <c r="AO88" s="991"/>
      <c r="AP88" s="987">
        <v>692</v>
      </c>
      <c r="AQ88" s="987"/>
      <c r="AR88" s="987"/>
      <c r="AS88" s="987"/>
      <c r="AT88" s="987"/>
      <c r="AU88" s="987">
        <v>40</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328</v>
      </c>
      <c r="BR102" s="965" t="s">
        <v>360</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361</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362</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363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70" t="s">
        <v>365</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366</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c r="A109" s="923" t="s">
        <v>367</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368</v>
      </c>
      <c r="AB109" s="924"/>
      <c r="AC109" s="924"/>
      <c r="AD109" s="924"/>
      <c r="AE109" s="925"/>
      <c r="AF109" s="926" t="s">
        <v>369</v>
      </c>
      <c r="AG109" s="924"/>
      <c r="AH109" s="924"/>
      <c r="AI109" s="924"/>
      <c r="AJ109" s="925"/>
      <c r="AK109" s="926" t="s">
        <v>269</v>
      </c>
      <c r="AL109" s="924"/>
      <c r="AM109" s="924"/>
      <c r="AN109" s="924"/>
      <c r="AO109" s="925"/>
      <c r="AP109" s="926" t="s">
        <v>370</v>
      </c>
      <c r="AQ109" s="924"/>
      <c r="AR109" s="924"/>
      <c r="AS109" s="924"/>
      <c r="AT109" s="957"/>
      <c r="AU109" s="923" t="s">
        <v>367</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368</v>
      </c>
      <c r="BR109" s="924"/>
      <c r="BS109" s="924"/>
      <c r="BT109" s="924"/>
      <c r="BU109" s="925"/>
      <c r="BV109" s="926" t="s">
        <v>369</v>
      </c>
      <c r="BW109" s="924"/>
      <c r="BX109" s="924"/>
      <c r="BY109" s="924"/>
      <c r="BZ109" s="925"/>
      <c r="CA109" s="926" t="s">
        <v>269</v>
      </c>
      <c r="CB109" s="924"/>
      <c r="CC109" s="924"/>
      <c r="CD109" s="924"/>
      <c r="CE109" s="925"/>
      <c r="CF109" s="964" t="s">
        <v>370</v>
      </c>
      <c r="CG109" s="964"/>
      <c r="CH109" s="964"/>
      <c r="CI109" s="964"/>
      <c r="CJ109" s="964"/>
      <c r="CK109" s="926" t="s">
        <v>371</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368</v>
      </c>
      <c r="DH109" s="924"/>
      <c r="DI109" s="924"/>
      <c r="DJ109" s="924"/>
      <c r="DK109" s="925"/>
      <c r="DL109" s="926" t="s">
        <v>369</v>
      </c>
      <c r="DM109" s="924"/>
      <c r="DN109" s="924"/>
      <c r="DO109" s="924"/>
      <c r="DP109" s="925"/>
      <c r="DQ109" s="926" t="s">
        <v>269</v>
      </c>
      <c r="DR109" s="924"/>
      <c r="DS109" s="924"/>
      <c r="DT109" s="924"/>
      <c r="DU109" s="925"/>
      <c r="DV109" s="926" t="s">
        <v>370</v>
      </c>
      <c r="DW109" s="924"/>
      <c r="DX109" s="924"/>
      <c r="DY109" s="924"/>
      <c r="DZ109" s="957"/>
    </row>
    <row r="110" spans="1:131" s="226" customFormat="1" ht="26.25" customHeight="1">
      <c r="A110" s="835" t="s">
        <v>372</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450031</v>
      </c>
      <c r="AB110" s="917"/>
      <c r="AC110" s="917"/>
      <c r="AD110" s="917"/>
      <c r="AE110" s="918"/>
      <c r="AF110" s="919">
        <v>436916</v>
      </c>
      <c r="AG110" s="917"/>
      <c r="AH110" s="917"/>
      <c r="AI110" s="917"/>
      <c r="AJ110" s="918"/>
      <c r="AK110" s="919">
        <v>449270</v>
      </c>
      <c r="AL110" s="917"/>
      <c r="AM110" s="917"/>
      <c r="AN110" s="917"/>
      <c r="AO110" s="918"/>
      <c r="AP110" s="920">
        <v>10.5</v>
      </c>
      <c r="AQ110" s="921"/>
      <c r="AR110" s="921"/>
      <c r="AS110" s="921"/>
      <c r="AT110" s="922"/>
      <c r="AU110" s="958" t="s">
        <v>72</v>
      </c>
      <c r="AV110" s="959"/>
      <c r="AW110" s="959"/>
      <c r="AX110" s="959"/>
      <c r="AY110" s="959"/>
      <c r="AZ110" s="888" t="s">
        <v>373</v>
      </c>
      <c r="BA110" s="836"/>
      <c r="BB110" s="836"/>
      <c r="BC110" s="836"/>
      <c r="BD110" s="836"/>
      <c r="BE110" s="836"/>
      <c r="BF110" s="836"/>
      <c r="BG110" s="836"/>
      <c r="BH110" s="836"/>
      <c r="BI110" s="836"/>
      <c r="BJ110" s="836"/>
      <c r="BK110" s="836"/>
      <c r="BL110" s="836"/>
      <c r="BM110" s="836"/>
      <c r="BN110" s="836"/>
      <c r="BO110" s="836"/>
      <c r="BP110" s="837"/>
      <c r="BQ110" s="889">
        <v>4772431</v>
      </c>
      <c r="BR110" s="870"/>
      <c r="BS110" s="870"/>
      <c r="BT110" s="870"/>
      <c r="BU110" s="870"/>
      <c r="BV110" s="870">
        <v>5116721</v>
      </c>
      <c r="BW110" s="870"/>
      <c r="BX110" s="870"/>
      <c r="BY110" s="870"/>
      <c r="BZ110" s="870"/>
      <c r="CA110" s="870">
        <v>5243591</v>
      </c>
      <c r="CB110" s="870"/>
      <c r="CC110" s="870"/>
      <c r="CD110" s="870"/>
      <c r="CE110" s="870"/>
      <c r="CF110" s="894">
        <v>122.2</v>
      </c>
      <c r="CG110" s="895"/>
      <c r="CH110" s="895"/>
      <c r="CI110" s="895"/>
      <c r="CJ110" s="895"/>
      <c r="CK110" s="954" t="s">
        <v>374</v>
      </c>
      <c r="CL110" s="847"/>
      <c r="CM110" s="888" t="s">
        <v>375</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376</v>
      </c>
      <c r="DH110" s="870"/>
      <c r="DI110" s="870"/>
      <c r="DJ110" s="870"/>
      <c r="DK110" s="870"/>
      <c r="DL110" s="870" t="s">
        <v>376</v>
      </c>
      <c r="DM110" s="870"/>
      <c r="DN110" s="870"/>
      <c r="DO110" s="870"/>
      <c r="DP110" s="870"/>
      <c r="DQ110" s="870" t="s">
        <v>377</v>
      </c>
      <c r="DR110" s="870"/>
      <c r="DS110" s="870"/>
      <c r="DT110" s="870"/>
      <c r="DU110" s="870"/>
      <c r="DV110" s="871" t="s">
        <v>376</v>
      </c>
      <c r="DW110" s="871"/>
      <c r="DX110" s="871"/>
      <c r="DY110" s="871"/>
      <c r="DZ110" s="872"/>
    </row>
    <row r="111" spans="1:131" s="226" customFormat="1" ht="26.25" customHeight="1">
      <c r="A111" s="802" t="s">
        <v>378</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379</v>
      </c>
      <c r="AB111" s="947"/>
      <c r="AC111" s="947"/>
      <c r="AD111" s="947"/>
      <c r="AE111" s="948"/>
      <c r="AF111" s="949" t="s">
        <v>379</v>
      </c>
      <c r="AG111" s="947"/>
      <c r="AH111" s="947"/>
      <c r="AI111" s="947"/>
      <c r="AJ111" s="948"/>
      <c r="AK111" s="949" t="s">
        <v>330</v>
      </c>
      <c r="AL111" s="947"/>
      <c r="AM111" s="947"/>
      <c r="AN111" s="947"/>
      <c r="AO111" s="948"/>
      <c r="AP111" s="950" t="s">
        <v>377</v>
      </c>
      <c r="AQ111" s="951"/>
      <c r="AR111" s="951"/>
      <c r="AS111" s="951"/>
      <c r="AT111" s="952"/>
      <c r="AU111" s="960"/>
      <c r="AV111" s="961"/>
      <c r="AW111" s="961"/>
      <c r="AX111" s="961"/>
      <c r="AY111" s="961"/>
      <c r="AZ111" s="843" t="s">
        <v>380</v>
      </c>
      <c r="BA111" s="780"/>
      <c r="BB111" s="780"/>
      <c r="BC111" s="780"/>
      <c r="BD111" s="780"/>
      <c r="BE111" s="780"/>
      <c r="BF111" s="780"/>
      <c r="BG111" s="780"/>
      <c r="BH111" s="780"/>
      <c r="BI111" s="780"/>
      <c r="BJ111" s="780"/>
      <c r="BK111" s="780"/>
      <c r="BL111" s="780"/>
      <c r="BM111" s="780"/>
      <c r="BN111" s="780"/>
      <c r="BO111" s="780"/>
      <c r="BP111" s="781"/>
      <c r="BQ111" s="844">
        <v>968841</v>
      </c>
      <c r="BR111" s="845"/>
      <c r="BS111" s="845"/>
      <c r="BT111" s="845"/>
      <c r="BU111" s="845"/>
      <c r="BV111" s="845">
        <v>967021</v>
      </c>
      <c r="BW111" s="845"/>
      <c r="BX111" s="845"/>
      <c r="BY111" s="845"/>
      <c r="BZ111" s="845"/>
      <c r="CA111" s="845">
        <v>974137</v>
      </c>
      <c r="CB111" s="845"/>
      <c r="CC111" s="845"/>
      <c r="CD111" s="845"/>
      <c r="CE111" s="845"/>
      <c r="CF111" s="903">
        <v>22.7</v>
      </c>
      <c r="CG111" s="904"/>
      <c r="CH111" s="904"/>
      <c r="CI111" s="904"/>
      <c r="CJ111" s="904"/>
      <c r="CK111" s="955"/>
      <c r="CL111" s="849"/>
      <c r="CM111" s="843" t="s">
        <v>381</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376</v>
      </c>
      <c r="DH111" s="845"/>
      <c r="DI111" s="845"/>
      <c r="DJ111" s="845"/>
      <c r="DK111" s="845"/>
      <c r="DL111" s="845" t="s">
        <v>349</v>
      </c>
      <c r="DM111" s="845"/>
      <c r="DN111" s="845"/>
      <c r="DO111" s="845"/>
      <c r="DP111" s="845"/>
      <c r="DQ111" s="845" t="s">
        <v>379</v>
      </c>
      <c r="DR111" s="845"/>
      <c r="DS111" s="845"/>
      <c r="DT111" s="845"/>
      <c r="DU111" s="845"/>
      <c r="DV111" s="822" t="s">
        <v>377</v>
      </c>
      <c r="DW111" s="822"/>
      <c r="DX111" s="822"/>
      <c r="DY111" s="822"/>
      <c r="DZ111" s="823"/>
    </row>
    <row r="112" spans="1:131" s="226" customFormat="1" ht="26.25" customHeight="1">
      <c r="A112" s="940" t="s">
        <v>382</v>
      </c>
      <c r="B112" s="941"/>
      <c r="C112" s="780" t="s">
        <v>383</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377</v>
      </c>
      <c r="AB112" s="808"/>
      <c r="AC112" s="808"/>
      <c r="AD112" s="808"/>
      <c r="AE112" s="809"/>
      <c r="AF112" s="810" t="s">
        <v>384</v>
      </c>
      <c r="AG112" s="808"/>
      <c r="AH112" s="808"/>
      <c r="AI112" s="808"/>
      <c r="AJ112" s="809"/>
      <c r="AK112" s="810" t="s">
        <v>379</v>
      </c>
      <c r="AL112" s="808"/>
      <c r="AM112" s="808"/>
      <c r="AN112" s="808"/>
      <c r="AO112" s="809"/>
      <c r="AP112" s="852" t="s">
        <v>376</v>
      </c>
      <c r="AQ112" s="853"/>
      <c r="AR112" s="853"/>
      <c r="AS112" s="853"/>
      <c r="AT112" s="854"/>
      <c r="AU112" s="960"/>
      <c r="AV112" s="961"/>
      <c r="AW112" s="961"/>
      <c r="AX112" s="961"/>
      <c r="AY112" s="961"/>
      <c r="AZ112" s="843" t="s">
        <v>385</v>
      </c>
      <c r="BA112" s="780"/>
      <c r="BB112" s="780"/>
      <c r="BC112" s="780"/>
      <c r="BD112" s="780"/>
      <c r="BE112" s="780"/>
      <c r="BF112" s="780"/>
      <c r="BG112" s="780"/>
      <c r="BH112" s="780"/>
      <c r="BI112" s="780"/>
      <c r="BJ112" s="780"/>
      <c r="BK112" s="780"/>
      <c r="BL112" s="780"/>
      <c r="BM112" s="780"/>
      <c r="BN112" s="780"/>
      <c r="BO112" s="780"/>
      <c r="BP112" s="781"/>
      <c r="BQ112" s="844">
        <v>1562781</v>
      </c>
      <c r="BR112" s="845"/>
      <c r="BS112" s="845"/>
      <c r="BT112" s="845"/>
      <c r="BU112" s="845"/>
      <c r="BV112" s="845">
        <v>1611442</v>
      </c>
      <c r="BW112" s="845"/>
      <c r="BX112" s="845"/>
      <c r="BY112" s="845"/>
      <c r="BZ112" s="845"/>
      <c r="CA112" s="845">
        <v>1598426</v>
      </c>
      <c r="CB112" s="845"/>
      <c r="CC112" s="845"/>
      <c r="CD112" s="845"/>
      <c r="CE112" s="845"/>
      <c r="CF112" s="903">
        <v>37.299999999999997</v>
      </c>
      <c r="CG112" s="904"/>
      <c r="CH112" s="904"/>
      <c r="CI112" s="904"/>
      <c r="CJ112" s="904"/>
      <c r="CK112" s="955"/>
      <c r="CL112" s="849"/>
      <c r="CM112" s="843" t="s">
        <v>386</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379</v>
      </c>
      <c r="DH112" s="845"/>
      <c r="DI112" s="845"/>
      <c r="DJ112" s="845"/>
      <c r="DK112" s="845"/>
      <c r="DL112" s="845" t="s">
        <v>377</v>
      </c>
      <c r="DM112" s="845"/>
      <c r="DN112" s="845"/>
      <c r="DO112" s="845"/>
      <c r="DP112" s="845"/>
      <c r="DQ112" s="845" t="s">
        <v>384</v>
      </c>
      <c r="DR112" s="845"/>
      <c r="DS112" s="845"/>
      <c r="DT112" s="845"/>
      <c r="DU112" s="845"/>
      <c r="DV112" s="822" t="s">
        <v>379</v>
      </c>
      <c r="DW112" s="822"/>
      <c r="DX112" s="822"/>
      <c r="DY112" s="822"/>
      <c r="DZ112" s="823"/>
    </row>
    <row r="113" spans="1:130" s="226" customFormat="1" ht="26.25" customHeight="1">
      <c r="A113" s="942"/>
      <c r="B113" s="943"/>
      <c r="C113" s="780" t="s">
        <v>387</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122910</v>
      </c>
      <c r="AB113" s="947"/>
      <c r="AC113" s="947"/>
      <c r="AD113" s="947"/>
      <c r="AE113" s="948"/>
      <c r="AF113" s="949">
        <v>126347</v>
      </c>
      <c r="AG113" s="947"/>
      <c r="AH113" s="947"/>
      <c r="AI113" s="947"/>
      <c r="AJ113" s="948"/>
      <c r="AK113" s="949">
        <v>127986</v>
      </c>
      <c r="AL113" s="947"/>
      <c r="AM113" s="947"/>
      <c r="AN113" s="947"/>
      <c r="AO113" s="948"/>
      <c r="AP113" s="950">
        <v>3</v>
      </c>
      <c r="AQ113" s="951"/>
      <c r="AR113" s="951"/>
      <c r="AS113" s="951"/>
      <c r="AT113" s="952"/>
      <c r="AU113" s="960"/>
      <c r="AV113" s="961"/>
      <c r="AW113" s="961"/>
      <c r="AX113" s="961"/>
      <c r="AY113" s="961"/>
      <c r="AZ113" s="843" t="s">
        <v>388</v>
      </c>
      <c r="BA113" s="780"/>
      <c r="BB113" s="780"/>
      <c r="BC113" s="780"/>
      <c r="BD113" s="780"/>
      <c r="BE113" s="780"/>
      <c r="BF113" s="780"/>
      <c r="BG113" s="780"/>
      <c r="BH113" s="780"/>
      <c r="BI113" s="780"/>
      <c r="BJ113" s="780"/>
      <c r="BK113" s="780"/>
      <c r="BL113" s="780"/>
      <c r="BM113" s="780"/>
      <c r="BN113" s="780"/>
      <c r="BO113" s="780"/>
      <c r="BP113" s="781"/>
      <c r="BQ113" s="844">
        <v>95796</v>
      </c>
      <c r="BR113" s="845"/>
      <c r="BS113" s="845"/>
      <c r="BT113" s="845"/>
      <c r="BU113" s="845"/>
      <c r="BV113" s="845">
        <v>125492</v>
      </c>
      <c r="BW113" s="845"/>
      <c r="BX113" s="845"/>
      <c r="BY113" s="845"/>
      <c r="BZ113" s="845"/>
      <c r="CA113" s="845">
        <v>170969</v>
      </c>
      <c r="CB113" s="845"/>
      <c r="CC113" s="845"/>
      <c r="CD113" s="845"/>
      <c r="CE113" s="845"/>
      <c r="CF113" s="903">
        <v>4</v>
      </c>
      <c r="CG113" s="904"/>
      <c r="CH113" s="904"/>
      <c r="CI113" s="904"/>
      <c r="CJ113" s="904"/>
      <c r="CK113" s="955"/>
      <c r="CL113" s="849"/>
      <c r="CM113" s="843" t="s">
        <v>389</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376</v>
      </c>
      <c r="DH113" s="808"/>
      <c r="DI113" s="808"/>
      <c r="DJ113" s="808"/>
      <c r="DK113" s="809"/>
      <c r="DL113" s="810" t="s">
        <v>379</v>
      </c>
      <c r="DM113" s="808"/>
      <c r="DN113" s="808"/>
      <c r="DO113" s="808"/>
      <c r="DP113" s="809"/>
      <c r="DQ113" s="810" t="s">
        <v>349</v>
      </c>
      <c r="DR113" s="808"/>
      <c r="DS113" s="808"/>
      <c r="DT113" s="808"/>
      <c r="DU113" s="809"/>
      <c r="DV113" s="852" t="s">
        <v>384</v>
      </c>
      <c r="DW113" s="853"/>
      <c r="DX113" s="853"/>
      <c r="DY113" s="853"/>
      <c r="DZ113" s="854"/>
    </row>
    <row r="114" spans="1:130" s="226" customFormat="1" ht="26.25" customHeight="1">
      <c r="A114" s="942"/>
      <c r="B114" s="943"/>
      <c r="C114" s="780" t="s">
        <v>390</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19729</v>
      </c>
      <c r="AB114" s="808"/>
      <c r="AC114" s="808"/>
      <c r="AD114" s="808"/>
      <c r="AE114" s="809"/>
      <c r="AF114" s="810">
        <v>19363</v>
      </c>
      <c r="AG114" s="808"/>
      <c r="AH114" s="808"/>
      <c r="AI114" s="808"/>
      <c r="AJ114" s="809"/>
      <c r="AK114" s="810">
        <v>21185</v>
      </c>
      <c r="AL114" s="808"/>
      <c r="AM114" s="808"/>
      <c r="AN114" s="808"/>
      <c r="AO114" s="809"/>
      <c r="AP114" s="852">
        <v>0.5</v>
      </c>
      <c r="AQ114" s="853"/>
      <c r="AR114" s="853"/>
      <c r="AS114" s="853"/>
      <c r="AT114" s="854"/>
      <c r="AU114" s="960"/>
      <c r="AV114" s="961"/>
      <c r="AW114" s="961"/>
      <c r="AX114" s="961"/>
      <c r="AY114" s="961"/>
      <c r="AZ114" s="843" t="s">
        <v>391</v>
      </c>
      <c r="BA114" s="780"/>
      <c r="BB114" s="780"/>
      <c r="BC114" s="780"/>
      <c r="BD114" s="780"/>
      <c r="BE114" s="780"/>
      <c r="BF114" s="780"/>
      <c r="BG114" s="780"/>
      <c r="BH114" s="780"/>
      <c r="BI114" s="780"/>
      <c r="BJ114" s="780"/>
      <c r="BK114" s="780"/>
      <c r="BL114" s="780"/>
      <c r="BM114" s="780"/>
      <c r="BN114" s="780"/>
      <c r="BO114" s="780"/>
      <c r="BP114" s="781"/>
      <c r="BQ114" s="844">
        <v>67419</v>
      </c>
      <c r="BR114" s="845"/>
      <c r="BS114" s="845"/>
      <c r="BT114" s="845"/>
      <c r="BU114" s="845"/>
      <c r="BV114" s="845">
        <v>50692</v>
      </c>
      <c r="BW114" s="845"/>
      <c r="BX114" s="845"/>
      <c r="BY114" s="845"/>
      <c r="BZ114" s="845"/>
      <c r="CA114" s="845" t="s">
        <v>379</v>
      </c>
      <c r="CB114" s="845"/>
      <c r="CC114" s="845"/>
      <c r="CD114" s="845"/>
      <c r="CE114" s="845"/>
      <c r="CF114" s="903" t="s">
        <v>379</v>
      </c>
      <c r="CG114" s="904"/>
      <c r="CH114" s="904"/>
      <c r="CI114" s="904"/>
      <c r="CJ114" s="904"/>
      <c r="CK114" s="955"/>
      <c r="CL114" s="849"/>
      <c r="CM114" s="843" t="s">
        <v>392</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379</v>
      </c>
      <c r="DH114" s="808"/>
      <c r="DI114" s="808"/>
      <c r="DJ114" s="808"/>
      <c r="DK114" s="809"/>
      <c r="DL114" s="810" t="s">
        <v>376</v>
      </c>
      <c r="DM114" s="808"/>
      <c r="DN114" s="808"/>
      <c r="DO114" s="808"/>
      <c r="DP114" s="809"/>
      <c r="DQ114" s="810" t="s">
        <v>349</v>
      </c>
      <c r="DR114" s="808"/>
      <c r="DS114" s="808"/>
      <c r="DT114" s="808"/>
      <c r="DU114" s="809"/>
      <c r="DV114" s="852" t="s">
        <v>379</v>
      </c>
      <c r="DW114" s="853"/>
      <c r="DX114" s="853"/>
      <c r="DY114" s="853"/>
      <c r="DZ114" s="854"/>
    </row>
    <row r="115" spans="1:130" s="226" customFormat="1" ht="26.25" customHeight="1">
      <c r="A115" s="942"/>
      <c r="B115" s="943"/>
      <c r="C115" s="780" t="s">
        <v>393</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379</v>
      </c>
      <c r="AB115" s="947"/>
      <c r="AC115" s="947"/>
      <c r="AD115" s="947"/>
      <c r="AE115" s="948"/>
      <c r="AF115" s="949" t="s">
        <v>379</v>
      </c>
      <c r="AG115" s="947"/>
      <c r="AH115" s="947"/>
      <c r="AI115" s="947"/>
      <c r="AJ115" s="948"/>
      <c r="AK115" s="949" t="s">
        <v>376</v>
      </c>
      <c r="AL115" s="947"/>
      <c r="AM115" s="947"/>
      <c r="AN115" s="947"/>
      <c r="AO115" s="948"/>
      <c r="AP115" s="950" t="s">
        <v>376</v>
      </c>
      <c r="AQ115" s="951"/>
      <c r="AR115" s="951"/>
      <c r="AS115" s="951"/>
      <c r="AT115" s="952"/>
      <c r="AU115" s="960"/>
      <c r="AV115" s="961"/>
      <c r="AW115" s="961"/>
      <c r="AX115" s="961"/>
      <c r="AY115" s="961"/>
      <c r="AZ115" s="843" t="s">
        <v>394</v>
      </c>
      <c r="BA115" s="780"/>
      <c r="BB115" s="780"/>
      <c r="BC115" s="780"/>
      <c r="BD115" s="780"/>
      <c r="BE115" s="780"/>
      <c r="BF115" s="780"/>
      <c r="BG115" s="780"/>
      <c r="BH115" s="780"/>
      <c r="BI115" s="780"/>
      <c r="BJ115" s="780"/>
      <c r="BK115" s="780"/>
      <c r="BL115" s="780"/>
      <c r="BM115" s="780"/>
      <c r="BN115" s="780"/>
      <c r="BO115" s="780"/>
      <c r="BP115" s="781"/>
      <c r="BQ115" s="844" t="s">
        <v>376</v>
      </c>
      <c r="BR115" s="845"/>
      <c r="BS115" s="845"/>
      <c r="BT115" s="845"/>
      <c r="BU115" s="845"/>
      <c r="BV115" s="845" t="s">
        <v>376</v>
      </c>
      <c r="BW115" s="845"/>
      <c r="BX115" s="845"/>
      <c r="BY115" s="845"/>
      <c r="BZ115" s="845"/>
      <c r="CA115" s="845" t="s">
        <v>330</v>
      </c>
      <c r="CB115" s="845"/>
      <c r="CC115" s="845"/>
      <c r="CD115" s="845"/>
      <c r="CE115" s="845"/>
      <c r="CF115" s="903" t="s">
        <v>379</v>
      </c>
      <c r="CG115" s="904"/>
      <c r="CH115" s="904"/>
      <c r="CI115" s="904"/>
      <c r="CJ115" s="904"/>
      <c r="CK115" s="955"/>
      <c r="CL115" s="849"/>
      <c r="CM115" s="843" t="s">
        <v>395</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968841</v>
      </c>
      <c r="DH115" s="808"/>
      <c r="DI115" s="808"/>
      <c r="DJ115" s="808"/>
      <c r="DK115" s="809"/>
      <c r="DL115" s="810">
        <v>967021</v>
      </c>
      <c r="DM115" s="808"/>
      <c r="DN115" s="808"/>
      <c r="DO115" s="808"/>
      <c r="DP115" s="809"/>
      <c r="DQ115" s="810">
        <v>974137</v>
      </c>
      <c r="DR115" s="808"/>
      <c r="DS115" s="808"/>
      <c r="DT115" s="808"/>
      <c r="DU115" s="809"/>
      <c r="DV115" s="852">
        <v>22.7</v>
      </c>
      <c r="DW115" s="853"/>
      <c r="DX115" s="853"/>
      <c r="DY115" s="853"/>
      <c r="DZ115" s="854"/>
    </row>
    <row r="116" spans="1:130" s="226" customFormat="1" ht="26.25" customHeight="1">
      <c r="A116" s="944"/>
      <c r="B116" s="945"/>
      <c r="C116" s="867" t="s">
        <v>396</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201</v>
      </c>
      <c r="AB116" s="808"/>
      <c r="AC116" s="808"/>
      <c r="AD116" s="808"/>
      <c r="AE116" s="809"/>
      <c r="AF116" s="810">
        <v>29</v>
      </c>
      <c r="AG116" s="808"/>
      <c r="AH116" s="808"/>
      <c r="AI116" s="808"/>
      <c r="AJ116" s="809"/>
      <c r="AK116" s="810" t="s">
        <v>376</v>
      </c>
      <c r="AL116" s="808"/>
      <c r="AM116" s="808"/>
      <c r="AN116" s="808"/>
      <c r="AO116" s="809"/>
      <c r="AP116" s="852" t="s">
        <v>330</v>
      </c>
      <c r="AQ116" s="853"/>
      <c r="AR116" s="853"/>
      <c r="AS116" s="853"/>
      <c r="AT116" s="854"/>
      <c r="AU116" s="960"/>
      <c r="AV116" s="961"/>
      <c r="AW116" s="961"/>
      <c r="AX116" s="961"/>
      <c r="AY116" s="961"/>
      <c r="AZ116" s="937" t="s">
        <v>397</v>
      </c>
      <c r="BA116" s="938"/>
      <c r="BB116" s="938"/>
      <c r="BC116" s="938"/>
      <c r="BD116" s="938"/>
      <c r="BE116" s="938"/>
      <c r="BF116" s="938"/>
      <c r="BG116" s="938"/>
      <c r="BH116" s="938"/>
      <c r="BI116" s="938"/>
      <c r="BJ116" s="938"/>
      <c r="BK116" s="938"/>
      <c r="BL116" s="938"/>
      <c r="BM116" s="938"/>
      <c r="BN116" s="938"/>
      <c r="BO116" s="938"/>
      <c r="BP116" s="939"/>
      <c r="BQ116" s="844" t="s">
        <v>379</v>
      </c>
      <c r="BR116" s="845"/>
      <c r="BS116" s="845"/>
      <c r="BT116" s="845"/>
      <c r="BU116" s="845"/>
      <c r="BV116" s="845" t="s">
        <v>330</v>
      </c>
      <c r="BW116" s="845"/>
      <c r="BX116" s="845"/>
      <c r="BY116" s="845"/>
      <c r="BZ116" s="845"/>
      <c r="CA116" s="845" t="s">
        <v>349</v>
      </c>
      <c r="CB116" s="845"/>
      <c r="CC116" s="845"/>
      <c r="CD116" s="845"/>
      <c r="CE116" s="845"/>
      <c r="CF116" s="903" t="s">
        <v>349</v>
      </c>
      <c r="CG116" s="904"/>
      <c r="CH116" s="904"/>
      <c r="CI116" s="904"/>
      <c r="CJ116" s="904"/>
      <c r="CK116" s="955"/>
      <c r="CL116" s="849"/>
      <c r="CM116" s="843" t="s">
        <v>398</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376</v>
      </c>
      <c r="DH116" s="808"/>
      <c r="DI116" s="808"/>
      <c r="DJ116" s="808"/>
      <c r="DK116" s="809"/>
      <c r="DL116" s="810" t="s">
        <v>376</v>
      </c>
      <c r="DM116" s="808"/>
      <c r="DN116" s="808"/>
      <c r="DO116" s="808"/>
      <c r="DP116" s="809"/>
      <c r="DQ116" s="810" t="s">
        <v>379</v>
      </c>
      <c r="DR116" s="808"/>
      <c r="DS116" s="808"/>
      <c r="DT116" s="808"/>
      <c r="DU116" s="809"/>
      <c r="DV116" s="852" t="s">
        <v>376</v>
      </c>
      <c r="DW116" s="853"/>
      <c r="DX116" s="853"/>
      <c r="DY116" s="853"/>
      <c r="DZ116" s="854"/>
    </row>
    <row r="117" spans="1:130" s="226" customFormat="1" ht="26.25" customHeight="1">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399</v>
      </c>
      <c r="Z117" s="925"/>
      <c r="AA117" s="930">
        <v>592871</v>
      </c>
      <c r="AB117" s="931"/>
      <c r="AC117" s="931"/>
      <c r="AD117" s="931"/>
      <c r="AE117" s="932"/>
      <c r="AF117" s="933">
        <v>582655</v>
      </c>
      <c r="AG117" s="931"/>
      <c r="AH117" s="931"/>
      <c r="AI117" s="931"/>
      <c r="AJ117" s="932"/>
      <c r="AK117" s="933">
        <v>598441</v>
      </c>
      <c r="AL117" s="931"/>
      <c r="AM117" s="931"/>
      <c r="AN117" s="931"/>
      <c r="AO117" s="932"/>
      <c r="AP117" s="934"/>
      <c r="AQ117" s="935"/>
      <c r="AR117" s="935"/>
      <c r="AS117" s="935"/>
      <c r="AT117" s="936"/>
      <c r="AU117" s="960"/>
      <c r="AV117" s="961"/>
      <c r="AW117" s="961"/>
      <c r="AX117" s="961"/>
      <c r="AY117" s="961"/>
      <c r="AZ117" s="891" t="s">
        <v>400</v>
      </c>
      <c r="BA117" s="892"/>
      <c r="BB117" s="892"/>
      <c r="BC117" s="892"/>
      <c r="BD117" s="892"/>
      <c r="BE117" s="892"/>
      <c r="BF117" s="892"/>
      <c r="BG117" s="892"/>
      <c r="BH117" s="892"/>
      <c r="BI117" s="892"/>
      <c r="BJ117" s="892"/>
      <c r="BK117" s="892"/>
      <c r="BL117" s="892"/>
      <c r="BM117" s="892"/>
      <c r="BN117" s="892"/>
      <c r="BO117" s="892"/>
      <c r="BP117" s="893"/>
      <c r="BQ117" s="844" t="s">
        <v>379</v>
      </c>
      <c r="BR117" s="845"/>
      <c r="BS117" s="845"/>
      <c r="BT117" s="845"/>
      <c r="BU117" s="845"/>
      <c r="BV117" s="845" t="s">
        <v>379</v>
      </c>
      <c r="BW117" s="845"/>
      <c r="BX117" s="845"/>
      <c r="BY117" s="845"/>
      <c r="BZ117" s="845"/>
      <c r="CA117" s="845" t="s">
        <v>379</v>
      </c>
      <c r="CB117" s="845"/>
      <c r="CC117" s="845"/>
      <c r="CD117" s="845"/>
      <c r="CE117" s="845"/>
      <c r="CF117" s="903" t="s">
        <v>379</v>
      </c>
      <c r="CG117" s="904"/>
      <c r="CH117" s="904"/>
      <c r="CI117" s="904"/>
      <c r="CJ117" s="904"/>
      <c r="CK117" s="955"/>
      <c r="CL117" s="849"/>
      <c r="CM117" s="843" t="s">
        <v>401</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379</v>
      </c>
      <c r="DH117" s="808"/>
      <c r="DI117" s="808"/>
      <c r="DJ117" s="808"/>
      <c r="DK117" s="809"/>
      <c r="DL117" s="810" t="s">
        <v>377</v>
      </c>
      <c r="DM117" s="808"/>
      <c r="DN117" s="808"/>
      <c r="DO117" s="808"/>
      <c r="DP117" s="809"/>
      <c r="DQ117" s="810" t="s">
        <v>379</v>
      </c>
      <c r="DR117" s="808"/>
      <c r="DS117" s="808"/>
      <c r="DT117" s="808"/>
      <c r="DU117" s="809"/>
      <c r="DV117" s="852" t="s">
        <v>377</v>
      </c>
      <c r="DW117" s="853"/>
      <c r="DX117" s="853"/>
      <c r="DY117" s="853"/>
      <c r="DZ117" s="854"/>
    </row>
    <row r="118" spans="1:130" s="226" customFormat="1" ht="26.25" customHeight="1">
      <c r="A118" s="923" t="s">
        <v>371</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368</v>
      </c>
      <c r="AB118" s="924"/>
      <c r="AC118" s="924"/>
      <c r="AD118" s="924"/>
      <c r="AE118" s="925"/>
      <c r="AF118" s="926" t="s">
        <v>369</v>
      </c>
      <c r="AG118" s="924"/>
      <c r="AH118" s="924"/>
      <c r="AI118" s="924"/>
      <c r="AJ118" s="925"/>
      <c r="AK118" s="926" t="s">
        <v>269</v>
      </c>
      <c r="AL118" s="924"/>
      <c r="AM118" s="924"/>
      <c r="AN118" s="924"/>
      <c r="AO118" s="925"/>
      <c r="AP118" s="927" t="s">
        <v>370</v>
      </c>
      <c r="AQ118" s="928"/>
      <c r="AR118" s="928"/>
      <c r="AS118" s="928"/>
      <c r="AT118" s="929"/>
      <c r="AU118" s="960"/>
      <c r="AV118" s="961"/>
      <c r="AW118" s="961"/>
      <c r="AX118" s="961"/>
      <c r="AY118" s="961"/>
      <c r="AZ118" s="866" t="s">
        <v>402</v>
      </c>
      <c r="BA118" s="867"/>
      <c r="BB118" s="867"/>
      <c r="BC118" s="867"/>
      <c r="BD118" s="867"/>
      <c r="BE118" s="867"/>
      <c r="BF118" s="867"/>
      <c r="BG118" s="867"/>
      <c r="BH118" s="867"/>
      <c r="BI118" s="867"/>
      <c r="BJ118" s="867"/>
      <c r="BK118" s="867"/>
      <c r="BL118" s="867"/>
      <c r="BM118" s="867"/>
      <c r="BN118" s="867"/>
      <c r="BO118" s="867"/>
      <c r="BP118" s="868"/>
      <c r="BQ118" s="907" t="s">
        <v>376</v>
      </c>
      <c r="BR118" s="873"/>
      <c r="BS118" s="873"/>
      <c r="BT118" s="873"/>
      <c r="BU118" s="873"/>
      <c r="BV118" s="873" t="s">
        <v>376</v>
      </c>
      <c r="BW118" s="873"/>
      <c r="BX118" s="873"/>
      <c r="BY118" s="873"/>
      <c r="BZ118" s="873"/>
      <c r="CA118" s="873" t="s">
        <v>376</v>
      </c>
      <c r="CB118" s="873"/>
      <c r="CC118" s="873"/>
      <c r="CD118" s="873"/>
      <c r="CE118" s="873"/>
      <c r="CF118" s="903" t="s">
        <v>376</v>
      </c>
      <c r="CG118" s="904"/>
      <c r="CH118" s="904"/>
      <c r="CI118" s="904"/>
      <c r="CJ118" s="904"/>
      <c r="CK118" s="955"/>
      <c r="CL118" s="849"/>
      <c r="CM118" s="843" t="s">
        <v>403</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376</v>
      </c>
      <c r="DH118" s="808"/>
      <c r="DI118" s="808"/>
      <c r="DJ118" s="808"/>
      <c r="DK118" s="809"/>
      <c r="DL118" s="810" t="s">
        <v>376</v>
      </c>
      <c r="DM118" s="808"/>
      <c r="DN118" s="808"/>
      <c r="DO118" s="808"/>
      <c r="DP118" s="809"/>
      <c r="DQ118" s="810" t="s">
        <v>376</v>
      </c>
      <c r="DR118" s="808"/>
      <c r="DS118" s="808"/>
      <c r="DT118" s="808"/>
      <c r="DU118" s="809"/>
      <c r="DV118" s="852" t="s">
        <v>376</v>
      </c>
      <c r="DW118" s="853"/>
      <c r="DX118" s="853"/>
      <c r="DY118" s="853"/>
      <c r="DZ118" s="854"/>
    </row>
    <row r="119" spans="1:130" s="226" customFormat="1" ht="26.25" customHeight="1">
      <c r="A119" s="846" t="s">
        <v>374</v>
      </c>
      <c r="B119" s="847"/>
      <c r="C119" s="888" t="s">
        <v>375</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376</v>
      </c>
      <c r="AB119" s="917"/>
      <c r="AC119" s="917"/>
      <c r="AD119" s="917"/>
      <c r="AE119" s="918"/>
      <c r="AF119" s="919" t="s">
        <v>376</v>
      </c>
      <c r="AG119" s="917"/>
      <c r="AH119" s="917"/>
      <c r="AI119" s="917"/>
      <c r="AJ119" s="918"/>
      <c r="AK119" s="919" t="s">
        <v>376</v>
      </c>
      <c r="AL119" s="917"/>
      <c r="AM119" s="917"/>
      <c r="AN119" s="917"/>
      <c r="AO119" s="918"/>
      <c r="AP119" s="920" t="s">
        <v>376</v>
      </c>
      <c r="AQ119" s="921"/>
      <c r="AR119" s="921"/>
      <c r="AS119" s="921"/>
      <c r="AT119" s="922"/>
      <c r="AU119" s="962"/>
      <c r="AV119" s="963"/>
      <c r="AW119" s="963"/>
      <c r="AX119" s="963"/>
      <c r="AY119" s="963"/>
      <c r="AZ119" s="247" t="s">
        <v>186</v>
      </c>
      <c r="BA119" s="247"/>
      <c r="BB119" s="247"/>
      <c r="BC119" s="247"/>
      <c r="BD119" s="247"/>
      <c r="BE119" s="247"/>
      <c r="BF119" s="247"/>
      <c r="BG119" s="247"/>
      <c r="BH119" s="247"/>
      <c r="BI119" s="247"/>
      <c r="BJ119" s="247"/>
      <c r="BK119" s="247"/>
      <c r="BL119" s="247"/>
      <c r="BM119" s="247"/>
      <c r="BN119" s="247"/>
      <c r="BO119" s="905" t="s">
        <v>404</v>
      </c>
      <c r="BP119" s="906"/>
      <c r="BQ119" s="907">
        <v>7467268</v>
      </c>
      <c r="BR119" s="873"/>
      <c r="BS119" s="873"/>
      <c r="BT119" s="873"/>
      <c r="BU119" s="873"/>
      <c r="BV119" s="873">
        <v>7871368</v>
      </c>
      <c r="BW119" s="873"/>
      <c r="BX119" s="873"/>
      <c r="BY119" s="873"/>
      <c r="BZ119" s="873"/>
      <c r="CA119" s="873">
        <v>7987123</v>
      </c>
      <c r="CB119" s="873"/>
      <c r="CC119" s="873"/>
      <c r="CD119" s="873"/>
      <c r="CE119" s="873"/>
      <c r="CF119" s="776"/>
      <c r="CG119" s="777"/>
      <c r="CH119" s="777"/>
      <c r="CI119" s="777"/>
      <c r="CJ119" s="862"/>
      <c r="CK119" s="956"/>
      <c r="CL119" s="851"/>
      <c r="CM119" s="866" t="s">
        <v>405</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406</v>
      </c>
      <c r="DH119" s="792"/>
      <c r="DI119" s="792"/>
      <c r="DJ119" s="792"/>
      <c r="DK119" s="793"/>
      <c r="DL119" s="794" t="s">
        <v>376</v>
      </c>
      <c r="DM119" s="792"/>
      <c r="DN119" s="792"/>
      <c r="DO119" s="792"/>
      <c r="DP119" s="793"/>
      <c r="DQ119" s="794" t="s">
        <v>376</v>
      </c>
      <c r="DR119" s="792"/>
      <c r="DS119" s="792"/>
      <c r="DT119" s="792"/>
      <c r="DU119" s="793"/>
      <c r="DV119" s="876" t="s">
        <v>407</v>
      </c>
      <c r="DW119" s="877"/>
      <c r="DX119" s="877"/>
      <c r="DY119" s="877"/>
      <c r="DZ119" s="878"/>
    </row>
    <row r="120" spans="1:130" s="226" customFormat="1" ht="26.25" customHeight="1">
      <c r="A120" s="848"/>
      <c r="B120" s="849"/>
      <c r="C120" s="843" t="s">
        <v>381</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377</v>
      </c>
      <c r="AB120" s="808"/>
      <c r="AC120" s="808"/>
      <c r="AD120" s="808"/>
      <c r="AE120" s="809"/>
      <c r="AF120" s="810" t="s">
        <v>376</v>
      </c>
      <c r="AG120" s="808"/>
      <c r="AH120" s="808"/>
      <c r="AI120" s="808"/>
      <c r="AJ120" s="809"/>
      <c r="AK120" s="810" t="s">
        <v>408</v>
      </c>
      <c r="AL120" s="808"/>
      <c r="AM120" s="808"/>
      <c r="AN120" s="808"/>
      <c r="AO120" s="809"/>
      <c r="AP120" s="852" t="s">
        <v>377</v>
      </c>
      <c r="AQ120" s="853"/>
      <c r="AR120" s="853"/>
      <c r="AS120" s="853"/>
      <c r="AT120" s="854"/>
      <c r="AU120" s="908" t="s">
        <v>409</v>
      </c>
      <c r="AV120" s="909"/>
      <c r="AW120" s="909"/>
      <c r="AX120" s="909"/>
      <c r="AY120" s="910"/>
      <c r="AZ120" s="888" t="s">
        <v>410</v>
      </c>
      <c r="BA120" s="836"/>
      <c r="BB120" s="836"/>
      <c r="BC120" s="836"/>
      <c r="BD120" s="836"/>
      <c r="BE120" s="836"/>
      <c r="BF120" s="836"/>
      <c r="BG120" s="836"/>
      <c r="BH120" s="836"/>
      <c r="BI120" s="836"/>
      <c r="BJ120" s="836"/>
      <c r="BK120" s="836"/>
      <c r="BL120" s="836"/>
      <c r="BM120" s="836"/>
      <c r="BN120" s="836"/>
      <c r="BO120" s="836"/>
      <c r="BP120" s="837"/>
      <c r="BQ120" s="889">
        <v>1003932</v>
      </c>
      <c r="BR120" s="870"/>
      <c r="BS120" s="870"/>
      <c r="BT120" s="870"/>
      <c r="BU120" s="870"/>
      <c r="BV120" s="870">
        <v>1197770</v>
      </c>
      <c r="BW120" s="870"/>
      <c r="BX120" s="870"/>
      <c r="BY120" s="870"/>
      <c r="BZ120" s="870"/>
      <c r="CA120" s="870">
        <v>1404989</v>
      </c>
      <c r="CB120" s="870"/>
      <c r="CC120" s="870"/>
      <c r="CD120" s="870"/>
      <c r="CE120" s="870"/>
      <c r="CF120" s="894">
        <v>32.799999999999997</v>
      </c>
      <c r="CG120" s="895"/>
      <c r="CH120" s="895"/>
      <c r="CI120" s="895"/>
      <c r="CJ120" s="895"/>
      <c r="CK120" s="896" t="s">
        <v>411</v>
      </c>
      <c r="CL120" s="880"/>
      <c r="CM120" s="880"/>
      <c r="CN120" s="880"/>
      <c r="CO120" s="881"/>
      <c r="CP120" s="900" t="s">
        <v>412</v>
      </c>
      <c r="CQ120" s="901"/>
      <c r="CR120" s="901"/>
      <c r="CS120" s="901"/>
      <c r="CT120" s="901"/>
      <c r="CU120" s="901"/>
      <c r="CV120" s="901"/>
      <c r="CW120" s="901"/>
      <c r="CX120" s="901"/>
      <c r="CY120" s="901"/>
      <c r="CZ120" s="901"/>
      <c r="DA120" s="901"/>
      <c r="DB120" s="901"/>
      <c r="DC120" s="901"/>
      <c r="DD120" s="901"/>
      <c r="DE120" s="901"/>
      <c r="DF120" s="902"/>
      <c r="DG120" s="889" t="s">
        <v>413</v>
      </c>
      <c r="DH120" s="870"/>
      <c r="DI120" s="870"/>
      <c r="DJ120" s="870"/>
      <c r="DK120" s="870"/>
      <c r="DL120" s="870">
        <v>1610491</v>
      </c>
      <c r="DM120" s="870"/>
      <c r="DN120" s="870"/>
      <c r="DO120" s="870"/>
      <c r="DP120" s="870"/>
      <c r="DQ120" s="870">
        <v>1597560</v>
      </c>
      <c r="DR120" s="870"/>
      <c r="DS120" s="870"/>
      <c r="DT120" s="870"/>
      <c r="DU120" s="870"/>
      <c r="DV120" s="871">
        <v>37.200000000000003</v>
      </c>
      <c r="DW120" s="871"/>
      <c r="DX120" s="871"/>
      <c r="DY120" s="871"/>
      <c r="DZ120" s="872"/>
    </row>
    <row r="121" spans="1:130" s="226" customFormat="1" ht="26.25" customHeight="1">
      <c r="A121" s="848"/>
      <c r="B121" s="849"/>
      <c r="C121" s="891" t="s">
        <v>414</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376</v>
      </c>
      <c r="AB121" s="808"/>
      <c r="AC121" s="808"/>
      <c r="AD121" s="808"/>
      <c r="AE121" s="809"/>
      <c r="AF121" s="810" t="s">
        <v>377</v>
      </c>
      <c r="AG121" s="808"/>
      <c r="AH121" s="808"/>
      <c r="AI121" s="808"/>
      <c r="AJ121" s="809"/>
      <c r="AK121" s="810" t="s">
        <v>377</v>
      </c>
      <c r="AL121" s="808"/>
      <c r="AM121" s="808"/>
      <c r="AN121" s="808"/>
      <c r="AO121" s="809"/>
      <c r="AP121" s="852" t="s">
        <v>406</v>
      </c>
      <c r="AQ121" s="853"/>
      <c r="AR121" s="853"/>
      <c r="AS121" s="853"/>
      <c r="AT121" s="854"/>
      <c r="AU121" s="911"/>
      <c r="AV121" s="912"/>
      <c r="AW121" s="912"/>
      <c r="AX121" s="912"/>
      <c r="AY121" s="913"/>
      <c r="AZ121" s="843" t="s">
        <v>415</v>
      </c>
      <c r="BA121" s="780"/>
      <c r="BB121" s="780"/>
      <c r="BC121" s="780"/>
      <c r="BD121" s="780"/>
      <c r="BE121" s="780"/>
      <c r="BF121" s="780"/>
      <c r="BG121" s="780"/>
      <c r="BH121" s="780"/>
      <c r="BI121" s="780"/>
      <c r="BJ121" s="780"/>
      <c r="BK121" s="780"/>
      <c r="BL121" s="780"/>
      <c r="BM121" s="780"/>
      <c r="BN121" s="780"/>
      <c r="BO121" s="780"/>
      <c r="BP121" s="781"/>
      <c r="BQ121" s="844" t="s">
        <v>416</v>
      </c>
      <c r="BR121" s="845"/>
      <c r="BS121" s="845"/>
      <c r="BT121" s="845"/>
      <c r="BU121" s="845"/>
      <c r="BV121" s="845" t="s">
        <v>376</v>
      </c>
      <c r="BW121" s="845"/>
      <c r="BX121" s="845"/>
      <c r="BY121" s="845"/>
      <c r="BZ121" s="845"/>
      <c r="CA121" s="845" t="s">
        <v>417</v>
      </c>
      <c r="CB121" s="845"/>
      <c r="CC121" s="845"/>
      <c r="CD121" s="845"/>
      <c r="CE121" s="845"/>
      <c r="CF121" s="903" t="s">
        <v>417</v>
      </c>
      <c r="CG121" s="904"/>
      <c r="CH121" s="904"/>
      <c r="CI121" s="904"/>
      <c r="CJ121" s="904"/>
      <c r="CK121" s="897"/>
      <c r="CL121" s="883"/>
      <c r="CM121" s="883"/>
      <c r="CN121" s="883"/>
      <c r="CO121" s="884"/>
      <c r="CP121" s="863" t="s">
        <v>343</v>
      </c>
      <c r="CQ121" s="864"/>
      <c r="CR121" s="864"/>
      <c r="CS121" s="864"/>
      <c r="CT121" s="864"/>
      <c r="CU121" s="864"/>
      <c r="CV121" s="864"/>
      <c r="CW121" s="864"/>
      <c r="CX121" s="864"/>
      <c r="CY121" s="864"/>
      <c r="CZ121" s="864"/>
      <c r="DA121" s="864"/>
      <c r="DB121" s="864"/>
      <c r="DC121" s="864"/>
      <c r="DD121" s="864"/>
      <c r="DE121" s="864"/>
      <c r="DF121" s="865"/>
      <c r="DG121" s="844" t="s">
        <v>376</v>
      </c>
      <c r="DH121" s="845"/>
      <c r="DI121" s="845"/>
      <c r="DJ121" s="845"/>
      <c r="DK121" s="845"/>
      <c r="DL121" s="845">
        <v>951</v>
      </c>
      <c r="DM121" s="845"/>
      <c r="DN121" s="845"/>
      <c r="DO121" s="845"/>
      <c r="DP121" s="845"/>
      <c r="DQ121" s="845">
        <v>866</v>
      </c>
      <c r="DR121" s="845"/>
      <c r="DS121" s="845"/>
      <c r="DT121" s="845"/>
      <c r="DU121" s="845"/>
      <c r="DV121" s="822">
        <v>0</v>
      </c>
      <c r="DW121" s="822"/>
      <c r="DX121" s="822"/>
      <c r="DY121" s="822"/>
      <c r="DZ121" s="823"/>
    </row>
    <row r="122" spans="1:130" s="226" customFormat="1" ht="26.25" customHeight="1">
      <c r="A122" s="848"/>
      <c r="B122" s="849"/>
      <c r="C122" s="843" t="s">
        <v>392</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413</v>
      </c>
      <c r="AB122" s="808"/>
      <c r="AC122" s="808"/>
      <c r="AD122" s="808"/>
      <c r="AE122" s="809"/>
      <c r="AF122" s="810" t="s">
        <v>377</v>
      </c>
      <c r="AG122" s="808"/>
      <c r="AH122" s="808"/>
      <c r="AI122" s="808"/>
      <c r="AJ122" s="809"/>
      <c r="AK122" s="810" t="s">
        <v>413</v>
      </c>
      <c r="AL122" s="808"/>
      <c r="AM122" s="808"/>
      <c r="AN122" s="808"/>
      <c r="AO122" s="809"/>
      <c r="AP122" s="852" t="s">
        <v>377</v>
      </c>
      <c r="AQ122" s="853"/>
      <c r="AR122" s="853"/>
      <c r="AS122" s="853"/>
      <c r="AT122" s="854"/>
      <c r="AU122" s="911"/>
      <c r="AV122" s="912"/>
      <c r="AW122" s="912"/>
      <c r="AX122" s="912"/>
      <c r="AY122" s="913"/>
      <c r="AZ122" s="866" t="s">
        <v>418</v>
      </c>
      <c r="BA122" s="867"/>
      <c r="BB122" s="867"/>
      <c r="BC122" s="867"/>
      <c r="BD122" s="867"/>
      <c r="BE122" s="867"/>
      <c r="BF122" s="867"/>
      <c r="BG122" s="867"/>
      <c r="BH122" s="867"/>
      <c r="BI122" s="867"/>
      <c r="BJ122" s="867"/>
      <c r="BK122" s="867"/>
      <c r="BL122" s="867"/>
      <c r="BM122" s="867"/>
      <c r="BN122" s="867"/>
      <c r="BO122" s="867"/>
      <c r="BP122" s="868"/>
      <c r="BQ122" s="907">
        <v>4193044</v>
      </c>
      <c r="BR122" s="873"/>
      <c r="BS122" s="873"/>
      <c r="BT122" s="873"/>
      <c r="BU122" s="873"/>
      <c r="BV122" s="873">
        <v>4246311</v>
      </c>
      <c r="BW122" s="873"/>
      <c r="BX122" s="873"/>
      <c r="BY122" s="873"/>
      <c r="BZ122" s="873"/>
      <c r="CA122" s="873">
        <v>4278105</v>
      </c>
      <c r="CB122" s="873"/>
      <c r="CC122" s="873"/>
      <c r="CD122" s="873"/>
      <c r="CE122" s="873"/>
      <c r="CF122" s="874">
        <v>99.7</v>
      </c>
      <c r="CG122" s="875"/>
      <c r="CH122" s="875"/>
      <c r="CI122" s="875"/>
      <c r="CJ122" s="875"/>
      <c r="CK122" s="897"/>
      <c r="CL122" s="883"/>
      <c r="CM122" s="883"/>
      <c r="CN122" s="883"/>
      <c r="CO122" s="884"/>
      <c r="CP122" s="863" t="s">
        <v>419</v>
      </c>
      <c r="CQ122" s="864"/>
      <c r="CR122" s="864"/>
      <c r="CS122" s="864"/>
      <c r="CT122" s="864"/>
      <c r="CU122" s="864"/>
      <c r="CV122" s="864"/>
      <c r="CW122" s="864"/>
      <c r="CX122" s="864"/>
      <c r="CY122" s="864"/>
      <c r="CZ122" s="864"/>
      <c r="DA122" s="864"/>
      <c r="DB122" s="864"/>
      <c r="DC122" s="864"/>
      <c r="DD122" s="864"/>
      <c r="DE122" s="864"/>
      <c r="DF122" s="865"/>
      <c r="DG122" s="844" t="s">
        <v>377</v>
      </c>
      <c r="DH122" s="845"/>
      <c r="DI122" s="845"/>
      <c r="DJ122" s="845"/>
      <c r="DK122" s="845"/>
      <c r="DL122" s="845" t="s">
        <v>406</v>
      </c>
      <c r="DM122" s="845"/>
      <c r="DN122" s="845"/>
      <c r="DO122" s="845"/>
      <c r="DP122" s="845"/>
      <c r="DQ122" s="845" t="s">
        <v>407</v>
      </c>
      <c r="DR122" s="845"/>
      <c r="DS122" s="845"/>
      <c r="DT122" s="845"/>
      <c r="DU122" s="845"/>
      <c r="DV122" s="822" t="s">
        <v>420</v>
      </c>
      <c r="DW122" s="822"/>
      <c r="DX122" s="822"/>
      <c r="DY122" s="822"/>
      <c r="DZ122" s="823"/>
    </row>
    <row r="123" spans="1:130" s="226" customFormat="1" ht="26.25" customHeight="1">
      <c r="A123" s="848"/>
      <c r="B123" s="849"/>
      <c r="C123" s="843" t="s">
        <v>398</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377</v>
      </c>
      <c r="AB123" s="808"/>
      <c r="AC123" s="808"/>
      <c r="AD123" s="808"/>
      <c r="AE123" s="809"/>
      <c r="AF123" s="810" t="s">
        <v>376</v>
      </c>
      <c r="AG123" s="808"/>
      <c r="AH123" s="808"/>
      <c r="AI123" s="808"/>
      <c r="AJ123" s="809"/>
      <c r="AK123" s="810" t="s">
        <v>377</v>
      </c>
      <c r="AL123" s="808"/>
      <c r="AM123" s="808"/>
      <c r="AN123" s="808"/>
      <c r="AO123" s="809"/>
      <c r="AP123" s="852" t="s">
        <v>377</v>
      </c>
      <c r="AQ123" s="853"/>
      <c r="AR123" s="853"/>
      <c r="AS123" s="853"/>
      <c r="AT123" s="854"/>
      <c r="AU123" s="914"/>
      <c r="AV123" s="915"/>
      <c r="AW123" s="915"/>
      <c r="AX123" s="915"/>
      <c r="AY123" s="915"/>
      <c r="AZ123" s="247" t="s">
        <v>186</v>
      </c>
      <c r="BA123" s="247"/>
      <c r="BB123" s="247"/>
      <c r="BC123" s="247"/>
      <c r="BD123" s="247"/>
      <c r="BE123" s="247"/>
      <c r="BF123" s="247"/>
      <c r="BG123" s="247"/>
      <c r="BH123" s="247"/>
      <c r="BI123" s="247"/>
      <c r="BJ123" s="247"/>
      <c r="BK123" s="247"/>
      <c r="BL123" s="247"/>
      <c r="BM123" s="247"/>
      <c r="BN123" s="247"/>
      <c r="BO123" s="905" t="s">
        <v>421</v>
      </c>
      <c r="BP123" s="906"/>
      <c r="BQ123" s="860">
        <v>5196976</v>
      </c>
      <c r="BR123" s="861"/>
      <c r="BS123" s="861"/>
      <c r="BT123" s="861"/>
      <c r="BU123" s="861"/>
      <c r="BV123" s="861">
        <v>5444081</v>
      </c>
      <c r="BW123" s="861"/>
      <c r="BX123" s="861"/>
      <c r="BY123" s="861"/>
      <c r="BZ123" s="861"/>
      <c r="CA123" s="861">
        <v>5683094</v>
      </c>
      <c r="CB123" s="861"/>
      <c r="CC123" s="861"/>
      <c r="CD123" s="861"/>
      <c r="CE123" s="861"/>
      <c r="CF123" s="776"/>
      <c r="CG123" s="777"/>
      <c r="CH123" s="777"/>
      <c r="CI123" s="777"/>
      <c r="CJ123" s="862"/>
      <c r="CK123" s="897"/>
      <c r="CL123" s="883"/>
      <c r="CM123" s="883"/>
      <c r="CN123" s="883"/>
      <c r="CO123" s="884"/>
      <c r="CP123" s="863" t="s">
        <v>422</v>
      </c>
      <c r="CQ123" s="864"/>
      <c r="CR123" s="864"/>
      <c r="CS123" s="864"/>
      <c r="CT123" s="864"/>
      <c r="CU123" s="864"/>
      <c r="CV123" s="864"/>
      <c r="CW123" s="864"/>
      <c r="CX123" s="864"/>
      <c r="CY123" s="864"/>
      <c r="CZ123" s="864"/>
      <c r="DA123" s="864"/>
      <c r="DB123" s="864"/>
      <c r="DC123" s="864"/>
      <c r="DD123" s="864"/>
      <c r="DE123" s="864"/>
      <c r="DF123" s="865"/>
      <c r="DG123" s="807" t="s">
        <v>423</v>
      </c>
      <c r="DH123" s="808"/>
      <c r="DI123" s="808"/>
      <c r="DJ123" s="808"/>
      <c r="DK123" s="809"/>
      <c r="DL123" s="810" t="s">
        <v>416</v>
      </c>
      <c r="DM123" s="808"/>
      <c r="DN123" s="808"/>
      <c r="DO123" s="808"/>
      <c r="DP123" s="809"/>
      <c r="DQ123" s="810" t="s">
        <v>377</v>
      </c>
      <c r="DR123" s="808"/>
      <c r="DS123" s="808"/>
      <c r="DT123" s="808"/>
      <c r="DU123" s="809"/>
      <c r="DV123" s="852" t="s">
        <v>424</v>
      </c>
      <c r="DW123" s="853"/>
      <c r="DX123" s="853"/>
      <c r="DY123" s="853"/>
      <c r="DZ123" s="854"/>
    </row>
    <row r="124" spans="1:130" s="226" customFormat="1" ht="26.25" customHeight="1" thickBot="1">
      <c r="A124" s="848"/>
      <c r="B124" s="849"/>
      <c r="C124" s="843" t="s">
        <v>401</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425</v>
      </c>
      <c r="AB124" s="808"/>
      <c r="AC124" s="808"/>
      <c r="AD124" s="808"/>
      <c r="AE124" s="809"/>
      <c r="AF124" s="810" t="s">
        <v>426</v>
      </c>
      <c r="AG124" s="808"/>
      <c r="AH124" s="808"/>
      <c r="AI124" s="808"/>
      <c r="AJ124" s="809"/>
      <c r="AK124" s="810" t="s">
        <v>426</v>
      </c>
      <c r="AL124" s="808"/>
      <c r="AM124" s="808"/>
      <c r="AN124" s="808"/>
      <c r="AO124" s="809"/>
      <c r="AP124" s="852" t="s">
        <v>376</v>
      </c>
      <c r="AQ124" s="853"/>
      <c r="AR124" s="853"/>
      <c r="AS124" s="853"/>
      <c r="AT124" s="854"/>
      <c r="AU124" s="855" t="s">
        <v>427</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61.8</v>
      </c>
      <c r="BR124" s="859"/>
      <c r="BS124" s="859"/>
      <c r="BT124" s="859"/>
      <c r="BU124" s="859"/>
      <c r="BV124" s="859">
        <v>62.2</v>
      </c>
      <c r="BW124" s="859"/>
      <c r="BX124" s="859"/>
      <c r="BY124" s="859"/>
      <c r="BZ124" s="859"/>
      <c r="CA124" s="859">
        <v>53.7</v>
      </c>
      <c r="CB124" s="859"/>
      <c r="CC124" s="859"/>
      <c r="CD124" s="859"/>
      <c r="CE124" s="859"/>
      <c r="CF124" s="754"/>
      <c r="CG124" s="755"/>
      <c r="CH124" s="755"/>
      <c r="CI124" s="755"/>
      <c r="CJ124" s="890"/>
      <c r="CK124" s="898"/>
      <c r="CL124" s="898"/>
      <c r="CM124" s="898"/>
      <c r="CN124" s="898"/>
      <c r="CO124" s="899"/>
      <c r="CP124" s="863" t="s">
        <v>428</v>
      </c>
      <c r="CQ124" s="864"/>
      <c r="CR124" s="864"/>
      <c r="CS124" s="864"/>
      <c r="CT124" s="864"/>
      <c r="CU124" s="864"/>
      <c r="CV124" s="864"/>
      <c r="CW124" s="864"/>
      <c r="CX124" s="864"/>
      <c r="CY124" s="864"/>
      <c r="CZ124" s="864"/>
      <c r="DA124" s="864"/>
      <c r="DB124" s="864"/>
      <c r="DC124" s="864"/>
      <c r="DD124" s="864"/>
      <c r="DE124" s="864"/>
      <c r="DF124" s="865"/>
      <c r="DG124" s="791">
        <v>1562781</v>
      </c>
      <c r="DH124" s="792"/>
      <c r="DI124" s="792"/>
      <c r="DJ124" s="792"/>
      <c r="DK124" s="793"/>
      <c r="DL124" s="794" t="s">
        <v>424</v>
      </c>
      <c r="DM124" s="792"/>
      <c r="DN124" s="792"/>
      <c r="DO124" s="792"/>
      <c r="DP124" s="793"/>
      <c r="DQ124" s="794" t="s">
        <v>376</v>
      </c>
      <c r="DR124" s="792"/>
      <c r="DS124" s="792"/>
      <c r="DT124" s="792"/>
      <c r="DU124" s="793"/>
      <c r="DV124" s="876" t="s">
        <v>407</v>
      </c>
      <c r="DW124" s="877"/>
      <c r="DX124" s="877"/>
      <c r="DY124" s="877"/>
      <c r="DZ124" s="878"/>
    </row>
    <row r="125" spans="1:130" s="226" customFormat="1" ht="26.25" customHeight="1">
      <c r="A125" s="848"/>
      <c r="B125" s="849"/>
      <c r="C125" s="843" t="s">
        <v>403</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423</v>
      </c>
      <c r="AB125" s="808"/>
      <c r="AC125" s="808"/>
      <c r="AD125" s="808"/>
      <c r="AE125" s="809"/>
      <c r="AF125" s="810" t="s">
        <v>426</v>
      </c>
      <c r="AG125" s="808"/>
      <c r="AH125" s="808"/>
      <c r="AI125" s="808"/>
      <c r="AJ125" s="809"/>
      <c r="AK125" s="810" t="s">
        <v>424</v>
      </c>
      <c r="AL125" s="808"/>
      <c r="AM125" s="808"/>
      <c r="AN125" s="808"/>
      <c r="AO125" s="809"/>
      <c r="AP125" s="852" t="s">
        <v>376</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429</v>
      </c>
      <c r="CL125" s="880"/>
      <c r="CM125" s="880"/>
      <c r="CN125" s="880"/>
      <c r="CO125" s="881"/>
      <c r="CP125" s="888" t="s">
        <v>430</v>
      </c>
      <c r="CQ125" s="836"/>
      <c r="CR125" s="836"/>
      <c r="CS125" s="836"/>
      <c r="CT125" s="836"/>
      <c r="CU125" s="836"/>
      <c r="CV125" s="836"/>
      <c r="CW125" s="836"/>
      <c r="CX125" s="836"/>
      <c r="CY125" s="836"/>
      <c r="CZ125" s="836"/>
      <c r="DA125" s="836"/>
      <c r="DB125" s="836"/>
      <c r="DC125" s="836"/>
      <c r="DD125" s="836"/>
      <c r="DE125" s="836"/>
      <c r="DF125" s="837"/>
      <c r="DG125" s="889" t="s">
        <v>407</v>
      </c>
      <c r="DH125" s="870"/>
      <c r="DI125" s="870"/>
      <c r="DJ125" s="870"/>
      <c r="DK125" s="870"/>
      <c r="DL125" s="870" t="s">
        <v>408</v>
      </c>
      <c r="DM125" s="870"/>
      <c r="DN125" s="870"/>
      <c r="DO125" s="870"/>
      <c r="DP125" s="870"/>
      <c r="DQ125" s="870" t="s">
        <v>407</v>
      </c>
      <c r="DR125" s="870"/>
      <c r="DS125" s="870"/>
      <c r="DT125" s="870"/>
      <c r="DU125" s="870"/>
      <c r="DV125" s="871" t="s">
        <v>376</v>
      </c>
      <c r="DW125" s="871"/>
      <c r="DX125" s="871"/>
      <c r="DY125" s="871"/>
      <c r="DZ125" s="872"/>
    </row>
    <row r="126" spans="1:130" s="226" customFormat="1" ht="26.25" customHeight="1" thickBot="1">
      <c r="A126" s="848"/>
      <c r="B126" s="849"/>
      <c r="C126" s="843" t="s">
        <v>405</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407</v>
      </c>
      <c r="AB126" s="808"/>
      <c r="AC126" s="808"/>
      <c r="AD126" s="808"/>
      <c r="AE126" s="809"/>
      <c r="AF126" s="810" t="s">
        <v>376</v>
      </c>
      <c r="AG126" s="808"/>
      <c r="AH126" s="808"/>
      <c r="AI126" s="808"/>
      <c r="AJ126" s="809"/>
      <c r="AK126" s="810" t="s">
        <v>431</v>
      </c>
      <c r="AL126" s="808"/>
      <c r="AM126" s="808"/>
      <c r="AN126" s="808"/>
      <c r="AO126" s="809"/>
      <c r="AP126" s="852" t="s">
        <v>376</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432</v>
      </c>
      <c r="CQ126" s="780"/>
      <c r="CR126" s="780"/>
      <c r="CS126" s="780"/>
      <c r="CT126" s="780"/>
      <c r="CU126" s="780"/>
      <c r="CV126" s="780"/>
      <c r="CW126" s="780"/>
      <c r="CX126" s="780"/>
      <c r="CY126" s="780"/>
      <c r="CZ126" s="780"/>
      <c r="DA126" s="780"/>
      <c r="DB126" s="780"/>
      <c r="DC126" s="780"/>
      <c r="DD126" s="780"/>
      <c r="DE126" s="780"/>
      <c r="DF126" s="781"/>
      <c r="DG126" s="844" t="s">
        <v>431</v>
      </c>
      <c r="DH126" s="845"/>
      <c r="DI126" s="845"/>
      <c r="DJ126" s="845"/>
      <c r="DK126" s="845"/>
      <c r="DL126" s="845" t="s">
        <v>426</v>
      </c>
      <c r="DM126" s="845"/>
      <c r="DN126" s="845"/>
      <c r="DO126" s="845"/>
      <c r="DP126" s="845"/>
      <c r="DQ126" s="845" t="s">
        <v>376</v>
      </c>
      <c r="DR126" s="845"/>
      <c r="DS126" s="845"/>
      <c r="DT126" s="845"/>
      <c r="DU126" s="845"/>
      <c r="DV126" s="822" t="s">
        <v>416</v>
      </c>
      <c r="DW126" s="822"/>
      <c r="DX126" s="822"/>
      <c r="DY126" s="822"/>
      <c r="DZ126" s="823"/>
    </row>
    <row r="127" spans="1:130" s="226" customFormat="1" ht="26.25" customHeight="1">
      <c r="A127" s="850"/>
      <c r="B127" s="851"/>
      <c r="C127" s="866" t="s">
        <v>433</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431</v>
      </c>
      <c r="AB127" s="808"/>
      <c r="AC127" s="808"/>
      <c r="AD127" s="808"/>
      <c r="AE127" s="809"/>
      <c r="AF127" s="810" t="s">
        <v>424</v>
      </c>
      <c r="AG127" s="808"/>
      <c r="AH127" s="808"/>
      <c r="AI127" s="808"/>
      <c r="AJ127" s="809"/>
      <c r="AK127" s="810" t="s">
        <v>424</v>
      </c>
      <c r="AL127" s="808"/>
      <c r="AM127" s="808"/>
      <c r="AN127" s="808"/>
      <c r="AO127" s="809"/>
      <c r="AP127" s="852" t="s">
        <v>376</v>
      </c>
      <c r="AQ127" s="853"/>
      <c r="AR127" s="853"/>
      <c r="AS127" s="853"/>
      <c r="AT127" s="854"/>
      <c r="AU127" s="228"/>
      <c r="AV127" s="228"/>
      <c r="AW127" s="228"/>
      <c r="AX127" s="869" t="s">
        <v>434</v>
      </c>
      <c r="AY127" s="840"/>
      <c r="AZ127" s="840"/>
      <c r="BA127" s="840"/>
      <c r="BB127" s="840"/>
      <c r="BC127" s="840"/>
      <c r="BD127" s="840"/>
      <c r="BE127" s="841"/>
      <c r="BF127" s="839" t="s">
        <v>435</v>
      </c>
      <c r="BG127" s="840"/>
      <c r="BH127" s="840"/>
      <c r="BI127" s="840"/>
      <c r="BJ127" s="840"/>
      <c r="BK127" s="840"/>
      <c r="BL127" s="841"/>
      <c r="BM127" s="839" t="s">
        <v>436</v>
      </c>
      <c r="BN127" s="840"/>
      <c r="BO127" s="840"/>
      <c r="BP127" s="840"/>
      <c r="BQ127" s="840"/>
      <c r="BR127" s="840"/>
      <c r="BS127" s="841"/>
      <c r="BT127" s="839" t="s">
        <v>437</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438</v>
      </c>
      <c r="CQ127" s="780"/>
      <c r="CR127" s="780"/>
      <c r="CS127" s="780"/>
      <c r="CT127" s="780"/>
      <c r="CU127" s="780"/>
      <c r="CV127" s="780"/>
      <c r="CW127" s="780"/>
      <c r="CX127" s="780"/>
      <c r="CY127" s="780"/>
      <c r="CZ127" s="780"/>
      <c r="DA127" s="780"/>
      <c r="DB127" s="780"/>
      <c r="DC127" s="780"/>
      <c r="DD127" s="780"/>
      <c r="DE127" s="780"/>
      <c r="DF127" s="781"/>
      <c r="DG127" s="844" t="s">
        <v>376</v>
      </c>
      <c r="DH127" s="845"/>
      <c r="DI127" s="845"/>
      <c r="DJ127" s="845"/>
      <c r="DK127" s="845"/>
      <c r="DL127" s="845" t="s">
        <v>376</v>
      </c>
      <c r="DM127" s="845"/>
      <c r="DN127" s="845"/>
      <c r="DO127" s="845"/>
      <c r="DP127" s="845"/>
      <c r="DQ127" s="845" t="s">
        <v>377</v>
      </c>
      <c r="DR127" s="845"/>
      <c r="DS127" s="845"/>
      <c r="DT127" s="845"/>
      <c r="DU127" s="845"/>
      <c r="DV127" s="822" t="s">
        <v>377</v>
      </c>
      <c r="DW127" s="822"/>
      <c r="DX127" s="822"/>
      <c r="DY127" s="822"/>
      <c r="DZ127" s="823"/>
    </row>
    <row r="128" spans="1:130" s="226" customFormat="1" ht="26.25" customHeight="1" thickBot="1">
      <c r="A128" s="824" t="s">
        <v>439</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440</v>
      </c>
      <c r="X128" s="826"/>
      <c r="Y128" s="826"/>
      <c r="Z128" s="827"/>
      <c r="AA128" s="828">
        <v>33348</v>
      </c>
      <c r="AB128" s="829"/>
      <c r="AC128" s="829"/>
      <c r="AD128" s="829"/>
      <c r="AE128" s="830"/>
      <c r="AF128" s="831" t="s">
        <v>376</v>
      </c>
      <c r="AG128" s="829"/>
      <c r="AH128" s="829"/>
      <c r="AI128" s="829"/>
      <c r="AJ128" s="830"/>
      <c r="AK128" s="831" t="s">
        <v>406</v>
      </c>
      <c r="AL128" s="829"/>
      <c r="AM128" s="829"/>
      <c r="AN128" s="829"/>
      <c r="AO128" s="830"/>
      <c r="AP128" s="832"/>
      <c r="AQ128" s="833"/>
      <c r="AR128" s="833"/>
      <c r="AS128" s="833"/>
      <c r="AT128" s="834"/>
      <c r="AU128" s="228"/>
      <c r="AV128" s="228"/>
      <c r="AW128" s="228"/>
      <c r="AX128" s="835" t="s">
        <v>441</v>
      </c>
      <c r="AY128" s="836"/>
      <c r="AZ128" s="836"/>
      <c r="BA128" s="836"/>
      <c r="BB128" s="836"/>
      <c r="BC128" s="836"/>
      <c r="BD128" s="836"/>
      <c r="BE128" s="837"/>
      <c r="BF128" s="814" t="s">
        <v>407</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442</v>
      </c>
      <c r="CQ128" s="758"/>
      <c r="CR128" s="758"/>
      <c r="CS128" s="758"/>
      <c r="CT128" s="758"/>
      <c r="CU128" s="758"/>
      <c r="CV128" s="758"/>
      <c r="CW128" s="758"/>
      <c r="CX128" s="758"/>
      <c r="CY128" s="758"/>
      <c r="CZ128" s="758"/>
      <c r="DA128" s="758"/>
      <c r="DB128" s="758"/>
      <c r="DC128" s="758"/>
      <c r="DD128" s="758"/>
      <c r="DE128" s="758"/>
      <c r="DF128" s="759"/>
      <c r="DG128" s="818" t="s">
        <v>377</v>
      </c>
      <c r="DH128" s="819"/>
      <c r="DI128" s="819"/>
      <c r="DJ128" s="819"/>
      <c r="DK128" s="819"/>
      <c r="DL128" s="819" t="s">
        <v>376</v>
      </c>
      <c r="DM128" s="819"/>
      <c r="DN128" s="819"/>
      <c r="DO128" s="819"/>
      <c r="DP128" s="819"/>
      <c r="DQ128" s="819" t="s">
        <v>376</v>
      </c>
      <c r="DR128" s="819"/>
      <c r="DS128" s="819"/>
      <c r="DT128" s="819"/>
      <c r="DU128" s="819"/>
      <c r="DV128" s="820" t="s">
        <v>420</v>
      </c>
      <c r="DW128" s="820"/>
      <c r="DX128" s="820"/>
      <c r="DY128" s="820"/>
      <c r="DZ128" s="821"/>
    </row>
    <row r="129" spans="1:131" s="226" customFormat="1" ht="26.25" customHeight="1">
      <c r="A129" s="802" t="s">
        <v>105</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443</v>
      </c>
      <c r="X129" s="805"/>
      <c r="Y129" s="805"/>
      <c r="Z129" s="806"/>
      <c r="AA129" s="807">
        <v>4022226</v>
      </c>
      <c r="AB129" s="808"/>
      <c r="AC129" s="808"/>
      <c r="AD129" s="808"/>
      <c r="AE129" s="809"/>
      <c r="AF129" s="810">
        <v>4259356</v>
      </c>
      <c r="AG129" s="808"/>
      <c r="AH129" s="808"/>
      <c r="AI129" s="808"/>
      <c r="AJ129" s="809"/>
      <c r="AK129" s="810">
        <v>4650305</v>
      </c>
      <c r="AL129" s="808"/>
      <c r="AM129" s="808"/>
      <c r="AN129" s="808"/>
      <c r="AO129" s="809"/>
      <c r="AP129" s="811"/>
      <c r="AQ129" s="812"/>
      <c r="AR129" s="812"/>
      <c r="AS129" s="812"/>
      <c r="AT129" s="813"/>
      <c r="AU129" s="229"/>
      <c r="AV129" s="229"/>
      <c r="AW129" s="229"/>
      <c r="AX129" s="779" t="s">
        <v>444</v>
      </c>
      <c r="AY129" s="780"/>
      <c r="AZ129" s="780"/>
      <c r="BA129" s="780"/>
      <c r="BB129" s="780"/>
      <c r="BC129" s="780"/>
      <c r="BD129" s="780"/>
      <c r="BE129" s="781"/>
      <c r="BF129" s="798" t="s">
        <v>426</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02" t="s">
        <v>445</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446</v>
      </c>
      <c r="X130" s="805"/>
      <c r="Y130" s="805"/>
      <c r="Z130" s="806"/>
      <c r="AA130" s="807">
        <v>352690</v>
      </c>
      <c r="AB130" s="808"/>
      <c r="AC130" s="808"/>
      <c r="AD130" s="808"/>
      <c r="AE130" s="809"/>
      <c r="AF130" s="810">
        <v>362394</v>
      </c>
      <c r="AG130" s="808"/>
      <c r="AH130" s="808"/>
      <c r="AI130" s="808"/>
      <c r="AJ130" s="809"/>
      <c r="AK130" s="810">
        <v>360439</v>
      </c>
      <c r="AL130" s="808"/>
      <c r="AM130" s="808"/>
      <c r="AN130" s="808"/>
      <c r="AO130" s="809"/>
      <c r="AP130" s="811"/>
      <c r="AQ130" s="812"/>
      <c r="AR130" s="812"/>
      <c r="AS130" s="812"/>
      <c r="AT130" s="813"/>
      <c r="AU130" s="229"/>
      <c r="AV130" s="229"/>
      <c r="AW130" s="229"/>
      <c r="AX130" s="779" t="s">
        <v>447</v>
      </c>
      <c r="AY130" s="780"/>
      <c r="AZ130" s="780"/>
      <c r="BA130" s="780"/>
      <c r="BB130" s="780"/>
      <c r="BC130" s="780"/>
      <c r="BD130" s="780"/>
      <c r="BE130" s="781"/>
      <c r="BF130" s="782">
        <v>5.6</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448</v>
      </c>
      <c r="X131" s="789"/>
      <c r="Y131" s="789"/>
      <c r="Z131" s="790"/>
      <c r="AA131" s="791">
        <v>3669536</v>
      </c>
      <c r="AB131" s="792"/>
      <c r="AC131" s="792"/>
      <c r="AD131" s="792"/>
      <c r="AE131" s="793"/>
      <c r="AF131" s="794">
        <v>3896962</v>
      </c>
      <c r="AG131" s="792"/>
      <c r="AH131" s="792"/>
      <c r="AI131" s="792"/>
      <c r="AJ131" s="793"/>
      <c r="AK131" s="794">
        <v>4289866</v>
      </c>
      <c r="AL131" s="792"/>
      <c r="AM131" s="792"/>
      <c r="AN131" s="792"/>
      <c r="AO131" s="793"/>
      <c r="AP131" s="795"/>
      <c r="AQ131" s="796"/>
      <c r="AR131" s="796"/>
      <c r="AS131" s="796"/>
      <c r="AT131" s="797"/>
      <c r="AU131" s="229"/>
      <c r="AV131" s="229"/>
      <c r="AW131" s="229"/>
      <c r="AX131" s="757" t="s">
        <v>449</v>
      </c>
      <c r="AY131" s="758"/>
      <c r="AZ131" s="758"/>
      <c r="BA131" s="758"/>
      <c r="BB131" s="758"/>
      <c r="BC131" s="758"/>
      <c r="BD131" s="758"/>
      <c r="BE131" s="759"/>
      <c r="BF131" s="760">
        <v>53.7</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66" t="s">
        <v>450</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451</v>
      </c>
      <c r="W132" s="770"/>
      <c r="X132" s="770"/>
      <c r="Y132" s="770"/>
      <c r="Z132" s="771"/>
      <c r="AA132" s="772">
        <v>5.6364891909999999</v>
      </c>
      <c r="AB132" s="773"/>
      <c r="AC132" s="773"/>
      <c r="AD132" s="773"/>
      <c r="AE132" s="774"/>
      <c r="AF132" s="775">
        <v>5.6521208060000001</v>
      </c>
      <c r="AG132" s="773"/>
      <c r="AH132" s="773"/>
      <c r="AI132" s="773"/>
      <c r="AJ132" s="774"/>
      <c r="AK132" s="775">
        <v>5.5480054619999999</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452</v>
      </c>
      <c r="W133" s="749"/>
      <c r="X133" s="749"/>
      <c r="Y133" s="749"/>
      <c r="Z133" s="750"/>
      <c r="AA133" s="751">
        <v>5.6</v>
      </c>
      <c r="AB133" s="752"/>
      <c r="AC133" s="752"/>
      <c r="AD133" s="752"/>
      <c r="AE133" s="753"/>
      <c r="AF133" s="751">
        <v>5.6</v>
      </c>
      <c r="AG133" s="752"/>
      <c r="AH133" s="752"/>
      <c r="AI133" s="752"/>
      <c r="AJ133" s="753"/>
      <c r="AK133" s="751">
        <v>5.6</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3l7iGj/3/et1z0rDJqTjyzF6kE+veIjuPR7wi4rKuiOe2+1yyWfpwjUG9ZKzUOpRFZ7tGTxuXvR9SES+FbrRg==" saltValue="wUjx648vvIDABfSX5ScSm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 zoomScaleNormal="85" zoomScaleSheetLayoutView="100" workbookViewId="0">
      <selection activeCell="DM37" sqref="DM37"/>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453</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algorithmName="SHA-512" hashValue="zpFpQi+J8EnWW3XUj1Y3vvPGCM6lfip0DkhiBM8kEsHAx5b9E7dxi9a6SOv8Znd46nOxl139acE3RZZ7xvsLFg==" saltValue="EvvBesBnXqoB+GOAOQZxM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52"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bSKJrmRsLQDR1t39ZTvdm56Xxb6XK55e3gu5zRSOr+egn3fCQTCjSa7PGYaT/19/Hz/6sGbBOc5PY+QR7JWVg==" saltValue="u2TYKycehHR/vyRgFVaa2g=="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454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455</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456</v>
      </c>
      <c r="AP7" s="268"/>
      <c r="AQ7" s="269" t="s">
        <v>457</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458</v>
      </c>
      <c r="AQ8" s="275" t="s">
        <v>459</v>
      </c>
      <c r="AR8" s="276" t="s">
        <v>460</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461</v>
      </c>
      <c r="AL9" s="1159"/>
      <c r="AM9" s="1159"/>
      <c r="AN9" s="1160"/>
      <c r="AO9" s="277">
        <v>1490785</v>
      </c>
      <c r="AP9" s="277">
        <v>83321</v>
      </c>
      <c r="AQ9" s="278">
        <v>91900</v>
      </c>
      <c r="AR9" s="279">
        <v>-9.3000000000000007</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462</v>
      </c>
      <c r="AL10" s="1159"/>
      <c r="AM10" s="1159"/>
      <c r="AN10" s="1160"/>
      <c r="AO10" s="280">
        <v>213918</v>
      </c>
      <c r="AP10" s="280">
        <v>11956</v>
      </c>
      <c r="AQ10" s="281">
        <v>11848</v>
      </c>
      <c r="AR10" s="282">
        <v>0.9</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463</v>
      </c>
      <c r="AL11" s="1159"/>
      <c r="AM11" s="1159"/>
      <c r="AN11" s="1160"/>
      <c r="AO11" s="280" t="s">
        <v>464</v>
      </c>
      <c r="AP11" s="280" t="s">
        <v>464</v>
      </c>
      <c r="AQ11" s="281">
        <v>323</v>
      </c>
      <c r="AR11" s="282" t="s">
        <v>464</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465</v>
      </c>
      <c r="AL12" s="1159"/>
      <c r="AM12" s="1159"/>
      <c r="AN12" s="1160"/>
      <c r="AO12" s="280" t="s">
        <v>464</v>
      </c>
      <c r="AP12" s="280" t="s">
        <v>464</v>
      </c>
      <c r="AQ12" s="281">
        <v>21</v>
      </c>
      <c r="AR12" s="282" t="s">
        <v>464</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466</v>
      </c>
      <c r="AL13" s="1159"/>
      <c r="AM13" s="1159"/>
      <c r="AN13" s="1160"/>
      <c r="AO13" s="280" t="s">
        <v>464</v>
      </c>
      <c r="AP13" s="280" t="s">
        <v>464</v>
      </c>
      <c r="AQ13" s="281">
        <v>3646</v>
      </c>
      <c r="AR13" s="282" t="s">
        <v>464</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467</v>
      </c>
      <c r="AL14" s="1159"/>
      <c r="AM14" s="1159"/>
      <c r="AN14" s="1160"/>
      <c r="AO14" s="280" t="s">
        <v>464</v>
      </c>
      <c r="AP14" s="280" t="s">
        <v>464</v>
      </c>
      <c r="AQ14" s="281">
        <v>1700</v>
      </c>
      <c r="AR14" s="282" t="s">
        <v>464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468</v>
      </c>
      <c r="AL15" s="1162"/>
      <c r="AM15" s="1162"/>
      <c r="AN15" s="1163"/>
      <c r="AO15" s="280">
        <v>-109174</v>
      </c>
      <c r="AP15" s="280">
        <v>-6102</v>
      </c>
      <c r="AQ15" s="281">
        <v>-7027</v>
      </c>
      <c r="AR15" s="282">
        <v>-13.2</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186</v>
      </c>
      <c r="AL16" s="1162"/>
      <c r="AM16" s="1162"/>
      <c r="AN16" s="1163"/>
      <c r="AO16" s="280">
        <v>1595529</v>
      </c>
      <c r="AP16" s="280">
        <v>89176</v>
      </c>
      <c r="AQ16" s="281">
        <v>102411</v>
      </c>
      <c r="AR16" s="282">
        <v>-12.9</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469</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470</v>
      </c>
      <c r="AP20" s="289" t="s">
        <v>471</v>
      </c>
      <c r="AQ20" s="290" t="s">
        <v>472</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473</v>
      </c>
      <c r="AL21" s="1165"/>
      <c r="AM21" s="1165"/>
      <c r="AN21" s="1166"/>
      <c r="AO21" s="293">
        <v>7.15</v>
      </c>
      <c r="AP21" s="294">
        <v>9.23</v>
      </c>
      <c r="AQ21" s="295">
        <v>-2.08</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474</v>
      </c>
      <c r="AL22" s="1165"/>
      <c r="AM22" s="1165"/>
      <c r="AN22" s="1166"/>
      <c r="AO22" s="298">
        <v>99.6</v>
      </c>
      <c r="AP22" s="299">
        <v>96.8</v>
      </c>
      <c r="AQ22" s="300">
        <v>2.8</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57" t="s">
        <v>475</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c r="A27" s="305"/>
      <c r="AO27" s="258"/>
      <c r="AP27" s="258"/>
      <c r="AQ27" s="258"/>
      <c r="AR27" s="258"/>
      <c r="AS27" s="258"/>
      <c r="AT27" s="258"/>
    </row>
    <row r="28" spans="1:46" ht="17.25">
      <c r="A28" s="259" t="s">
        <v>476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477</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456</v>
      </c>
      <c r="AP30" s="268"/>
      <c r="AQ30" s="269" t="s">
        <v>457</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458</v>
      </c>
      <c r="AQ31" s="275" t="s">
        <v>459</v>
      </c>
      <c r="AR31" s="276" t="s">
        <v>460</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478</v>
      </c>
      <c r="AL32" s="1149"/>
      <c r="AM32" s="1149"/>
      <c r="AN32" s="1150"/>
      <c r="AO32" s="308">
        <v>449270</v>
      </c>
      <c r="AP32" s="308">
        <v>25110</v>
      </c>
      <c r="AQ32" s="309">
        <v>50517</v>
      </c>
      <c r="AR32" s="310">
        <v>-50.3</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479</v>
      </c>
      <c r="AL33" s="1149"/>
      <c r="AM33" s="1149"/>
      <c r="AN33" s="1150"/>
      <c r="AO33" s="308" t="s">
        <v>464</v>
      </c>
      <c r="AP33" s="308" t="s">
        <v>464</v>
      </c>
      <c r="AQ33" s="309" t="s">
        <v>464</v>
      </c>
      <c r="AR33" s="310" t="s">
        <v>464</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480</v>
      </c>
      <c r="AL34" s="1149"/>
      <c r="AM34" s="1149"/>
      <c r="AN34" s="1150"/>
      <c r="AO34" s="308" t="s">
        <v>464</v>
      </c>
      <c r="AP34" s="308" t="s">
        <v>464</v>
      </c>
      <c r="AQ34" s="309">
        <v>23</v>
      </c>
      <c r="AR34" s="310" t="s">
        <v>464</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481</v>
      </c>
      <c r="AL35" s="1149"/>
      <c r="AM35" s="1149"/>
      <c r="AN35" s="1150"/>
      <c r="AO35" s="308">
        <v>127986</v>
      </c>
      <c r="AP35" s="308">
        <v>7153</v>
      </c>
      <c r="AQ35" s="309">
        <v>15430</v>
      </c>
      <c r="AR35" s="310">
        <v>-53.6</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482</v>
      </c>
      <c r="AL36" s="1149"/>
      <c r="AM36" s="1149"/>
      <c r="AN36" s="1150"/>
      <c r="AO36" s="308">
        <v>21185</v>
      </c>
      <c r="AP36" s="308">
        <v>1184</v>
      </c>
      <c r="AQ36" s="309">
        <v>2664</v>
      </c>
      <c r="AR36" s="310">
        <v>-55.6</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483</v>
      </c>
      <c r="AL37" s="1149"/>
      <c r="AM37" s="1149"/>
      <c r="AN37" s="1150"/>
      <c r="AO37" s="308" t="s">
        <v>464</v>
      </c>
      <c r="AP37" s="308" t="s">
        <v>464</v>
      </c>
      <c r="AQ37" s="309">
        <v>451</v>
      </c>
      <c r="AR37" s="310" t="s">
        <v>464</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484</v>
      </c>
      <c r="AL38" s="1152"/>
      <c r="AM38" s="1152"/>
      <c r="AN38" s="1153"/>
      <c r="AO38" s="311" t="s">
        <v>464</v>
      </c>
      <c r="AP38" s="311" t="s">
        <v>464</v>
      </c>
      <c r="AQ38" s="312">
        <v>4</v>
      </c>
      <c r="AR38" s="300" t="s">
        <v>464</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485</v>
      </c>
      <c r="AL39" s="1152"/>
      <c r="AM39" s="1152"/>
      <c r="AN39" s="1153"/>
      <c r="AO39" s="308" t="s">
        <v>464</v>
      </c>
      <c r="AP39" s="308" t="s">
        <v>464</v>
      </c>
      <c r="AQ39" s="309">
        <v>-3528</v>
      </c>
      <c r="AR39" s="310" t="s">
        <v>464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486</v>
      </c>
      <c r="AL40" s="1149"/>
      <c r="AM40" s="1149"/>
      <c r="AN40" s="1150"/>
      <c r="AO40" s="308">
        <v>-360439</v>
      </c>
      <c r="AP40" s="308">
        <v>-20145</v>
      </c>
      <c r="AQ40" s="309">
        <v>-45748</v>
      </c>
      <c r="AR40" s="310">
        <v>-56</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262</v>
      </c>
      <c r="AL41" s="1155"/>
      <c r="AM41" s="1155"/>
      <c r="AN41" s="1156"/>
      <c r="AO41" s="308">
        <v>238002</v>
      </c>
      <c r="AP41" s="308">
        <v>13302</v>
      </c>
      <c r="AQ41" s="309">
        <v>19813</v>
      </c>
      <c r="AR41" s="310">
        <v>-32.9</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487</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488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489</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456</v>
      </c>
      <c r="AN49" s="1143" t="s">
        <v>490</v>
      </c>
      <c r="AO49" s="1144"/>
      <c r="AP49" s="1144"/>
      <c r="AQ49" s="1144"/>
      <c r="AR49" s="1145"/>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491</v>
      </c>
      <c r="AO50" s="325" t="s">
        <v>492</v>
      </c>
      <c r="AP50" s="326" t="s">
        <v>493</v>
      </c>
      <c r="AQ50" s="327" t="s">
        <v>494</v>
      </c>
      <c r="AR50" s="328" t="s">
        <v>495</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496</v>
      </c>
      <c r="AL51" s="321"/>
      <c r="AM51" s="329">
        <v>1596898</v>
      </c>
      <c r="AN51" s="330">
        <v>93331</v>
      </c>
      <c r="AO51" s="331">
        <v>-3.1</v>
      </c>
      <c r="AP51" s="332">
        <v>67343</v>
      </c>
      <c r="AQ51" s="333">
        <v>0.1</v>
      </c>
      <c r="AR51" s="334">
        <v>-3.2</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497</v>
      </c>
      <c r="AM52" s="337">
        <v>68349</v>
      </c>
      <c r="AN52" s="338">
        <v>3995</v>
      </c>
      <c r="AO52" s="339">
        <v>-56.2</v>
      </c>
      <c r="AP52" s="340">
        <v>32865</v>
      </c>
      <c r="AQ52" s="341">
        <v>-6.3</v>
      </c>
      <c r="AR52" s="342">
        <v>-49.9</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498</v>
      </c>
      <c r="AL53" s="321"/>
      <c r="AM53" s="329">
        <v>620337</v>
      </c>
      <c r="AN53" s="330">
        <v>35765</v>
      </c>
      <c r="AO53" s="331">
        <v>-61.7</v>
      </c>
      <c r="AP53" s="332">
        <v>73475</v>
      </c>
      <c r="AQ53" s="333">
        <v>9.1</v>
      </c>
      <c r="AR53" s="334">
        <v>-70.8</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497</v>
      </c>
      <c r="AM54" s="337">
        <v>98035</v>
      </c>
      <c r="AN54" s="338">
        <v>5652</v>
      </c>
      <c r="AO54" s="339">
        <v>41.5</v>
      </c>
      <c r="AP54" s="340">
        <v>43072</v>
      </c>
      <c r="AQ54" s="341">
        <v>31.1</v>
      </c>
      <c r="AR54" s="342">
        <v>10.4</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499</v>
      </c>
      <c r="AL55" s="321"/>
      <c r="AM55" s="329">
        <v>1089912</v>
      </c>
      <c r="AN55" s="330">
        <v>62245</v>
      </c>
      <c r="AO55" s="331">
        <v>74</v>
      </c>
      <c r="AP55" s="332">
        <v>87464</v>
      </c>
      <c r="AQ55" s="333">
        <v>19</v>
      </c>
      <c r="AR55" s="334">
        <v>55</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497</v>
      </c>
      <c r="AM56" s="337">
        <v>283157</v>
      </c>
      <c r="AN56" s="338">
        <v>16171</v>
      </c>
      <c r="AO56" s="339">
        <v>186.1</v>
      </c>
      <c r="AP56" s="340">
        <v>47479</v>
      </c>
      <c r="AQ56" s="341">
        <v>10.199999999999999</v>
      </c>
      <c r="AR56" s="342">
        <v>175.9</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500</v>
      </c>
      <c r="AL57" s="321"/>
      <c r="AM57" s="329">
        <v>1460683</v>
      </c>
      <c r="AN57" s="330">
        <v>81964</v>
      </c>
      <c r="AO57" s="331">
        <v>31.7</v>
      </c>
      <c r="AP57" s="332">
        <v>96248</v>
      </c>
      <c r="AQ57" s="333">
        <v>10</v>
      </c>
      <c r="AR57" s="334">
        <v>21.7</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497</v>
      </c>
      <c r="AM58" s="337">
        <v>785185</v>
      </c>
      <c r="AN58" s="338">
        <v>44060</v>
      </c>
      <c r="AO58" s="339">
        <v>172.5</v>
      </c>
      <c r="AP58" s="340">
        <v>55768</v>
      </c>
      <c r="AQ58" s="341">
        <v>17.5</v>
      </c>
      <c r="AR58" s="342">
        <v>155</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501</v>
      </c>
      <c r="AL59" s="321"/>
      <c r="AM59" s="329">
        <v>938396</v>
      </c>
      <c r="AN59" s="330">
        <v>52448</v>
      </c>
      <c r="AO59" s="331">
        <v>-36</v>
      </c>
      <c r="AP59" s="332">
        <v>76413</v>
      </c>
      <c r="AQ59" s="333">
        <v>-20.6</v>
      </c>
      <c r="AR59" s="334">
        <v>-15.4</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497</v>
      </c>
      <c r="AM60" s="337">
        <v>163367</v>
      </c>
      <c r="AN60" s="338">
        <v>9131</v>
      </c>
      <c r="AO60" s="339">
        <v>-79.3</v>
      </c>
      <c r="AP60" s="340">
        <v>39658</v>
      </c>
      <c r="AQ60" s="341">
        <v>-28.9</v>
      </c>
      <c r="AR60" s="342">
        <v>-50.4</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502</v>
      </c>
      <c r="AL61" s="343"/>
      <c r="AM61" s="344">
        <v>1141245</v>
      </c>
      <c r="AN61" s="345">
        <v>65151</v>
      </c>
      <c r="AO61" s="346">
        <v>1</v>
      </c>
      <c r="AP61" s="347">
        <v>80189</v>
      </c>
      <c r="AQ61" s="348">
        <v>3.5</v>
      </c>
      <c r="AR61" s="334">
        <v>-2.5</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497</v>
      </c>
      <c r="AM62" s="337">
        <v>279619</v>
      </c>
      <c r="AN62" s="338">
        <v>15802</v>
      </c>
      <c r="AO62" s="339">
        <v>52.9</v>
      </c>
      <c r="AP62" s="340">
        <v>43768</v>
      </c>
      <c r="AQ62" s="341">
        <v>4.7</v>
      </c>
      <c r="AR62" s="342">
        <v>48.2</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rCkz+DzRmI59fn2KD7KgZUd5AkRYlNZJrUox+YhIyNJPisXHNLqSZp2vscXSPhiVAKM3sr4jEQEW7cq4yQ1OFg==" saltValue="7vHVFCVpobQIjv+xnHyVe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E94" zoomScaleNormal="100" zoomScaleSheetLayoutView="55" workbookViewId="0">
      <selection activeCell="O116" sqref="O116"/>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504</v>
      </c>
    </row>
    <row r="120" spans="125:125" ht="13.5" hidden="1" customHeight="1"/>
    <row r="121" spans="125:125" ht="13.5" hidden="1" customHeight="1">
      <c r="DU121" s="255"/>
    </row>
  </sheetData>
  <sheetProtection algorithmName="SHA-512" hashValue="LBrIi9G+9E6uILrHXCG+Ti5zjfr4UrwYwx2AdH8L1cwNVcODhRgoBLmNocXcD6diIbF8eKShvPBCMGUkXaWh1Q==" saltValue="EPCnew8sG2ONyQHydfgYs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5"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505</v>
      </c>
    </row>
  </sheetData>
  <sheetProtection algorithmName="SHA-512" hashValue="Iym1TqHIMbypu73Al2xMZfepszHfuJ0dauwpV9tRGdGguU5U+R3ZTJI+82xwT1aUeK8MGnyXCEVYme1Azuzgdg==" saltValue="UlUrYETH53c9QXoYACIM5w=="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37" zoomScale="85" zoomScaleNormal="85"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506</v>
      </c>
      <c r="G46" s="8" t="s">
        <v>507</v>
      </c>
      <c r="H46" s="8" t="s">
        <v>508</v>
      </c>
      <c r="I46" s="8" t="s">
        <v>509</v>
      </c>
      <c r="J46" s="9" t="s">
        <v>510</v>
      </c>
    </row>
    <row r="47" spans="2:10" ht="57.75" customHeight="1">
      <c r="B47" s="10"/>
      <c r="C47" s="1167" t="s">
        <v>3</v>
      </c>
      <c r="D47" s="1167"/>
      <c r="E47" s="1168"/>
      <c r="F47" s="11">
        <v>10.3</v>
      </c>
      <c r="G47" s="12">
        <v>12.92</v>
      </c>
      <c r="H47" s="12">
        <v>12.16</v>
      </c>
      <c r="I47" s="12">
        <v>13.97</v>
      </c>
      <c r="J47" s="13">
        <v>13.54</v>
      </c>
    </row>
    <row r="48" spans="2:10" ht="57.75" customHeight="1">
      <c r="B48" s="14"/>
      <c r="C48" s="1169" t="s">
        <v>4</v>
      </c>
      <c r="D48" s="1169"/>
      <c r="E48" s="1170"/>
      <c r="F48" s="15">
        <v>12.35</v>
      </c>
      <c r="G48" s="16">
        <v>7.57</v>
      </c>
      <c r="H48" s="16">
        <v>8.3800000000000008</v>
      </c>
      <c r="I48" s="16">
        <v>3.62</v>
      </c>
      <c r="J48" s="17">
        <v>6.87</v>
      </c>
    </row>
    <row r="49" spans="2:10" ht="57.75" customHeight="1" thickBot="1">
      <c r="B49" s="18"/>
      <c r="C49" s="1171" t="s">
        <v>5</v>
      </c>
      <c r="D49" s="1171"/>
      <c r="E49" s="1172"/>
      <c r="F49" s="19">
        <v>2.4300000000000002</v>
      </c>
      <c r="G49" s="20" t="s">
        <v>511</v>
      </c>
      <c r="H49" s="20">
        <v>0.96</v>
      </c>
      <c r="I49" s="20" t="s">
        <v>512</v>
      </c>
      <c r="J49" s="21">
        <v>4.3</v>
      </c>
    </row>
    <row r="50" spans="2:10"/>
  </sheetData>
  <sheetProtection algorithmName="SHA-512" hashValue="8Y6dAvvVHPaSP2J3u3I82TWIL/81rCpRVFmJrBrH9mhQCkiEuAd5mZH/eW0vbbX41JWUTMFP0xCmwWGfXRcUdQ==" saltValue="NpcaUw7ygwWBwIzP9qkHd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2023-03-08T08:02:24Z</cp:lastPrinted>
  <dcterms:created xsi:type="dcterms:W3CDTF">2023-02-20T07:59:56Z</dcterms:created>
  <dcterms:modified xsi:type="dcterms:W3CDTF">2023-10-02T04:34:48Z</dcterms:modified>
  <cp:category/>
</cp:coreProperties>
</file>