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827"/>
  <workbookPr/>
  <mc:AlternateContent xmlns:mc="http://schemas.openxmlformats.org/markup-compatibility/2006">
    <mc:Choice Requires="x15">
      <x15ac:absPath xmlns:x15ac="http://schemas.microsoft.com/office/spreadsheetml/2010/11/ac" url="\\192.168.1.131\総務課\004財政係\財政係１\07　財政状況資料集作成\令和5年度\2.県→村\"/>
    </mc:Choice>
  </mc:AlternateContent>
  <xr:revisionPtr revIDLastSave="0" documentId="13_ncr:1_{4F73EE69-FE02-4566-9C21-B4C8E20FF9CC}" xr6:coauthVersionLast="45" xr6:coauthVersionMax="45" xr10:uidLastSave="{00000000-0000-0000-0000-000000000000}"/>
  <bookViews>
    <workbookView xWindow="825" yWindow="375" windowWidth="26490" windowHeight="1452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G34" i="10" l="1"/>
  <c r="AO34"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BE36" i="10"/>
  <c r="AM36" i="10"/>
  <c r="U36" i="10"/>
  <c r="C36" i="10"/>
  <c r="BE35" i="10"/>
  <c r="AM35" i="10"/>
  <c r="C35" i="10"/>
  <c r="CO34" i="10"/>
  <c r="CO35" i="10" s="1"/>
  <c r="CO36" i="10" s="1"/>
  <c r="BW34" i="10"/>
  <c r="BW35" i="10" s="1"/>
  <c r="BW36" i="10" s="1"/>
  <c r="BW37" i="10" s="1"/>
  <c r="BW38" i="10" s="1"/>
  <c r="BW39" i="10" s="1"/>
  <c r="BW40" i="10" s="1"/>
  <c r="BW41" i="10" s="1"/>
  <c r="BW42" i="10" s="1"/>
  <c r="C34" i="10"/>
  <c r="U34" i="10" l="1"/>
  <c r="U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BE34" i="10" s="1"/>
</calcChain>
</file>

<file path=xl/sharedStrings.xml><?xml version="1.0" encoding="utf-8"?>
<sst xmlns="http://schemas.openxmlformats.org/spreadsheetml/2006/main" count="1132" uniqueCount="604">
  <si>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</si>
  <si>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</si>
  <si>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</si>
  <si>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</si>
  <si>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</si>
  <si>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</si>
  <si>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</si>
  <si>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</si>
  <si>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</si>
  <si>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</si>
  <si>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</si>
  <si>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</si>
  <si>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</si>
  <si>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</si>
  <si>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</si>
  <si>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</si>
  <si>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</si>
  <si>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</si>
  <si>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</si>
  <si>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</si>
  <si>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</si>
  <si>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</si>
  <si>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</si>
  <si>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</si>
  <si>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</si>
  <si>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</si>
  <si>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</si>
  <si>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</si>
  <si>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</si>
  <si>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</si>
  <si>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</si>
  <si>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</si>
  <si>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</si>
  <si>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</si>
  <si>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</si>
  <si>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</si>
  <si>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</si>
  <si>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</si>
  <si>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</si>
  <si>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</si>
  <si>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</si>
  <si>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</si>
  <si>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</si>
  <si>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</si>
  <si>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</si>
  <si>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</si>
  <si>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</si>
  <si>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</si>
  <si>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</si>
  <si>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</si>
  <si>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</si>
  <si>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(当該欄に積立額が多い上位５基金の基金名を入力して下さい(R03年度末現在))</t>
    <phoneticPr fontId="5"/>
  </si>
  <si>
    <t>(当該欄に積立額が多い上位５基金の基金名を入力して下さい(R03年度末現在))</t>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</si>
  <si>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</si>
  <si>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</si>
  <si>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</si>
  <si>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</si>
  <si>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</si>
  <si>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</si>
  <si>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</si>
  <si>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</si>
  <si>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</si>
  <si>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</si>
  <si>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</si>
  <si>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</si>
  <si>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</si>
  <si>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</si>
  <si>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</si>
  <si>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</si>
  <si>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</si>
  <si>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</si>
  <si>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</si>
  <si>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</si>
  <si>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</si>
  <si>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</si>
  <si>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</si>
  <si>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</si>
  <si>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</si>
  <si>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</si>
  <si>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</si>
  <si>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</si>
  <si>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</si>
  <si>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</si>
  <si>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</si>
  <si>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</si>
  <si>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沖縄県</t>
    <phoneticPr fontId="5"/>
  </si>
  <si>
    <t>市町村類型</t>
    <phoneticPr fontId="5"/>
  </si>
  <si>
    <t>Ⅱ－２</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</si>
  <si>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</si>
  <si>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</si>
  <si>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</si>
  <si>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</si>
  <si>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</si>
  <si>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</si>
  <si>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</si>
  <si>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</si>
  <si>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</si>
  <si>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</si>
  <si>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</si>
  <si>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</si>
  <si>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宜野座村</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</si>
  <si>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</si>
  <si>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</si>
  <si>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</si>
  <si>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</si>
  <si>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</si>
  <si>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</si>
  <si>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</si>
  <si>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</si>
  <si>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</si>
  <si>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</si>
  <si>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</si>
  <si>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</si>
  <si>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</si>
  <si>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</si>
  <si>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</si>
  <si>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</si>
  <si>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</si>
  <si>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</si>
  <si>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</si>
  <si>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</si>
  <si>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</si>
  <si>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</si>
  <si>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</si>
  <si>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</si>
  <si>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</si>
  <si>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4.2</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</si>
  <si>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</si>
  <si>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</si>
  <si>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</si>
  <si>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</si>
  <si>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</si>
  <si>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</si>
  <si>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</si>
  <si>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</si>
  <si>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</si>
  <si>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</si>
  <si>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</si>
  <si>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</si>
  <si>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</si>
  <si>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</si>
  <si>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</si>
  <si>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</si>
  <si>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</si>
  <si>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</si>
  <si>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</si>
  <si>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</si>
  <si>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</si>
  <si>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</si>
  <si>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</si>
  <si>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</si>
  <si>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</si>
  <si>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</si>
  <si>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</si>
  <si>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1.1</t>
    <phoneticPr fontId="5"/>
  </si>
  <si>
    <t>基準財政需要額</t>
    <phoneticPr fontId="25"/>
  </si>
  <si>
    <t>うち日本人(％)</t>
    <phoneticPr fontId="5"/>
  </si>
  <si>
    <t>1.2</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</si>
  <si>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</si>
  <si>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</si>
  <si>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</si>
  <si>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</si>
  <si>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</si>
  <si>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</si>
  <si>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</si>
  <si>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</si>
  <si>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</si>
  <si>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</si>
  <si>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</si>
  <si>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</si>
  <si>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</si>
  <si>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</si>
  <si>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</si>
  <si>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</si>
  <si>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</si>
  <si>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</si>
  <si>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</si>
  <si>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</si>
  <si>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</si>
  <si>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</si>
  <si>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</si>
  <si>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</si>
  <si>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</si>
  <si>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</si>
  <si>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</si>
  <si>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</si>
  <si>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</si>
  <si>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</si>
  <si>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</si>
  <si>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</si>
  <si>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</si>
  <si>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</si>
  <si>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</si>
  <si>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</si>
  <si>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</si>
  <si>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</si>
  <si>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</si>
  <si>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</si>
  <si>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</si>
  <si>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</si>
  <si>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</si>
  <si>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</si>
  <si>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</si>
  <si>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</si>
  <si>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</si>
  <si>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</si>
  <si>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</si>
  <si>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</si>
  <si>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</si>
  <si>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</si>
  <si>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</si>
  <si>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</si>
  <si>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</si>
  <si>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</si>
  <si>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</si>
  <si>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</si>
  <si>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</si>
  <si>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</si>
  <si>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</si>
  <si>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</si>
  <si>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</si>
  <si>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</si>
  <si>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沖縄県宜野座村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</si>
  <si>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</si>
  <si>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</si>
  <si>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</si>
  <si>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</si>
  <si>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</si>
  <si>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</si>
  <si>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</si>
  <si>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</si>
  <si>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</si>
  <si>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</si>
  <si>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</si>
  <si>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</si>
  <si>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</si>
  <si>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</si>
  <si>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</si>
  <si>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</si>
  <si>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</si>
  <si>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</si>
  <si>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</si>
  <si>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</si>
  <si>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</si>
  <si>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</si>
  <si>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</si>
  <si>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</si>
  <si>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</si>
  <si>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</si>
  <si>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</si>
  <si>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</si>
  <si>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</si>
  <si>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</si>
  <si>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</si>
  <si>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</si>
  <si>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</si>
  <si>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</si>
  <si>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</si>
  <si>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</si>
  <si>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</si>
  <si>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</si>
  <si>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</si>
  <si>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</si>
  <si>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</si>
  <si>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</si>
  <si>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</si>
  <si>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</si>
  <si>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</si>
  <si>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</si>
  <si>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</si>
  <si>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</si>
  <si>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</si>
  <si>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</si>
  <si>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</si>
  <si>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</si>
  <si>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</si>
  <si>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</si>
  <si>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</si>
  <si>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</si>
  <si>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</si>
  <si>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</si>
  <si>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</si>
  <si>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</si>
  <si>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</si>
  <si>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</si>
  <si>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</si>
  <si>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</si>
  <si>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</si>
  <si>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</si>
  <si>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</si>
  <si>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</si>
  <si>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</si>
  <si>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</si>
  <si>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</si>
  <si>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</si>
  <si>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</si>
  <si>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</si>
  <si>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</si>
  <si>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</si>
  <si>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</si>
  <si>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</si>
  <si>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</si>
  <si>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</si>
  <si>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</si>
  <si>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</si>
  <si>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</si>
  <si>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</si>
  <si>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</si>
  <si>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</si>
  <si>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</si>
  <si>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</si>
  <si>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</si>
  <si>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</si>
  <si>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元利償還金</t>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</si>
  <si>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</si>
  <si>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</si>
  <si>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</si>
  <si>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</si>
  <si>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</si>
  <si>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</si>
  <si>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</si>
  <si>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</si>
  <si>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</si>
  <si>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</si>
  <si>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</si>
  <si>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</si>
  <si>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</si>
  <si>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</si>
  <si>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</si>
  <si>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</si>
  <si>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</si>
  <si>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</si>
  <si>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</si>
  <si>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</si>
  <si>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</si>
  <si>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</si>
  <si>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</si>
  <si>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</si>
  <si>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</si>
  <si>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</si>
  <si>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上水道</t>
    <phoneticPr fontId="5"/>
  </si>
  <si>
    <t>再差引収支</t>
    <rPh sb="0" eb="1">
      <t>サイ</t>
    </rPh>
    <rPh sb="1" eb="3">
      <t>サシヒキ</t>
    </rPh>
    <rPh sb="3" eb="5">
      <t>シュウシ</t>
    </rPh>
    <phoneticPr fontId="5"/>
  </si>
  <si>
    <t>　　うち一部事務組合負担金</t>
    <phoneticPr fontId="5"/>
  </si>
  <si>
    <t>繰越金</t>
  </si>
  <si>
    <t>下水道</t>
    <phoneticPr fontId="5"/>
  </si>
  <si>
    <t>加入世帯数(世帯)</t>
  </si>
  <si>
    <t>　繰出金</t>
    <phoneticPr fontId="5"/>
  </si>
  <si>
    <t>諸収入</t>
  </si>
  <si>
    <t>工業用水道</t>
    <phoneticPr fontId="5"/>
  </si>
  <si>
    <t>被保険者数(人)</t>
  </si>
  <si>
    <t>　積立金</t>
    <phoneticPr fontId="5"/>
  </si>
  <si>
    <t>地方債</t>
  </si>
  <si>
    <t>交通</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</si>
  <si>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</si>
  <si>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</si>
  <si>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</si>
  <si>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</si>
  <si>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</si>
  <si>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</si>
  <si>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</si>
  <si>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</si>
  <si>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</si>
  <si>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</si>
  <si>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</si>
  <si>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</si>
  <si>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</si>
  <si>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</si>
  <si>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</si>
  <si>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</si>
  <si>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</si>
  <si>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</si>
  <si>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</si>
  <si>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</si>
  <si>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</si>
  <si>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</si>
  <si>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</si>
  <si>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</si>
  <si>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</si>
  <si>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沖縄県宜野座村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</si>
  <si>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</si>
  <si>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</si>
  <si>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</si>
  <si>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</si>
  <si>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</si>
  <si>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</si>
  <si>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</si>
  <si>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</si>
  <si>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</si>
  <si>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</si>
  <si>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</si>
  <si>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</si>
  <si>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</si>
  <si>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</si>
  <si>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</si>
  <si>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</si>
  <si>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</si>
  <si>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</si>
  <si>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</si>
  <si>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</si>
  <si>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</si>
  <si>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</si>
  <si>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</si>
  <si>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</si>
  <si>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</si>
  <si>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</si>
  <si>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</si>
  <si>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</si>
  <si>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</si>
  <si>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</si>
  <si>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</si>
  <si>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</si>
  <si>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</si>
  <si>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</si>
  <si>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後期高齢者医療特別会計</t>
    <phoneticPr fontId="5"/>
  </si>
  <si>
    <t>水道事業会計</t>
    <phoneticPr fontId="5"/>
  </si>
  <si>
    <t>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</si>
  <si>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</si>
  <si>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</si>
  <si>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</si>
  <si>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</si>
  <si>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</si>
  <si>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</si>
  <si>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</si>
  <si>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</si>
  <si>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</si>
  <si>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</si>
  <si>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</si>
  <si>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</si>
  <si>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</si>
  <si>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</si>
  <si>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</si>
  <si>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</si>
  <si>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</si>
  <si>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</si>
  <si>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</si>
  <si>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</si>
  <si>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</si>
  <si>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</si>
  <si>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</si>
  <si>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</si>
  <si>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</si>
  <si>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</si>
  <si>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</si>
  <si>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</si>
  <si>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</si>
  <si>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</si>
  <si>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</si>
  <si>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</si>
  <si>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</si>
  <si>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</si>
  <si>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</si>
  <si>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</si>
  <si>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</si>
  <si>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</si>
  <si>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</si>
  <si>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</si>
  <si>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</si>
  <si>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</si>
  <si>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</si>
  <si>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</si>
  <si>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</si>
  <si>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</si>
  <si>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</si>
  <si>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</si>
  <si>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</si>
  <si>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</si>
  <si>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</si>
  <si>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</si>
  <si>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</si>
  <si>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</si>
  <si>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</si>
  <si>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</si>
  <si>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</si>
  <si>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</si>
  <si>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</si>
  <si>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</si>
  <si>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</si>
  <si>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</si>
  <si>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後期高齢者医療特別会計</t>
    <phoneticPr fontId="5"/>
  </si>
  <si>
    <t>(Ｆ)</t>
    <phoneticPr fontId="5"/>
  </si>
  <si>
    <t>国民健康保険事業特別会計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</si>
  <si>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</si>
  <si>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</si>
  <si>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</si>
  <si>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</si>
  <si>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</si>
  <si>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</si>
  <si>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</si>
  <si>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</si>
  <si>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</si>
  <si>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</si>
  <si>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</si>
  <si>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</si>
  <si>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</si>
  <si>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</si>
  <si>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</si>
  <si>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</si>
  <si>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</si>
  <si>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</si>
  <si>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</si>
  <si>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</si>
  <si>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</si>
  <si>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</si>
  <si>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</si>
  <si>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</si>
  <si>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</si>
  <si>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</si>
  <si>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</si>
  <si>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</si>
  <si>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</si>
  <si>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</si>
  <si>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</si>
  <si>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</si>
  <si>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</si>
  <si>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</si>
  <si>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</si>
  <si>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</si>
  <si>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</si>
  <si>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</si>
  <si>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</si>
  <si>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</si>
  <si>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</si>
  <si>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</si>
  <si>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</si>
  <si>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</si>
  <si>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</si>
  <si>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</si>
  <si>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</si>
  <si>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</si>
  <si>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</si>
  <si>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</si>
  <si>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</si>
  <si>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</si>
  <si>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</si>
  <si>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</si>
  <si>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</si>
  <si>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</si>
  <si>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</si>
  <si>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</si>
  <si>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</si>
  <si>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</si>
  <si>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</si>
  <si>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</si>
  <si>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</si>
  <si>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</si>
  <si>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</si>
  <si>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</si>
  <si>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</si>
  <si>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</si>
  <si>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</si>
  <si>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</si>
  <si>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</si>
  <si>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</si>
  <si>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</si>
  <si>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</si>
  <si>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</si>
  <si>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</si>
  <si>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</si>
  <si>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</si>
  <si>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</si>
  <si>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</si>
  <si>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</si>
  <si>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</si>
  <si>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</si>
  <si>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6.83</t>
  </si>
  <si>
    <t>水道事業会計</t>
  </si>
  <si>
    <t>一般会計</t>
  </si>
  <si>
    <t>下水道事業特別会計</t>
  </si>
  <si>
    <t>国民健康保険事業特別会計</t>
  </si>
  <si>
    <t>後期高齢者医療特別会計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</si>
  <si>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</si>
  <si>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</si>
  <si>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</si>
  <si>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</si>
  <si>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</si>
  <si>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</si>
  <si>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</si>
  <si>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</si>
  <si>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法適用企業</t>
  </si>
  <si>
    <t>法非適用企業</t>
  </si>
  <si>
    <t>北部市町村圏事務組合</t>
    <rPh sb="0" eb="2">
      <t>ホクブ</t>
    </rPh>
    <rPh sb="2" eb="6">
      <t>シチョウソンケン</t>
    </rPh>
    <rPh sb="6" eb="10">
      <t>ジムクミアイ</t>
    </rPh>
    <phoneticPr fontId="2"/>
  </si>
  <si>
    <t>沖縄県市町村総合事務組合</t>
    <rPh sb="0" eb="3">
      <t>オキナワケン</t>
    </rPh>
    <rPh sb="3" eb="6">
      <t>シチョウソン</t>
    </rPh>
    <rPh sb="6" eb="8">
      <t>ソウゴウ</t>
    </rPh>
    <rPh sb="8" eb="12">
      <t>ジムクミアイ</t>
    </rPh>
    <phoneticPr fontId="2"/>
  </si>
  <si>
    <t>金武地区消防衛生組合</t>
    <rPh sb="0" eb="4">
      <t>キンチク</t>
    </rPh>
    <rPh sb="4" eb="8">
      <t>ショウボウエイセイ</t>
    </rPh>
    <rPh sb="8" eb="10">
      <t>クミアイ</t>
    </rPh>
    <phoneticPr fontId="2"/>
  </si>
  <si>
    <t>沖縄県後期高齢者医療広域連合（一般会計）</t>
    <rPh sb="0" eb="8">
      <t>オキナワケンコウキコウレイシャ</t>
    </rPh>
    <rPh sb="8" eb="10">
      <t>イリョウ</t>
    </rPh>
    <rPh sb="10" eb="12">
      <t>コウイキ</t>
    </rPh>
    <rPh sb="12" eb="14">
      <t>レンゴウ</t>
    </rPh>
    <rPh sb="15" eb="19">
      <t>イッパンカイケイ</t>
    </rPh>
    <phoneticPr fontId="2"/>
  </si>
  <si>
    <t>沖縄県後期高齢者医療広域連合（特別会計）</t>
    <rPh sb="0" eb="8">
      <t>オキナワケンコウキコウレイシャ</t>
    </rPh>
    <rPh sb="8" eb="10">
      <t>イリョウ</t>
    </rPh>
    <rPh sb="10" eb="12">
      <t>コウイキ</t>
    </rPh>
    <rPh sb="12" eb="14">
      <t>レンゴウ</t>
    </rPh>
    <rPh sb="15" eb="19">
      <t>トクベツカイケイ</t>
    </rPh>
    <phoneticPr fontId="2"/>
  </si>
  <si>
    <t>沖縄県介護広域連合（一般会計）</t>
    <rPh sb="0" eb="3">
      <t>オキナワケン</t>
    </rPh>
    <rPh sb="3" eb="9">
      <t>カイゴコウイキレンゴウ</t>
    </rPh>
    <rPh sb="10" eb="14">
      <t>イッパンカイケイ</t>
    </rPh>
    <phoneticPr fontId="2"/>
  </si>
  <si>
    <t>沖縄県介護広域連合（特別会計）</t>
    <rPh sb="0" eb="3">
      <t>オキナワケン</t>
    </rPh>
    <rPh sb="3" eb="9">
      <t>カイゴコウイキレンゴウ</t>
    </rPh>
    <rPh sb="10" eb="12">
      <t>トクベツ</t>
    </rPh>
    <rPh sb="12" eb="14">
      <t>カイケイ</t>
    </rPh>
    <phoneticPr fontId="2"/>
  </si>
  <si>
    <t>沖縄県市町村自治会館管理組合</t>
    <rPh sb="0" eb="3">
      <t>オキナワケン</t>
    </rPh>
    <rPh sb="3" eb="6">
      <t>シチョウソン</t>
    </rPh>
    <rPh sb="6" eb="10">
      <t>ジチカイカン</t>
    </rPh>
    <rPh sb="10" eb="14">
      <t>カンリクミアイ</t>
    </rPh>
    <phoneticPr fontId="2"/>
  </si>
  <si>
    <t>沖縄県交通災害共済組合</t>
    <rPh sb="0" eb="3">
      <t>オキナワケン</t>
    </rPh>
    <rPh sb="3" eb="7">
      <t>コウツウサイガイ</t>
    </rPh>
    <rPh sb="7" eb="9">
      <t>キョウサイ</t>
    </rPh>
    <rPh sb="9" eb="11">
      <t>クミアイ</t>
    </rPh>
    <phoneticPr fontId="2"/>
  </si>
  <si>
    <t>未来ぎのざ</t>
    <rPh sb="0" eb="2">
      <t>ミライ</t>
    </rPh>
    <phoneticPr fontId="2"/>
  </si>
  <si>
    <t>-</t>
    <phoneticPr fontId="2"/>
  </si>
  <si>
    <t>地方道路公社</t>
    <rPh sb="0" eb="4">
      <t>チホウドウロ</t>
    </rPh>
    <rPh sb="4" eb="6">
      <t>コウシャ</t>
    </rPh>
    <phoneticPr fontId="2"/>
  </si>
  <si>
    <t>土地開発公社</t>
    <rPh sb="0" eb="4">
      <t>トチカイハツ</t>
    </rPh>
    <rPh sb="4" eb="6">
      <t>コウシャ</t>
    </rPh>
    <phoneticPr fontId="2"/>
  </si>
  <si>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</si>
  <si>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</si>
  <si>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地方債発行額の抑制により将来負担比率ゼロが続いており、有形固定資産減価償却率も全国平均以下となっている。しかし、有形固定資産減価償却率が50％となっている施設もあるため、計画的な更新が必要である。</t>
    <rPh sb="0" eb="3">
      <t>チホウサイ</t>
    </rPh>
    <rPh sb="3" eb="6">
      <t>ハッコウガク</t>
    </rPh>
    <rPh sb="7" eb="9">
      <t>ヨクセイ</t>
    </rPh>
    <rPh sb="12" eb="14">
      <t>ショウライ</t>
    </rPh>
    <rPh sb="14" eb="16">
      <t>フタン</t>
    </rPh>
    <rPh sb="16" eb="18">
      <t>ヒリツ</t>
    </rPh>
    <rPh sb="21" eb="22">
      <t>ツヅ</t>
    </rPh>
    <rPh sb="27" eb="29">
      <t>ユウケイ</t>
    </rPh>
    <rPh sb="29" eb="31">
      <t>コテイ</t>
    </rPh>
    <rPh sb="31" eb="33">
      <t>シサン</t>
    </rPh>
    <rPh sb="33" eb="35">
      <t>ゲンカ</t>
    </rPh>
    <rPh sb="35" eb="37">
      <t>ショウキャク</t>
    </rPh>
    <rPh sb="37" eb="38">
      <t>リツ</t>
    </rPh>
    <rPh sb="39" eb="41">
      <t>ゼンコク</t>
    </rPh>
    <rPh sb="41" eb="43">
      <t>ヘイキン</t>
    </rPh>
    <rPh sb="43" eb="45">
      <t>イカ</t>
    </rPh>
    <rPh sb="56" eb="58">
      <t>ユウケイ</t>
    </rPh>
    <rPh sb="58" eb="60">
      <t>コテイ</t>
    </rPh>
    <rPh sb="60" eb="62">
      <t>シサン</t>
    </rPh>
    <rPh sb="62" eb="64">
      <t>ゲンカ</t>
    </rPh>
    <rPh sb="64" eb="66">
      <t>ショウキャク</t>
    </rPh>
    <rPh sb="66" eb="67">
      <t>リツ</t>
    </rPh>
    <rPh sb="77" eb="79">
      <t>シセツ</t>
    </rPh>
    <rPh sb="85" eb="87">
      <t>ケイカク</t>
    </rPh>
    <rPh sb="87" eb="88">
      <t>テキ</t>
    </rPh>
    <rPh sb="89" eb="91">
      <t>コウシン</t>
    </rPh>
    <rPh sb="92" eb="94">
      <t>ヒツヨウ</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</si>
  <si>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</si>
  <si>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</si>
  <si>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</si>
  <si>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</si>
  <si>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</si>
  <si>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</si>
  <si>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本村の実質公債費比率は類似団体平均を上回っており、今後、一部事務組合の公債費の増加や大型建設事業の元金の償還が始まるなど、更に増加する見込みである。そのことから高補助率の補助金を活用する等、財源の獲得に努め、将来負担比率、実質公債費率の軽減を図るとともに義務的経費の削減など健全財政に取り組んでいく。</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</si>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</sst>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7" fillId="0" borderId="31" xfId="8" applyFont="1" applyBorder="1">
      <alignment vertical="center"/>
    </xf>
    <xf numFmtId="0" fontId="27" fillId="0" borderId="42" xfId="8" applyFont="1" applyBorder="1">
      <alignmen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70" xfId="8" applyFont="1" applyBorder="1" applyAlignment="1">
      <alignment horizontal="center"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24"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pplyAlignment="1">
      <alignment vertical="center"/>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pplyBorder="1" applyAlignment="1">
      <alignmen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11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0" applyFont="1">
      <alignment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75F393B6-B458-45E8-BD07-DCDF5344125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116162</c:v>
                </c:pt>
                <c:pt idx="1">
                  <c:v>121449</c:v>
                </c:pt>
                <c:pt idx="2">
                  <c:v>145139</c:v>
                </c:pt>
                <c:pt idx="3">
                  <c:v>125391</c:v>
                </c:pt>
                <c:pt idx="4">
                  <c:v>138402</c:v>
                </c:pt>
              </c:numCache>
            </c:numRef>
          </c:val>
          <c:smooth val="0"/>
          <c:extLst>
            <c:ext xmlns:c16="http://schemas.microsoft.com/office/drawing/2014/chart" uri="{C3380CC4-5D6E-409C-BE32-E72D297353CC}">
              <c16:uniqueId val="{00000000-7D24-4EE3-B8A2-6304611CAE8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405297</c:v>
                </c:pt>
                <c:pt idx="1">
                  <c:v>182105</c:v>
                </c:pt>
                <c:pt idx="2">
                  <c:v>185782</c:v>
                </c:pt>
                <c:pt idx="3">
                  <c:v>297767</c:v>
                </c:pt>
                <c:pt idx="4">
                  <c:v>343962</c:v>
                </c:pt>
              </c:numCache>
            </c:numRef>
          </c:val>
          <c:smooth val="0"/>
          <c:extLst>
            <c:ext xmlns:c16="http://schemas.microsoft.com/office/drawing/2014/chart" uri="{C3380CC4-5D6E-409C-BE32-E72D297353CC}">
              <c16:uniqueId val="{00000001-7D24-4EE3-B8A2-6304611CAE83}"/>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5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9.4600000000000009</c:v>
                </c:pt>
                <c:pt idx="1">
                  <c:v>8.7899999999999991</c:v>
                </c:pt>
                <c:pt idx="2">
                  <c:v>6.14</c:v>
                </c:pt>
                <c:pt idx="3">
                  <c:v>3.87</c:v>
                </c:pt>
                <c:pt idx="4">
                  <c:v>2.0299999999999998</c:v>
                </c:pt>
              </c:numCache>
            </c:numRef>
          </c:val>
          <c:extLst>
            <c:ext xmlns:c16="http://schemas.microsoft.com/office/drawing/2014/chart" uri="{C3380CC4-5D6E-409C-BE32-E72D297353CC}">
              <c16:uniqueId val="{00000000-2813-408E-97AE-8D85F14E5AB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29.53</c:v>
                </c:pt>
                <c:pt idx="1">
                  <c:v>31.99</c:v>
                </c:pt>
                <c:pt idx="2">
                  <c:v>27.18</c:v>
                </c:pt>
                <c:pt idx="3">
                  <c:v>32.44</c:v>
                </c:pt>
                <c:pt idx="4">
                  <c:v>35.92</c:v>
                </c:pt>
              </c:numCache>
            </c:numRef>
          </c:val>
          <c:extLst>
            <c:ext xmlns:c16="http://schemas.microsoft.com/office/drawing/2014/chart" uri="{C3380CC4-5D6E-409C-BE32-E72D297353CC}">
              <c16:uniqueId val="{00000001-2813-408E-97AE-8D85F14E5AB8}"/>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2.25</c:v>
                </c:pt>
                <c:pt idx="1">
                  <c:v>2.58</c:v>
                </c:pt>
                <c:pt idx="2">
                  <c:v>-6.83</c:v>
                </c:pt>
                <c:pt idx="3">
                  <c:v>4.9000000000000004</c:v>
                </c:pt>
                <c:pt idx="4">
                  <c:v>4.8600000000000003</c:v>
                </c:pt>
              </c:numCache>
            </c:numRef>
          </c:val>
          <c:smooth val="0"/>
          <c:extLst>
            <c:ext xmlns:c16="http://schemas.microsoft.com/office/drawing/2014/chart" uri="{C3380CC4-5D6E-409C-BE32-E72D297353CC}">
              <c16:uniqueId val="{00000002-2813-408E-97AE-8D85F14E5AB8}"/>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D239-4A32-9295-0559E6E59B9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D239-4A32-9295-0559E6E59B99}"/>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D239-4A32-9295-0559E6E59B99}"/>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D239-4A32-9295-0559E6E59B99}"/>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D239-4A32-9295-0559E6E59B99}"/>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5-D239-4A32-9295-0559E6E59B99}"/>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4.37</c:v>
                </c:pt>
                <c:pt idx="2">
                  <c:v>#N/A</c:v>
                </c:pt>
                <c:pt idx="3">
                  <c:v>1.07</c:v>
                </c:pt>
                <c:pt idx="4">
                  <c:v>#N/A</c:v>
                </c:pt>
                <c:pt idx="5">
                  <c:v>0.36</c:v>
                </c:pt>
                <c:pt idx="6">
                  <c:v>#N/A</c:v>
                </c:pt>
                <c:pt idx="7">
                  <c:v>1.01</c:v>
                </c:pt>
                <c:pt idx="8">
                  <c:v>#N/A</c:v>
                </c:pt>
                <c:pt idx="9">
                  <c:v>0.12</c:v>
                </c:pt>
              </c:numCache>
            </c:numRef>
          </c:val>
          <c:extLst>
            <c:ext xmlns:c16="http://schemas.microsoft.com/office/drawing/2014/chart" uri="{C3380CC4-5D6E-409C-BE32-E72D297353CC}">
              <c16:uniqueId val="{00000006-D239-4A32-9295-0559E6E59B99}"/>
            </c:ext>
          </c:extLst>
        </c:ser>
        <c:ser>
          <c:idx val="7"/>
          <c:order val="7"/>
          <c:tx>
            <c:strRef>
              <c:f>データシート!$A$34</c:f>
              <c:strCache>
                <c:ptCount val="1"/>
                <c:pt idx="0">
                  <c:v>下水道事業特別会計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0.14000000000000001</c:v>
                </c:pt>
                <c:pt idx="2">
                  <c:v>#N/A</c:v>
                </c:pt>
                <c:pt idx="3">
                  <c:v>0.22</c:v>
                </c:pt>
                <c:pt idx="4">
                  <c:v>#N/A</c:v>
                </c:pt>
                <c:pt idx="5">
                  <c:v>7.0000000000000007E-2</c:v>
                </c:pt>
                <c:pt idx="6">
                  <c:v>#N/A</c:v>
                </c:pt>
                <c:pt idx="7">
                  <c:v>0.21</c:v>
                </c:pt>
                <c:pt idx="8">
                  <c:v>#N/A</c:v>
                </c:pt>
                <c:pt idx="9">
                  <c:v>0.19</c:v>
                </c:pt>
              </c:numCache>
            </c:numRef>
          </c:val>
          <c:extLst>
            <c:ext xmlns:c16="http://schemas.microsoft.com/office/drawing/2014/chart" uri="{C3380CC4-5D6E-409C-BE32-E72D297353CC}">
              <c16:uniqueId val="{00000007-D239-4A32-9295-0559E6E59B99}"/>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9.4499999999999993</c:v>
                </c:pt>
                <c:pt idx="2">
                  <c:v>#N/A</c:v>
                </c:pt>
                <c:pt idx="3">
                  <c:v>8.7799999999999994</c:v>
                </c:pt>
                <c:pt idx="4">
                  <c:v>#N/A</c:v>
                </c:pt>
                <c:pt idx="5">
                  <c:v>6.13</c:v>
                </c:pt>
                <c:pt idx="6">
                  <c:v>#N/A</c:v>
                </c:pt>
                <c:pt idx="7">
                  <c:v>3.87</c:v>
                </c:pt>
                <c:pt idx="8">
                  <c:v>#N/A</c:v>
                </c:pt>
                <c:pt idx="9">
                  <c:v>2.02</c:v>
                </c:pt>
              </c:numCache>
            </c:numRef>
          </c:val>
          <c:extLst>
            <c:ext xmlns:c16="http://schemas.microsoft.com/office/drawing/2014/chart" uri="{C3380CC4-5D6E-409C-BE32-E72D297353CC}">
              <c16:uniqueId val="{00000008-D239-4A32-9295-0559E6E59B99}"/>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12.18</c:v>
                </c:pt>
                <c:pt idx="2">
                  <c:v>#N/A</c:v>
                </c:pt>
                <c:pt idx="3">
                  <c:v>14.31</c:v>
                </c:pt>
                <c:pt idx="4">
                  <c:v>#N/A</c:v>
                </c:pt>
                <c:pt idx="5">
                  <c:v>14.36</c:v>
                </c:pt>
                <c:pt idx="6">
                  <c:v>#N/A</c:v>
                </c:pt>
                <c:pt idx="7">
                  <c:v>15.34</c:v>
                </c:pt>
                <c:pt idx="8">
                  <c:v>#N/A</c:v>
                </c:pt>
                <c:pt idx="9">
                  <c:v>14.32</c:v>
                </c:pt>
              </c:numCache>
            </c:numRef>
          </c:val>
          <c:extLst>
            <c:ext xmlns:c16="http://schemas.microsoft.com/office/drawing/2014/chart" uri="{C3380CC4-5D6E-409C-BE32-E72D297353CC}">
              <c16:uniqueId val="{00000009-D239-4A32-9295-0559E6E59B99}"/>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242</c:v>
                </c:pt>
                <c:pt idx="5">
                  <c:v>228</c:v>
                </c:pt>
                <c:pt idx="8">
                  <c:v>262</c:v>
                </c:pt>
                <c:pt idx="11">
                  <c:v>269</c:v>
                </c:pt>
                <c:pt idx="14">
                  <c:v>243</c:v>
                </c:pt>
              </c:numCache>
            </c:numRef>
          </c:val>
          <c:extLst>
            <c:ext xmlns:c16="http://schemas.microsoft.com/office/drawing/2014/chart" uri="{C3380CC4-5D6E-409C-BE32-E72D297353CC}">
              <c16:uniqueId val="{00000000-A534-47E0-AA8C-0B174D247B6B}"/>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A534-47E0-AA8C-0B174D247B6B}"/>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35</c:v>
                </c:pt>
                <c:pt idx="9">
                  <c:v>35</c:v>
                </c:pt>
                <c:pt idx="12">
                  <c:v>35</c:v>
                </c:pt>
              </c:numCache>
            </c:numRef>
          </c:val>
          <c:extLst>
            <c:ext xmlns:c16="http://schemas.microsoft.com/office/drawing/2014/chart" uri="{C3380CC4-5D6E-409C-BE32-E72D297353CC}">
              <c16:uniqueId val="{00000002-A534-47E0-AA8C-0B174D247B6B}"/>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7</c:v>
                </c:pt>
                <c:pt idx="3">
                  <c:v>6</c:v>
                </c:pt>
                <c:pt idx="6">
                  <c:v>20</c:v>
                </c:pt>
                <c:pt idx="9">
                  <c:v>24</c:v>
                </c:pt>
                <c:pt idx="12">
                  <c:v>26</c:v>
                </c:pt>
              </c:numCache>
            </c:numRef>
          </c:val>
          <c:extLst>
            <c:ext xmlns:c16="http://schemas.microsoft.com/office/drawing/2014/chart" uri="{C3380CC4-5D6E-409C-BE32-E72D297353CC}">
              <c16:uniqueId val="{00000003-A534-47E0-AA8C-0B174D247B6B}"/>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39</c:v>
                </c:pt>
                <c:pt idx="3">
                  <c:v>59</c:v>
                </c:pt>
                <c:pt idx="6">
                  <c:v>48</c:v>
                </c:pt>
                <c:pt idx="9">
                  <c:v>59</c:v>
                </c:pt>
                <c:pt idx="12">
                  <c:v>65</c:v>
                </c:pt>
              </c:numCache>
            </c:numRef>
          </c:val>
          <c:extLst>
            <c:ext xmlns:c16="http://schemas.microsoft.com/office/drawing/2014/chart" uri="{C3380CC4-5D6E-409C-BE32-E72D297353CC}">
              <c16:uniqueId val="{00000004-A534-47E0-AA8C-0B174D247B6B}"/>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534-47E0-AA8C-0B174D247B6B}"/>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A534-47E0-AA8C-0B174D247B6B}"/>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326</c:v>
                </c:pt>
                <c:pt idx="3">
                  <c:v>333</c:v>
                </c:pt>
                <c:pt idx="6">
                  <c:v>340</c:v>
                </c:pt>
                <c:pt idx="9">
                  <c:v>330</c:v>
                </c:pt>
                <c:pt idx="12">
                  <c:v>310</c:v>
                </c:pt>
              </c:numCache>
            </c:numRef>
          </c:val>
          <c:extLst>
            <c:ext xmlns:c16="http://schemas.microsoft.com/office/drawing/2014/chart" uri="{C3380CC4-5D6E-409C-BE32-E72D297353CC}">
              <c16:uniqueId val="{00000007-A534-47E0-AA8C-0B174D247B6B}"/>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130</c:v>
                </c:pt>
                <c:pt idx="2">
                  <c:v>#N/A</c:v>
                </c:pt>
                <c:pt idx="3">
                  <c:v>#N/A</c:v>
                </c:pt>
                <c:pt idx="4">
                  <c:v>170</c:v>
                </c:pt>
                <c:pt idx="5">
                  <c:v>#N/A</c:v>
                </c:pt>
                <c:pt idx="6">
                  <c:v>#N/A</c:v>
                </c:pt>
                <c:pt idx="7">
                  <c:v>181</c:v>
                </c:pt>
                <c:pt idx="8">
                  <c:v>#N/A</c:v>
                </c:pt>
                <c:pt idx="9">
                  <c:v>#N/A</c:v>
                </c:pt>
                <c:pt idx="10">
                  <c:v>179</c:v>
                </c:pt>
                <c:pt idx="11">
                  <c:v>#N/A</c:v>
                </c:pt>
                <c:pt idx="12">
                  <c:v>#N/A</c:v>
                </c:pt>
                <c:pt idx="13">
                  <c:v>193</c:v>
                </c:pt>
                <c:pt idx="14">
                  <c:v>#N/A</c:v>
                </c:pt>
              </c:numCache>
            </c:numRef>
          </c:val>
          <c:smooth val="0"/>
          <c:extLst>
            <c:ext xmlns:c16="http://schemas.microsoft.com/office/drawing/2014/chart" uri="{C3380CC4-5D6E-409C-BE32-E72D297353CC}">
              <c16:uniqueId val="{00000008-A534-47E0-AA8C-0B174D247B6B}"/>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2221</c:v>
                </c:pt>
                <c:pt idx="5">
                  <c:v>2048</c:v>
                </c:pt>
                <c:pt idx="8">
                  <c:v>2191</c:v>
                </c:pt>
                <c:pt idx="11">
                  <c:v>2487</c:v>
                </c:pt>
                <c:pt idx="14">
                  <c:v>2393</c:v>
                </c:pt>
              </c:numCache>
            </c:numRef>
          </c:val>
          <c:extLst>
            <c:ext xmlns:c16="http://schemas.microsoft.com/office/drawing/2014/chart" uri="{C3380CC4-5D6E-409C-BE32-E72D297353CC}">
              <c16:uniqueId val="{00000000-5BEB-4DBA-B16B-D66142468AA8}"/>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104</c:v>
                </c:pt>
                <c:pt idx="5">
                  <c:v>60</c:v>
                </c:pt>
                <c:pt idx="8">
                  <c:v>36</c:v>
                </c:pt>
                <c:pt idx="11">
                  <c:v>32</c:v>
                </c:pt>
                <c:pt idx="14">
                  <c:v>30</c:v>
                </c:pt>
              </c:numCache>
            </c:numRef>
          </c:val>
          <c:extLst>
            <c:ext xmlns:c16="http://schemas.microsoft.com/office/drawing/2014/chart" uri="{C3380CC4-5D6E-409C-BE32-E72D297353CC}">
              <c16:uniqueId val="{00000001-5BEB-4DBA-B16B-D66142468AA8}"/>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2103</c:v>
                </c:pt>
                <c:pt idx="5">
                  <c:v>2330</c:v>
                </c:pt>
                <c:pt idx="8">
                  <c:v>2771</c:v>
                </c:pt>
                <c:pt idx="11">
                  <c:v>2683</c:v>
                </c:pt>
                <c:pt idx="14">
                  <c:v>3392</c:v>
                </c:pt>
              </c:numCache>
            </c:numRef>
          </c:val>
          <c:extLst>
            <c:ext xmlns:c16="http://schemas.microsoft.com/office/drawing/2014/chart" uri="{C3380CC4-5D6E-409C-BE32-E72D297353CC}">
              <c16:uniqueId val="{00000002-5BEB-4DBA-B16B-D66142468AA8}"/>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5BEB-4DBA-B16B-D66142468AA8}"/>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5BEB-4DBA-B16B-D66142468AA8}"/>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BEB-4DBA-B16B-D66142468AA8}"/>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159</c:v>
                </c:pt>
                <c:pt idx="3">
                  <c:v>84</c:v>
                </c:pt>
                <c:pt idx="6">
                  <c:v>55</c:v>
                </c:pt>
                <c:pt idx="9">
                  <c:v>49</c:v>
                </c:pt>
                <c:pt idx="12">
                  <c:v>0</c:v>
                </c:pt>
              </c:numCache>
            </c:numRef>
          </c:val>
          <c:extLst>
            <c:ext xmlns:c16="http://schemas.microsoft.com/office/drawing/2014/chart" uri="{C3380CC4-5D6E-409C-BE32-E72D297353CC}">
              <c16:uniqueId val="{00000006-5BEB-4DBA-B16B-D66142468AA8}"/>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134</c:v>
                </c:pt>
                <c:pt idx="3">
                  <c:v>295</c:v>
                </c:pt>
                <c:pt idx="6">
                  <c:v>554</c:v>
                </c:pt>
                <c:pt idx="9">
                  <c:v>663</c:v>
                </c:pt>
                <c:pt idx="12">
                  <c:v>649</c:v>
                </c:pt>
              </c:numCache>
            </c:numRef>
          </c:val>
          <c:extLst>
            <c:ext xmlns:c16="http://schemas.microsoft.com/office/drawing/2014/chart" uri="{C3380CC4-5D6E-409C-BE32-E72D297353CC}">
              <c16:uniqueId val="{00000007-5BEB-4DBA-B16B-D66142468AA8}"/>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260</c:v>
                </c:pt>
                <c:pt idx="3">
                  <c:v>307</c:v>
                </c:pt>
                <c:pt idx="6">
                  <c:v>284</c:v>
                </c:pt>
                <c:pt idx="9">
                  <c:v>342</c:v>
                </c:pt>
                <c:pt idx="12">
                  <c:v>370</c:v>
                </c:pt>
              </c:numCache>
            </c:numRef>
          </c:val>
          <c:extLst>
            <c:ext xmlns:c16="http://schemas.microsoft.com/office/drawing/2014/chart" uri="{C3380CC4-5D6E-409C-BE32-E72D297353CC}">
              <c16:uniqueId val="{00000008-5BEB-4DBA-B16B-D66142468AA8}"/>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324</c:v>
                </c:pt>
                <c:pt idx="9">
                  <c:v>288</c:v>
                </c:pt>
                <c:pt idx="12">
                  <c:v>253</c:v>
                </c:pt>
              </c:numCache>
            </c:numRef>
          </c:val>
          <c:extLst>
            <c:ext xmlns:c16="http://schemas.microsoft.com/office/drawing/2014/chart" uri="{C3380CC4-5D6E-409C-BE32-E72D297353CC}">
              <c16:uniqueId val="{00000009-5BEB-4DBA-B16B-D66142468AA8}"/>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3359</c:v>
                </c:pt>
                <c:pt idx="3">
                  <c:v>3232</c:v>
                </c:pt>
                <c:pt idx="6">
                  <c:v>3096</c:v>
                </c:pt>
                <c:pt idx="9">
                  <c:v>3031</c:v>
                </c:pt>
                <c:pt idx="12">
                  <c:v>3368</c:v>
                </c:pt>
              </c:numCache>
            </c:numRef>
          </c:val>
          <c:extLst>
            <c:ext xmlns:c16="http://schemas.microsoft.com/office/drawing/2014/chart" uri="{C3380CC4-5D6E-409C-BE32-E72D297353CC}">
              <c16:uniqueId val="{0000000A-5BEB-4DBA-B16B-D66142468AA8}"/>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5BEB-4DBA-B16B-D66142468AA8}"/>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600</c:v>
                </c:pt>
                <c:pt idx="1">
                  <c:v>759</c:v>
                </c:pt>
                <c:pt idx="2">
                  <c:v>922</c:v>
                </c:pt>
              </c:numCache>
            </c:numRef>
          </c:val>
          <c:extLst>
            <c:ext xmlns:c16="http://schemas.microsoft.com/office/drawing/2014/chart" uri="{C3380CC4-5D6E-409C-BE32-E72D297353CC}">
              <c16:uniqueId val="{00000000-D782-4F3D-BAE7-0FF84C904D3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262</c:v>
                </c:pt>
                <c:pt idx="1">
                  <c:v>112</c:v>
                </c:pt>
                <c:pt idx="2">
                  <c:v>189</c:v>
                </c:pt>
              </c:numCache>
            </c:numRef>
          </c:val>
          <c:extLst>
            <c:ext xmlns:c16="http://schemas.microsoft.com/office/drawing/2014/chart" uri="{C3380CC4-5D6E-409C-BE32-E72D297353CC}">
              <c16:uniqueId val="{00000001-D782-4F3D-BAE7-0FF84C904D3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3176</c:v>
                </c:pt>
                <c:pt idx="1">
                  <c:v>3141</c:v>
                </c:pt>
                <c:pt idx="2">
                  <c:v>3784</c:v>
                </c:pt>
              </c:numCache>
            </c:numRef>
          </c:val>
          <c:extLst>
            <c:ext xmlns:c16="http://schemas.microsoft.com/office/drawing/2014/chart" uri="{C3380CC4-5D6E-409C-BE32-E72D297353CC}">
              <c16:uniqueId val="{00000002-D782-4F3D-BAE7-0FF84C904D3E}"/>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{CA3699AB-F76E-462C-AED7-CBA3235A1784}</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F3C7-46E4-B408-CE13C6BBC0D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{C8DEF16E-1F23-44D6-939C-D33A8AA61BAC}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3C7-46E4-B408-CE13C6BBC0D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{B81DF4A3-06BD-4929-8F6C-E04FB2D2421F}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3C7-46E4-B408-CE13C6BBC0D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{4164F57A-4137-4DC0-878E-6809AC46A373}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3C7-46E4-B408-CE13C6BBC0D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{68B80DD2-BE61-4279-A06A-85D0E3C0930A}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3C7-46E4-B408-CE13C6BBC0DE}"/>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{37C4F98A-E388-4966-BD91-00BEC5741C71}</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F3C7-46E4-B408-CE13C6BBC0DE}"/>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{82CBD1E2-697B-4F43-8B55-F545CEB3BD26}</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F3C7-46E4-B408-CE13C6BBC0DE}"/>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{248EBAD6-38DA-453F-A898-5FC3912D2E7A}</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F3C7-46E4-B408-CE13C6BBC0DE}"/>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{212C2A68-4D10-492F-A558-92EBC57B3B4B}</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F3C7-46E4-B408-CE13C6BBC0D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40.5</c:v>
                </c:pt>
                <c:pt idx="8">
                  <c:v>42.1</c:v>
                </c:pt>
                <c:pt idx="16">
                  <c:v>43.7</c:v>
                </c:pt>
                <c:pt idx="24">
                  <c:v>42.7</c:v>
                </c:pt>
                <c:pt idx="32">
                  <c:v>50.8</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F3C7-46E4-B408-CE13C6BBC0DE}"/>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{0070C982-6960-4471-9705-D11FCBF83E7A}</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F3C7-46E4-B408-CE13C6BBC0DE}"/>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{73EDA2B8-93EC-4FB5-AF7A-0A3F4A6CDA6B}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3C7-46E4-B408-CE13C6BBC0D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{161CF106-4B83-47B6-978A-65C63A75FB09}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3C7-46E4-B408-CE13C6BBC0D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{D22E3CAC-2D8D-407C-A84C-92A4D515C096}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3C7-46E4-B408-CE13C6BBC0D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{7ED4D94D-02A1-420C-841A-0015DA862ACB}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3C7-46E4-B408-CE13C6BBC0DE}"/>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{D61A5EB8-2484-4476-8B92-A803D5BD810C}</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F3C7-46E4-B408-CE13C6BBC0DE}"/>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{4C262C2C-4041-4974-9185-61885740B358}</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F3C7-46E4-B408-CE13C6BBC0DE}"/>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{6DCEE576-5D1C-4541-92B5-3C620F8AC2AA}</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F3C7-46E4-B408-CE13C6BBC0DE}"/>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{F9091A4E-8EDF-4B1D-8314-4E29022FCEA1}</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F3C7-46E4-B408-CE13C6BBC0D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59.2</c:v>
                </c:pt>
                <c:pt idx="8">
                  <c:v>63.4</c:v>
                </c:pt>
                <c:pt idx="16">
                  <c:v>63.3</c:v>
                </c:pt>
                <c:pt idx="24">
                  <c:v>62.8</c:v>
                </c:pt>
                <c:pt idx="32">
                  <c:v>62.8</c:v>
                </c:pt>
              </c:numCache>
            </c:numRef>
          </c:xVal>
          <c:yVal>
            <c:numRef>
              <c:f>公会計指標分析・財政指標組合せ分析表!$BP$55:$DC$55</c:f>
              <c:numCache>
                <c:formatCode>#,##0.0;"▲ "#,##0.0</c:formatCode>
                <c:ptCount val="40"/>
                <c:pt idx="0">
                  <c:v>23.4</c:v>
                </c:pt>
                <c:pt idx="8">
                  <c:v>7.6</c:v>
                </c:pt>
                <c:pt idx="16">
                  <c:v>3</c:v>
                </c:pt>
                <c:pt idx="24">
                  <c:v>3.4</c:v>
                </c:pt>
                <c:pt idx="32">
                  <c:v>0</c:v>
                </c:pt>
              </c:numCache>
            </c:numRef>
          </c:yVal>
          <c:smooth val="0"/>
          <c:extLst>
            <c:ext xmlns:c16="http://schemas.microsoft.com/office/drawing/2014/chart" uri="{C3380CC4-5D6E-409C-BE32-E72D297353CC}">
              <c16:uniqueId val="{00000013-F3C7-46E4-B408-CE13C6BBC0DE}"/>
            </c:ext>
          </c:extLst>
        </c:ser>
        <c:dLbls>
          <c:showLegendKey val="0"/>
          <c:showVal val="1"/>
          <c:showCatName val="0"/>
          <c:showSerName val="0"/>
          <c:showPercent val="0"/>
          <c:showBubbleSize val="0"/>
        </c:dLbls>
        <c:axId val="46179840"/>
        <c:axId val="46181760"/>
      </c:scatterChart>
      <c:valAx>
        <c:axId val="46179840"/>
        <c:scaling>
          <c:orientation val="maxMin"/>
          <c:max val="64"/>
          <c:min val="58"/>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3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{32C11414-3D12-4490-A77F-4FEDF6FA31F5}</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A620-46C2-A7A4-BE162B5E467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{FF34A481-6F45-4113-8B58-0342FF1E94C6}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620-46C2-A7A4-BE162B5E467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{07D7CF1E-3BE2-4563-AF71-181FCB3D0C52}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620-46C2-A7A4-BE162B5E467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{A528228B-4BD0-4745-830B-68B15BD9C342}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620-46C2-A7A4-BE162B5E467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{221E5BFA-2F0C-4F01-886D-5E6A90ACAC10}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620-46C2-A7A4-BE162B5E4672}"/>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{4A1B8A44-2A1B-4E0C-88C3-A5A414F4FC9E}</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A620-46C2-A7A4-BE162B5E4672}"/>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{E4987C28-043E-4B71-965C-DEBFD80576C4}</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A620-46C2-A7A4-BE162B5E4672}"/>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{90B12B1E-FFBF-4DF1-9460-CCE8AA093CA7}</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A620-46C2-A7A4-BE162B5E4672}"/>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{2C83F84B-BFB7-4E3A-85A5-56AAA8EC581A}</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A620-46C2-A7A4-BE162B5E467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6.9</c:v>
                </c:pt>
                <c:pt idx="8">
                  <c:v>7.7</c:v>
                </c:pt>
                <c:pt idx="16">
                  <c:v>8.1999999999999993</c:v>
                </c:pt>
                <c:pt idx="24">
                  <c:v>8.6999999999999993</c:v>
                </c:pt>
                <c:pt idx="32">
                  <c:v>8.5</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A620-46C2-A7A4-BE162B5E4672}"/>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{808CD320-2A95-40DC-B38A-93A294B18975}</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A620-46C2-A7A4-BE162B5E4672}"/>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{7B624F5B-BC5F-4C42-8A56-5B6546378441}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620-46C2-A7A4-BE162B5E467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{78B27B36-930A-4D86-8EBE-7FEF923D74E5}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620-46C2-A7A4-BE162B5E467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{BC66735E-3F9B-432D-B170-5F620EE5E9C2}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620-46C2-A7A4-BE162B5E467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{DDF2D606-68F5-4F83-9A4F-BCBB3B670CCA}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620-46C2-A7A4-BE162B5E4672}"/>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{B32B111C-8A52-4B09-A3E9-2C5A7A8186C5}</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A620-46C2-A7A4-BE162B5E4672}"/>
                </c:ext>
              </c:extLst>
            </c:dLbl>
            <c:dLbl>
              <c:idx val="16"/>
              <c:layout>
                <c:manualLayout>
                  <c:x val="-4.4905057365901176E-2"/>
                  <c:y val="-6.2416647087793951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{594BBC1A-CA66-4B1E-B092-554FF0F16255}</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A620-46C2-A7A4-BE162B5E4672}"/>
                </c:ext>
              </c:extLst>
            </c:dLbl>
            <c:dLbl>
              <c:idx val="24"/>
              <c:layout>
                <c:manualLayout>
                  <c:x val="-1.8235628084249993E-2"/>
                  <c:y val="-6.2416647087793951E-2"/>
                </c:manualLayout>
              </c:layout>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{619C5F2D-9113-48B0-8088-10F285480292}</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A620-46C2-A7A4-BE162B5E4672}"/>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{9AA7BBA2-9E79-4678-9027-4FE165A42632}</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A620-46C2-A7A4-BE162B5E467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8.5</c:v>
                </c:pt>
                <c:pt idx="8">
                  <c:v>8.6</c:v>
                </c:pt>
                <c:pt idx="16">
                  <c:v>8.8000000000000007</c:v>
                </c:pt>
                <c:pt idx="24">
                  <c:v>8.8000000000000007</c:v>
                </c:pt>
                <c:pt idx="32">
                  <c:v>8.3000000000000007</c:v>
                </c:pt>
              </c:numCache>
            </c:numRef>
          </c:xVal>
          <c:yVal>
            <c:numRef>
              <c:f>公会計指標分析・財政指標組合せ分析表!$BP$77:$DC$77</c:f>
              <c:numCache>
                <c:formatCode>#,##0.0;"▲ "#,##0.0</c:formatCode>
                <c:ptCount val="40"/>
                <c:pt idx="0">
                  <c:v>23.4</c:v>
                </c:pt>
                <c:pt idx="8">
                  <c:v>7.6</c:v>
                </c:pt>
                <c:pt idx="16">
                  <c:v>3</c:v>
                </c:pt>
                <c:pt idx="24">
                  <c:v>3.4</c:v>
                </c:pt>
                <c:pt idx="32">
                  <c:v>0</c:v>
                </c:pt>
              </c:numCache>
            </c:numRef>
          </c:yVal>
          <c:smooth val="0"/>
          <c:extLst>
            <c:ext xmlns:c16="http://schemas.microsoft.com/office/drawing/2014/chart" uri="{C3380CC4-5D6E-409C-BE32-E72D297353CC}">
              <c16:uniqueId val="{00000013-A620-46C2-A7A4-BE162B5E4672}"/>
            </c:ext>
          </c:extLst>
        </c:ser>
        <c:dLbls>
          <c:showLegendKey val="0"/>
          <c:showVal val="1"/>
          <c:showCatName val="0"/>
          <c:showSerName val="0"/>
          <c:showPercent val="0"/>
          <c:showBubbleSize val="0"/>
        </c:dLbls>
        <c:axId val="84219776"/>
        <c:axId val="84234240"/>
      </c:scatterChart>
      <c:valAx>
        <c:axId val="84219776"/>
        <c:scaling>
          <c:orientation val="maxMin"/>
          <c:max val="8.9"/>
          <c:min val="8.1"/>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3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沖縄県宜野座村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元利償還金は減少傾向であるが、算入公債費等の減及び公営企業債の繰入、一組の元利償還金に対する負担金が微増であるため、実質公債費率の分子は増加している。今後は元利償還金の増及び公営企業に対する繰入、組合への繰入も増加することから財政を圧迫しないよう計画的に事業を進めていく。</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ここに入力</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沖縄県宜野座村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一般会計の地方債残高及び公営企業繰入見込額が増加したため将来負担額は増となった。しかし財政調整基金の増により充当可能基金が大きく増加したため将来負担比率の分子は大きく減少している。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しかし組合負担等見込額及び公営企業債等繰入見込の増加が見込まれているため、公債費等の義務的経費の削減を中心とする行財政改革を進め財政健全化に努める。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沖縄県宜野座村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新型コロナウイルス感染症の影響により最終補正の段階で不用額が生じ財政調整基金は増となり、その他特定目的基金についても積み増したため基金全体として</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884</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百万円の増となった。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それぞれの基金の設置目的に即して最も効率的な運用を行っていく。また、優先的に取り組む事業については、積極的な基金の活用を図るなど、基金の適切な運用管理に努める。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（基金の使途）</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再編交付金については、健康増進事業・人材育成事業・産業振興事業・庁舎以外の公共施設等の整備事業への活用・ふるさと創生基金は人材育成・環境保全・国際交流事業へ活用する。また、公用地購入基金は、事業の円滑な執行を図るため公用等に供する土地等をあらかじめ取得する必要がある場合に活用する。</a:t>
          </a: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再編交付金については、ふれあい交流センター整備事業に積み立てたことにより増、公用地等購入基金については、村有地の処分に伴い、大幅増となった。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条例で定めるそれぞれの基金設置の趣旨に即して、最も確実かつ効率的な運用を行っていく。</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新型コロナウイルス感染症の影響により事業縮小等、歳出が抑制されたことにより前年度から</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163</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百万円増加した。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災害等により生じる経費の増や緊急に実施することが必要となった大規模な建設事業の財源、また公共施設等の老朽化対策に係る経費の増に対応できるよう前年度決算余剰金等を中心に積み立てていく。</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将来の償還金の増に備えて令和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年度決算余剰金を積み立てため、</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77</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百万円増加した。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今後の歳入減少等の経済事情の変動などにより財源が不足する場合に、村債償還の財源に充当できるよう計画的に積み立てていく。</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51ACC671-A1F2-445D-970A-6B3A76A5325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A1D3B5C5-6615-4B3A-AFF1-0EDA18D72F3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018EF6BD-C94C-4D7E-A340-3800DDDF208C}"/>
            </a:ext>
          </a:extLst>
        </xdr:cNvPr>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0E3FEF72-AD7C-4093-8D9F-4B0B9B995CA6}"/>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id="{06705CA7-6954-4255-895C-ED1968CF74C4}"/>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a:extLst>
            <a:ext uri="{FF2B5EF4-FFF2-40B4-BE49-F238E27FC236}">
              <a16:creationId xmlns:a16="http://schemas.microsoft.com/office/drawing/2014/main" id="{BD61B6CA-5C2A-471D-8315-424875335EA6}"/>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a:extLst>
            <a:ext uri="{FF2B5EF4-FFF2-40B4-BE49-F238E27FC236}">
              <a16:creationId xmlns:a16="http://schemas.microsoft.com/office/drawing/2014/main" id="{B761DC26-9691-4781-96C1-41A5250664F7}"/>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a:extLst>
            <a:ext uri="{FF2B5EF4-FFF2-40B4-BE49-F238E27FC236}">
              <a16:creationId xmlns:a16="http://schemas.microsoft.com/office/drawing/2014/main" id="{62B93655-3BB1-4216-B905-8CEAB49F6464}"/>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a:extLst>
            <a:ext uri="{FF2B5EF4-FFF2-40B4-BE49-F238E27FC236}">
              <a16:creationId xmlns:a16="http://schemas.microsoft.com/office/drawing/2014/main" id="{7DC747D5-E6E1-485B-A1C4-875A2C324B98}"/>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a:extLst>
            <a:ext uri="{FF2B5EF4-FFF2-40B4-BE49-F238E27FC236}">
              <a16:creationId xmlns:a16="http://schemas.microsoft.com/office/drawing/2014/main" id="{E3FB83EE-2E54-41D3-8C48-17D3AC4684DA}"/>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a:extLst>
            <a:ext uri="{FF2B5EF4-FFF2-40B4-BE49-F238E27FC236}">
              <a16:creationId xmlns:a16="http://schemas.microsoft.com/office/drawing/2014/main" id="{71DBF89A-1DD7-4947-B619-8168522A3B91}"/>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a:extLst>
            <a:ext uri="{FF2B5EF4-FFF2-40B4-BE49-F238E27FC236}">
              <a16:creationId xmlns:a16="http://schemas.microsoft.com/office/drawing/2014/main" id="{B2F746A9-0B38-49DE-A9D7-1C2C6830FC51}"/>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a:extLst>
            <a:ext uri="{FF2B5EF4-FFF2-40B4-BE49-F238E27FC236}">
              <a16:creationId xmlns:a16="http://schemas.microsoft.com/office/drawing/2014/main" id="{83E528EA-8AE1-4102-8716-6F05B428198E}"/>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a:extLst>
            <a:ext uri="{FF2B5EF4-FFF2-40B4-BE49-F238E27FC236}">
              <a16:creationId xmlns:a16="http://schemas.microsoft.com/office/drawing/2014/main" id="{7B9C2378-0953-482D-B2EF-851DAB92233E}"/>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a:extLst>
            <a:ext uri="{FF2B5EF4-FFF2-40B4-BE49-F238E27FC236}">
              <a16:creationId xmlns:a16="http://schemas.microsoft.com/office/drawing/2014/main" id="{C5DA1418-8693-4462-8B01-157981CC5EB3}"/>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a:extLst>
            <a:ext uri="{FF2B5EF4-FFF2-40B4-BE49-F238E27FC236}">
              <a16:creationId xmlns:a16="http://schemas.microsoft.com/office/drawing/2014/main" id="{3A77877A-D815-41BE-A3EC-41B8747510A6}"/>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沖縄県宜野座村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a:extLst>
            <a:ext uri="{FF2B5EF4-FFF2-40B4-BE49-F238E27FC236}">
              <a16:creationId xmlns:a16="http://schemas.microsoft.com/office/drawing/2014/main" id="{AFE1EDE3-BF7C-44B7-9480-32CBBBA4AB1A}"/>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a:extLst>
            <a:ext uri="{FF2B5EF4-FFF2-40B4-BE49-F238E27FC236}">
              <a16:creationId xmlns:a16="http://schemas.microsoft.com/office/drawing/2014/main" id="{E1DABDB9-A014-4830-AD5D-BCEF49B490D1}"/>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a:extLst>
            <a:ext uri="{FF2B5EF4-FFF2-40B4-BE49-F238E27FC236}">
              <a16:creationId xmlns:a16="http://schemas.microsoft.com/office/drawing/2014/main" id="{AF1475AE-EAE6-423E-A3CA-A5336354D718}"/>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a:extLst>
            <a:ext uri="{FF2B5EF4-FFF2-40B4-BE49-F238E27FC236}">
              <a16:creationId xmlns:a16="http://schemas.microsoft.com/office/drawing/2014/main" id="{75DAF244-DA86-4979-96A8-85E103BC697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a:extLst>
            <a:ext uri="{FF2B5EF4-FFF2-40B4-BE49-F238E27FC236}">
              <a16:creationId xmlns:a16="http://schemas.microsoft.com/office/drawing/2014/main" id="{BA2B9C03-A884-4439-8761-84895555DAE6}"/>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a:extLst>
            <a:ext uri="{FF2B5EF4-FFF2-40B4-BE49-F238E27FC236}">
              <a16:creationId xmlns:a16="http://schemas.microsoft.com/office/drawing/2014/main" id="{806DCEAD-8AC7-40AD-8F26-3DE91EB8115E}"/>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6,253
6,212
31.30
10,535,586
10,303,145
52,106
2,567,500
3,368,258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a:extLst>
            <a:ext uri="{FF2B5EF4-FFF2-40B4-BE49-F238E27FC236}">
              <a16:creationId xmlns:a16="http://schemas.microsoft.com/office/drawing/2014/main" id="{6D36FFB8-13CD-4973-B6B9-254A211F7B5A}"/>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a:extLst>
            <a:ext uri="{FF2B5EF4-FFF2-40B4-BE49-F238E27FC236}">
              <a16:creationId xmlns:a16="http://schemas.microsoft.com/office/drawing/2014/main" id="{A1A3E1B5-FAB4-4CB0-B408-9AED8508D84D}"/>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a:extLst>
            <a:ext uri="{FF2B5EF4-FFF2-40B4-BE49-F238E27FC236}">
              <a16:creationId xmlns:a16="http://schemas.microsoft.com/office/drawing/2014/main" id="{18DBEC99-1CFD-4751-B324-5C6837FE0329}"/>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a:extLst>
            <a:ext uri="{FF2B5EF4-FFF2-40B4-BE49-F238E27FC236}">
              <a16:creationId xmlns:a16="http://schemas.microsoft.com/office/drawing/2014/main" id="{D6215C15-504A-4C8B-84C8-8846BAA18B85}"/>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a:extLst>
            <a:ext uri="{FF2B5EF4-FFF2-40B4-BE49-F238E27FC236}">
              <a16:creationId xmlns:a16="http://schemas.microsoft.com/office/drawing/2014/main" id="{2229946B-C471-4762-B4BC-8D343927D116}"/>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a:extLst>
            <a:ext uri="{FF2B5EF4-FFF2-40B4-BE49-F238E27FC236}">
              <a16:creationId xmlns:a16="http://schemas.microsoft.com/office/drawing/2014/main" id="{1AD1D2B6-99D1-4A19-9CF5-02E93A872D62}"/>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a:extLst>
            <a:ext uri="{FF2B5EF4-FFF2-40B4-BE49-F238E27FC236}">
              <a16:creationId xmlns:a16="http://schemas.microsoft.com/office/drawing/2014/main" id="{E7FED732-8E64-42E8-B667-43A0FDF8743E}"/>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a:extLst>
            <a:ext uri="{FF2B5EF4-FFF2-40B4-BE49-F238E27FC236}">
              <a16:creationId xmlns:a16="http://schemas.microsoft.com/office/drawing/2014/main" id="{52800EFD-6929-4DBC-980C-BA8E0410FAA5}"/>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a:extLst>
            <a:ext uri="{FF2B5EF4-FFF2-40B4-BE49-F238E27FC236}">
              <a16:creationId xmlns:a16="http://schemas.microsoft.com/office/drawing/2014/main" id="{CD4817DE-6C9D-4868-B23D-4676ABFDF328}"/>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a:extLst>
            <a:ext uri="{FF2B5EF4-FFF2-40B4-BE49-F238E27FC236}">
              <a16:creationId xmlns:a16="http://schemas.microsoft.com/office/drawing/2014/main" id="{E298AFE8-E0FD-4086-9BB2-6DCA79E93276}"/>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a:extLst>
            <a:ext uri="{FF2B5EF4-FFF2-40B4-BE49-F238E27FC236}">
              <a16:creationId xmlns:a16="http://schemas.microsoft.com/office/drawing/2014/main" id="{27DB6A9B-8976-434E-B8D5-2EE410A4D9BC}"/>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a:extLst>
            <a:ext uri="{FF2B5EF4-FFF2-40B4-BE49-F238E27FC236}">
              <a16:creationId xmlns:a16="http://schemas.microsoft.com/office/drawing/2014/main" id="{2EC1E119-470A-4111-8AC7-FF174CB7DD6F}"/>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a:extLst>
            <a:ext uri="{FF2B5EF4-FFF2-40B4-BE49-F238E27FC236}">
              <a16:creationId xmlns:a16="http://schemas.microsoft.com/office/drawing/2014/main" id="{E9D877C1-BF13-48A9-B169-24E5FF2BB7B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a:extLst>
            <a:ext uri="{FF2B5EF4-FFF2-40B4-BE49-F238E27FC236}">
              <a16:creationId xmlns:a16="http://schemas.microsoft.com/office/drawing/2014/main" id="{67EA3C8E-A71C-4FF3-8138-BB1646306D3C}"/>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a:extLst>
            <a:ext uri="{FF2B5EF4-FFF2-40B4-BE49-F238E27FC236}">
              <a16:creationId xmlns:a16="http://schemas.microsoft.com/office/drawing/2014/main" id="{7A16AC89-9A20-44AB-A176-A0698F64FF65}"/>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a:extLst>
            <a:ext uri="{FF2B5EF4-FFF2-40B4-BE49-F238E27FC236}">
              <a16:creationId xmlns:a16="http://schemas.microsoft.com/office/drawing/2014/main" id="{9F329D91-4F87-4722-9452-452297A183AC}"/>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a:extLst>
            <a:ext uri="{FF2B5EF4-FFF2-40B4-BE49-F238E27FC236}">
              <a16:creationId xmlns:a16="http://schemas.microsoft.com/office/drawing/2014/main" id="{34D5EC51-3E80-4951-A564-2A7A0F68ACC1}"/>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a:extLst>
            <a:ext uri="{FF2B5EF4-FFF2-40B4-BE49-F238E27FC236}">
              <a16:creationId xmlns:a16="http://schemas.microsoft.com/office/drawing/2014/main" id="{D52CD6A7-787C-47B7-8A0F-EAE53D7459D2}"/>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a:extLst>
            <a:ext uri="{FF2B5EF4-FFF2-40B4-BE49-F238E27FC236}">
              <a16:creationId xmlns:a16="http://schemas.microsoft.com/office/drawing/2014/main" id="{156F8ED7-A6CA-4118-B5DD-8DD51FFAB538}"/>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a:extLst>
            <a:ext uri="{FF2B5EF4-FFF2-40B4-BE49-F238E27FC236}">
              <a16:creationId xmlns:a16="http://schemas.microsoft.com/office/drawing/2014/main" id="{8E9DFD61-7276-45B7-84AF-96AAA800F1CD}"/>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a:extLst>
            <a:ext uri="{FF2B5EF4-FFF2-40B4-BE49-F238E27FC236}">
              <a16:creationId xmlns:a16="http://schemas.microsoft.com/office/drawing/2014/main" id="{B10AC87A-3BE5-4D5D-B34F-5AF35113D7F5}"/>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a:extLst>
            <a:ext uri="{FF2B5EF4-FFF2-40B4-BE49-F238E27FC236}">
              <a16:creationId xmlns:a16="http://schemas.microsoft.com/office/drawing/2014/main" id="{863B75EA-66C8-4099-9E24-2676A18487A6}"/>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a:extLst>
            <a:ext uri="{FF2B5EF4-FFF2-40B4-BE49-F238E27FC236}">
              <a16:creationId xmlns:a16="http://schemas.microsoft.com/office/drawing/2014/main" id="{D0A4AE52-DF18-4DA5-BB2F-AAC9B3D5A46B}"/>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a:extLst>
            <a:ext uri="{FF2B5EF4-FFF2-40B4-BE49-F238E27FC236}">
              <a16:creationId xmlns:a16="http://schemas.microsoft.com/office/drawing/2014/main" id="{1096BC3E-AC38-4382-9441-78AD644FBF94}"/>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a:extLst>
            <a:ext uri="{FF2B5EF4-FFF2-40B4-BE49-F238E27FC236}">
              <a16:creationId xmlns:a16="http://schemas.microsoft.com/office/drawing/2014/main" id="{B117D46C-1BA2-4D95-BE95-B02ED7037829}"/>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[ 50.8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a:extLst>
            <a:ext uri="{FF2B5EF4-FFF2-40B4-BE49-F238E27FC236}">
              <a16:creationId xmlns:a16="http://schemas.microsoft.com/office/drawing/2014/main" id="{4B8F5C9E-8974-416D-A8F6-665AC1346239}"/>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a:extLst>
            <a:ext uri="{FF2B5EF4-FFF2-40B4-BE49-F238E27FC236}">
              <a16:creationId xmlns:a16="http://schemas.microsoft.com/office/drawing/2014/main" id="{95AE0FA8-DD12-41A5-B2E8-44C94B76F3F6}"/>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a:extLst>
            <a:ext uri="{FF2B5EF4-FFF2-40B4-BE49-F238E27FC236}">
              <a16:creationId xmlns:a16="http://schemas.microsoft.com/office/drawing/2014/main" id="{562EA358-5AB9-4A94-BE1F-E92983B073AF}"/>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a:extLst>
            <a:ext uri="{FF2B5EF4-FFF2-40B4-BE49-F238E27FC236}">
              <a16:creationId xmlns:a16="http://schemas.microsoft.com/office/drawing/2014/main" id="{5AA0EA5E-0A2F-43D2-A113-049E71D93D32}"/>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a:extLst>
            <a:ext uri="{FF2B5EF4-FFF2-40B4-BE49-F238E27FC236}">
              <a16:creationId xmlns:a16="http://schemas.microsoft.com/office/drawing/2014/main" id="{00F41D87-4A14-4468-9138-53D34625525F}"/>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a:extLst>
            <a:ext uri="{FF2B5EF4-FFF2-40B4-BE49-F238E27FC236}">
              <a16:creationId xmlns:a16="http://schemas.microsoft.com/office/drawing/2014/main" id="{D77A4404-E8BA-4D07-8E99-E99D5E381F0B}"/>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a:extLst>
            <a:ext uri="{FF2B5EF4-FFF2-40B4-BE49-F238E27FC236}">
              <a16:creationId xmlns:a16="http://schemas.microsoft.com/office/drawing/2014/main" id="{416C68D0-0D8A-412B-BE78-EE9D78CBCFAB}"/>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a:extLst>
            <a:ext uri="{FF2B5EF4-FFF2-40B4-BE49-F238E27FC236}">
              <a16:creationId xmlns:a16="http://schemas.microsoft.com/office/drawing/2014/main" id="{E69C7C34-FBA7-4E86-B1B0-4500451DF7C3}"/>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a:extLst>
            <a:ext uri="{FF2B5EF4-FFF2-40B4-BE49-F238E27FC236}">
              <a16:creationId xmlns:a16="http://schemas.microsoft.com/office/drawing/2014/main" id="{96AB41FA-E26E-4C9A-8618-AE14DC14C852}"/>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a:extLst>
            <a:ext uri="{FF2B5EF4-FFF2-40B4-BE49-F238E27FC236}">
              <a16:creationId xmlns:a16="http://schemas.microsoft.com/office/drawing/2014/main" id="{DF2745AD-BE5D-4DDD-8594-C85A259F9B5B}"/>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学校施設を中心に老朽化が進んでいるため、有形固定資産減価償却率が上がっているが、全国平均以下となっている。今後も各施設の長寿命化計画に沿って、施設の適正な管理を図る。</a:t>
          </a:r>
          <a:endParaRPr lang="ja-JP" altLang="ja-JP">
            <a:effectLst/>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9" name="テキスト ボックス 58">
          <a:extLst>
            <a:ext uri="{FF2B5EF4-FFF2-40B4-BE49-F238E27FC236}">
              <a16:creationId xmlns:a16="http://schemas.microsoft.com/office/drawing/2014/main" id="{092CFEE0-F9F6-496D-9D88-7890C4B2786C}"/>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a:extLst>
            <a:ext uri="{FF2B5EF4-FFF2-40B4-BE49-F238E27FC236}">
              <a16:creationId xmlns:a16="http://schemas.microsoft.com/office/drawing/2014/main" id="{9FBE1F56-323C-4E55-8507-240597C5569C}"/>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1" name="テキスト ボックス 60">
          <a:extLst>
            <a:ext uri="{FF2B5EF4-FFF2-40B4-BE49-F238E27FC236}">
              <a16:creationId xmlns:a16="http://schemas.microsoft.com/office/drawing/2014/main" id="{9D0C5F10-E4A6-4135-9504-61C48A22513B}"/>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2" name="直線コネクタ 61">
          <a:extLst>
            <a:ext uri="{FF2B5EF4-FFF2-40B4-BE49-F238E27FC236}">
              <a16:creationId xmlns:a16="http://schemas.microsoft.com/office/drawing/2014/main" id="{1A143162-36A1-4B83-AD0B-BD475F2203FD}"/>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3" name="テキスト ボックス 62">
          <a:extLst>
            <a:ext uri="{FF2B5EF4-FFF2-40B4-BE49-F238E27FC236}">
              <a16:creationId xmlns:a16="http://schemas.microsoft.com/office/drawing/2014/main" id="{28B8119F-40D4-4632-877B-539D80FD4695}"/>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4" name="直線コネクタ 63">
          <a:extLst>
            <a:ext uri="{FF2B5EF4-FFF2-40B4-BE49-F238E27FC236}">
              <a16:creationId xmlns:a16="http://schemas.microsoft.com/office/drawing/2014/main" id="{A05ECD89-739D-4E84-B58B-13AD1EA90C8E}"/>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5" name="テキスト ボックス 64">
          <a:extLst>
            <a:ext uri="{FF2B5EF4-FFF2-40B4-BE49-F238E27FC236}">
              <a16:creationId xmlns:a16="http://schemas.microsoft.com/office/drawing/2014/main" id="{70C4695C-B29B-458F-B26C-41A9F98085AF}"/>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6" name="直線コネクタ 65">
          <a:extLst>
            <a:ext uri="{FF2B5EF4-FFF2-40B4-BE49-F238E27FC236}">
              <a16:creationId xmlns:a16="http://schemas.microsoft.com/office/drawing/2014/main" id="{0BFFB757-B987-4AE2-A367-709F41DE138E}"/>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7" name="テキスト ボックス 66">
          <a:extLst>
            <a:ext uri="{FF2B5EF4-FFF2-40B4-BE49-F238E27FC236}">
              <a16:creationId xmlns:a16="http://schemas.microsoft.com/office/drawing/2014/main" id="{8B5B10E2-7E2B-4EDD-8D7C-D5896019D1FB}"/>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8" name="直線コネクタ 67">
          <a:extLst>
            <a:ext uri="{FF2B5EF4-FFF2-40B4-BE49-F238E27FC236}">
              <a16:creationId xmlns:a16="http://schemas.microsoft.com/office/drawing/2014/main" id="{F83C32DC-2669-48AB-AE58-1FC0F51C7757}"/>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9" name="テキスト ボックス 68">
          <a:extLst>
            <a:ext uri="{FF2B5EF4-FFF2-40B4-BE49-F238E27FC236}">
              <a16:creationId xmlns:a16="http://schemas.microsoft.com/office/drawing/2014/main" id="{6D57404F-87B4-448D-B6B4-CE778B40CAD5}"/>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70" name="直線コネクタ 69">
          <a:extLst>
            <a:ext uri="{FF2B5EF4-FFF2-40B4-BE49-F238E27FC236}">
              <a16:creationId xmlns:a16="http://schemas.microsoft.com/office/drawing/2014/main" id="{0005C685-A24C-4024-8DEE-6624BB7E0B67}"/>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71" name="テキスト ボックス 70">
          <a:extLst>
            <a:ext uri="{FF2B5EF4-FFF2-40B4-BE49-F238E27FC236}">
              <a16:creationId xmlns:a16="http://schemas.microsoft.com/office/drawing/2014/main" id="{38E80E65-E5B8-4538-AB04-BBC472300DD2}"/>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2" name="直線コネクタ 71">
          <a:extLst>
            <a:ext uri="{FF2B5EF4-FFF2-40B4-BE49-F238E27FC236}">
              <a16:creationId xmlns:a16="http://schemas.microsoft.com/office/drawing/2014/main" id="{0257A985-A41F-4877-BFF5-915767747E6C}"/>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3" name="テキスト ボックス 72">
          <a:extLst>
            <a:ext uri="{FF2B5EF4-FFF2-40B4-BE49-F238E27FC236}">
              <a16:creationId xmlns:a16="http://schemas.microsoft.com/office/drawing/2014/main" id="{9EA3AE34-62E4-4A63-B3A3-E1CCD6EDD692}"/>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4" name="直線コネクタ 73">
          <a:extLst>
            <a:ext uri="{FF2B5EF4-FFF2-40B4-BE49-F238E27FC236}">
              <a16:creationId xmlns:a16="http://schemas.microsoft.com/office/drawing/2014/main" id="{27CE1B20-003A-4D98-82A0-C6529ACDD4B8}"/>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5" name="テキスト ボックス 74">
          <a:extLst>
            <a:ext uri="{FF2B5EF4-FFF2-40B4-BE49-F238E27FC236}">
              <a16:creationId xmlns:a16="http://schemas.microsoft.com/office/drawing/2014/main" id="{3B8B5E91-E21C-40F3-B5A4-B37D90C780AD}"/>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6" name="有形固定資産減価償却率グラフ枠">
          <a:extLst>
            <a:ext uri="{FF2B5EF4-FFF2-40B4-BE49-F238E27FC236}">
              <a16:creationId xmlns:a16="http://schemas.microsoft.com/office/drawing/2014/main" id="{CBE5FB2A-81D8-4863-A295-A667BC94DF38}"/>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42726</xdr:rowOff>
    </xdr:from>
    <xdr:to>
      <xdr:col>23</xdr:col>
      <xdr:colOff>85090</xdr:colOff>
      <xdr:row>35</xdr:row>
      <xdr:rowOff>80645</xdr:rowOff>
    </xdr:to>
    <xdr:cxnSp macro="">
      <xdr:nvCxnSpPr>
        <xdr:cNvPr id="77" name="直線コネクタ 76">
          <a:extLst>
            <a:ext uri="{FF2B5EF4-FFF2-40B4-BE49-F238E27FC236}">
              <a16:creationId xmlns:a16="http://schemas.microsoft.com/office/drawing/2014/main" id="{9A2DC99A-CAD0-4533-A4D8-5E52549A77F2}"/>
            </a:ext>
          </a:extLst>
        </xdr:cNvPr>
        <xdr:cNvCxnSpPr/>
      </xdr:nvCxnSpPr>
      <xdr:spPr>
        <a:xfrm flipV="1">
          <a:off x="4760595" y="5443401"/>
          <a:ext cx="1270" cy="14095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84472</xdr:rowOff>
    </xdr:from>
    <xdr:ext cx="405111" cy="259045"/>
    <xdr:sp macro="" textlink="">
      <xdr:nvSpPr>
        <xdr:cNvPr id="78" name="有形固定資産減価償却率最小値テキスト">
          <a:extLst>
            <a:ext uri="{FF2B5EF4-FFF2-40B4-BE49-F238E27FC236}">
              <a16:creationId xmlns:a16="http://schemas.microsoft.com/office/drawing/2014/main" id="{88909DBB-72EE-4336-A071-DC7FE459958E}"/>
            </a:ext>
          </a:extLst>
        </xdr:cNvPr>
        <xdr:cNvSpPr txBox="1"/>
      </xdr:nvSpPr>
      <xdr:spPr>
        <a:xfrm>
          <a:off x="4813300" y="6856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80645</xdr:rowOff>
    </xdr:from>
    <xdr:to>
      <xdr:col>23</xdr:col>
      <xdr:colOff>174625</xdr:colOff>
      <xdr:row>35</xdr:row>
      <xdr:rowOff>80645</xdr:rowOff>
    </xdr:to>
    <xdr:cxnSp macro="">
      <xdr:nvCxnSpPr>
        <xdr:cNvPr id="79" name="直線コネクタ 78">
          <a:extLst>
            <a:ext uri="{FF2B5EF4-FFF2-40B4-BE49-F238E27FC236}">
              <a16:creationId xmlns:a16="http://schemas.microsoft.com/office/drawing/2014/main" id="{19B12E05-CF72-4913-B03F-796A149DCBF1}"/>
            </a:ext>
          </a:extLst>
        </xdr:cNvPr>
        <xdr:cNvCxnSpPr/>
      </xdr:nvCxnSpPr>
      <xdr:spPr>
        <a:xfrm>
          <a:off x="4673600" y="6852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160853</xdr:rowOff>
    </xdr:from>
    <xdr:ext cx="405111" cy="259045"/>
    <xdr:sp macro="" textlink="">
      <xdr:nvSpPr>
        <xdr:cNvPr id="80" name="有形固定資産減価償却率最大値テキスト">
          <a:extLst>
            <a:ext uri="{FF2B5EF4-FFF2-40B4-BE49-F238E27FC236}">
              <a16:creationId xmlns:a16="http://schemas.microsoft.com/office/drawing/2014/main" id="{F6B5D932-9210-450C-B118-1CF9FC5EFCC1}"/>
            </a:ext>
          </a:extLst>
        </xdr:cNvPr>
        <xdr:cNvSpPr txBox="1"/>
      </xdr:nvSpPr>
      <xdr:spPr>
        <a:xfrm>
          <a:off x="4813300" y="5218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42726</xdr:rowOff>
    </xdr:from>
    <xdr:to>
      <xdr:col>23</xdr:col>
      <xdr:colOff>174625</xdr:colOff>
      <xdr:row>27</xdr:row>
      <xdr:rowOff>42726</xdr:rowOff>
    </xdr:to>
    <xdr:cxnSp macro="">
      <xdr:nvCxnSpPr>
        <xdr:cNvPr id="81" name="直線コネクタ 80">
          <a:extLst>
            <a:ext uri="{FF2B5EF4-FFF2-40B4-BE49-F238E27FC236}">
              <a16:creationId xmlns:a16="http://schemas.microsoft.com/office/drawing/2014/main" id="{FB3C96AF-112F-4ED4-9A20-335DCEBCC636}"/>
            </a:ext>
          </a:extLst>
        </xdr:cNvPr>
        <xdr:cNvCxnSpPr/>
      </xdr:nvCxnSpPr>
      <xdr:spPr>
        <a:xfrm>
          <a:off x="4673600" y="5443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114226</xdr:rowOff>
    </xdr:from>
    <xdr:ext cx="405111" cy="259045"/>
    <xdr:sp macro="" textlink="">
      <xdr:nvSpPr>
        <xdr:cNvPr id="82" name="有形固定資産減価償却率平均値テキスト">
          <a:extLst>
            <a:ext uri="{FF2B5EF4-FFF2-40B4-BE49-F238E27FC236}">
              <a16:creationId xmlns:a16="http://schemas.microsoft.com/office/drawing/2014/main" id="{A56BBD07-363F-4222-A754-F32B178D7A57}"/>
            </a:ext>
          </a:extLst>
        </xdr:cNvPr>
        <xdr:cNvSpPr txBox="1"/>
      </xdr:nvSpPr>
      <xdr:spPr>
        <a:xfrm>
          <a:off x="4813300" y="62007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135799</xdr:rowOff>
    </xdr:from>
    <xdr:to>
      <xdr:col>23</xdr:col>
      <xdr:colOff>136525</xdr:colOff>
      <xdr:row>32</xdr:row>
      <xdr:rowOff>65949</xdr:rowOff>
    </xdr:to>
    <xdr:sp macro="" textlink="">
      <xdr:nvSpPr>
        <xdr:cNvPr id="83" name="フローチャート: 判断 82">
          <a:extLst>
            <a:ext uri="{FF2B5EF4-FFF2-40B4-BE49-F238E27FC236}">
              <a16:creationId xmlns:a16="http://schemas.microsoft.com/office/drawing/2014/main" id="{13BEC426-5701-467C-A0E3-187FB8925C5C}"/>
            </a:ext>
          </a:extLst>
        </xdr:cNvPr>
        <xdr:cNvSpPr/>
      </xdr:nvSpPr>
      <xdr:spPr>
        <a:xfrm>
          <a:off x="4711700" y="6222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135799</xdr:rowOff>
    </xdr:from>
    <xdr:to>
      <xdr:col>19</xdr:col>
      <xdr:colOff>187325</xdr:colOff>
      <xdr:row>32</xdr:row>
      <xdr:rowOff>65949</xdr:rowOff>
    </xdr:to>
    <xdr:sp macro="" textlink="">
      <xdr:nvSpPr>
        <xdr:cNvPr id="84" name="フローチャート: 判断 83">
          <a:extLst>
            <a:ext uri="{FF2B5EF4-FFF2-40B4-BE49-F238E27FC236}">
              <a16:creationId xmlns:a16="http://schemas.microsoft.com/office/drawing/2014/main" id="{35BFC1C4-5E7D-4DF8-ADC3-A81336EF13F8}"/>
            </a:ext>
          </a:extLst>
        </xdr:cNvPr>
        <xdr:cNvSpPr/>
      </xdr:nvSpPr>
      <xdr:spPr>
        <a:xfrm>
          <a:off x="4000500" y="6222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151221</xdr:rowOff>
    </xdr:from>
    <xdr:to>
      <xdr:col>15</xdr:col>
      <xdr:colOff>187325</xdr:colOff>
      <xdr:row>32</xdr:row>
      <xdr:rowOff>81371</xdr:rowOff>
    </xdr:to>
    <xdr:sp macro="" textlink="">
      <xdr:nvSpPr>
        <xdr:cNvPr id="85" name="フローチャート: 判断 84">
          <a:extLst>
            <a:ext uri="{FF2B5EF4-FFF2-40B4-BE49-F238E27FC236}">
              <a16:creationId xmlns:a16="http://schemas.microsoft.com/office/drawing/2014/main" id="{2454D936-0052-4601-96D2-54BC7298F9AE}"/>
            </a:ext>
          </a:extLst>
        </xdr:cNvPr>
        <xdr:cNvSpPr/>
      </xdr:nvSpPr>
      <xdr:spPr>
        <a:xfrm>
          <a:off x="3238500" y="6237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154305</xdr:rowOff>
    </xdr:from>
    <xdr:to>
      <xdr:col>11</xdr:col>
      <xdr:colOff>187325</xdr:colOff>
      <xdr:row>32</xdr:row>
      <xdr:rowOff>84455</xdr:rowOff>
    </xdr:to>
    <xdr:sp macro="" textlink="">
      <xdr:nvSpPr>
        <xdr:cNvPr id="86" name="フローチャート: 判断 85">
          <a:extLst>
            <a:ext uri="{FF2B5EF4-FFF2-40B4-BE49-F238E27FC236}">
              <a16:creationId xmlns:a16="http://schemas.microsoft.com/office/drawing/2014/main" id="{959A0EBE-3B45-420A-99B7-EA53135949F3}"/>
            </a:ext>
          </a:extLst>
        </xdr:cNvPr>
        <xdr:cNvSpPr/>
      </xdr:nvSpPr>
      <xdr:spPr>
        <a:xfrm>
          <a:off x="24765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31</xdr:row>
      <xdr:rowOff>24765</xdr:rowOff>
    </xdr:from>
    <xdr:to>
      <xdr:col>7</xdr:col>
      <xdr:colOff>187325</xdr:colOff>
      <xdr:row>31</xdr:row>
      <xdr:rowOff>126365</xdr:rowOff>
    </xdr:to>
    <xdr:sp macro="" textlink="">
      <xdr:nvSpPr>
        <xdr:cNvPr id="87" name="フローチャート: 判断 86">
          <a:extLst>
            <a:ext uri="{FF2B5EF4-FFF2-40B4-BE49-F238E27FC236}">
              <a16:creationId xmlns:a16="http://schemas.microsoft.com/office/drawing/2014/main" id="{7C37B67A-9F76-4AA0-953B-30CF99590378}"/>
            </a:ext>
          </a:extLst>
        </xdr:cNvPr>
        <xdr:cNvSpPr/>
      </xdr:nvSpPr>
      <xdr:spPr>
        <a:xfrm>
          <a:off x="17145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2582DB21-F806-4BDB-BA2D-FDCD1FA11687}"/>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9" name="テキスト ボックス 88">
          <a:extLst>
            <a:ext uri="{FF2B5EF4-FFF2-40B4-BE49-F238E27FC236}">
              <a16:creationId xmlns:a16="http://schemas.microsoft.com/office/drawing/2014/main" id="{4BECCA80-0FEA-498A-A3AD-C52A40E6D498}"/>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90" name="テキスト ボックス 89">
          <a:extLst>
            <a:ext uri="{FF2B5EF4-FFF2-40B4-BE49-F238E27FC236}">
              <a16:creationId xmlns:a16="http://schemas.microsoft.com/office/drawing/2014/main" id="{2C76BD01-6B3C-431B-A649-8293F0D43F3F}"/>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91" name="テキスト ボックス 90">
          <a:extLst>
            <a:ext uri="{FF2B5EF4-FFF2-40B4-BE49-F238E27FC236}">
              <a16:creationId xmlns:a16="http://schemas.microsoft.com/office/drawing/2014/main" id="{CE68EB50-896F-44A3-B632-3910AB06AB6E}"/>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2" name="テキスト ボックス 91">
          <a:extLst>
            <a:ext uri="{FF2B5EF4-FFF2-40B4-BE49-F238E27FC236}">
              <a16:creationId xmlns:a16="http://schemas.microsoft.com/office/drawing/2014/main" id="{32704483-196F-4618-A78D-1C6A290E1D88}"/>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108585</xdr:rowOff>
    </xdr:from>
    <xdr:to>
      <xdr:col>23</xdr:col>
      <xdr:colOff>136525</xdr:colOff>
      <xdr:row>30</xdr:row>
      <xdr:rowOff>38735</xdr:rowOff>
    </xdr:to>
    <xdr:sp macro="" textlink="">
      <xdr:nvSpPr>
        <xdr:cNvPr id="93" name="楕円 92">
          <a:extLst>
            <a:ext uri="{FF2B5EF4-FFF2-40B4-BE49-F238E27FC236}">
              <a16:creationId xmlns:a16="http://schemas.microsoft.com/office/drawing/2014/main" id="{F7240E7C-15A4-4418-BEF7-CE0F211D797E}"/>
            </a:ext>
          </a:extLst>
        </xdr:cNvPr>
        <xdr:cNvSpPr/>
      </xdr:nvSpPr>
      <xdr:spPr>
        <a:xfrm>
          <a:off x="4711700" y="585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131462</xdr:rowOff>
    </xdr:from>
    <xdr:ext cx="405111" cy="259045"/>
    <xdr:sp macro="" textlink="">
      <xdr:nvSpPr>
        <xdr:cNvPr id="94" name="有形固定資産減価償却率該当値テキスト">
          <a:extLst>
            <a:ext uri="{FF2B5EF4-FFF2-40B4-BE49-F238E27FC236}">
              <a16:creationId xmlns:a16="http://schemas.microsoft.com/office/drawing/2014/main" id="{5178B2EF-50A4-4127-82AF-D196F3A4110E}"/>
            </a:ext>
          </a:extLst>
        </xdr:cNvPr>
        <xdr:cNvSpPr txBox="1"/>
      </xdr:nvSpPr>
      <xdr:spPr>
        <a:xfrm>
          <a:off x="4813300" y="5703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30208</xdr:rowOff>
    </xdr:from>
    <xdr:to>
      <xdr:col>19</xdr:col>
      <xdr:colOff>187325</xdr:colOff>
      <xdr:row>28</xdr:row>
      <xdr:rowOff>131808</xdr:rowOff>
    </xdr:to>
    <xdr:sp macro="" textlink="">
      <xdr:nvSpPr>
        <xdr:cNvPr id="95" name="楕円 94">
          <a:extLst>
            <a:ext uri="{FF2B5EF4-FFF2-40B4-BE49-F238E27FC236}">
              <a16:creationId xmlns:a16="http://schemas.microsoft.com/office/drawing/2014/main" id="{58454919-4403-441E-AF38-5D30164E8F6C}"/>
            </a:ext>
          </a:extLst>
        </xdr:cNvPr>
        <xdr:cNvSpPr/>
      </xdr:nvSpPr>
      <xdr:spPr>
        <a:xfrm>
          <a:off x="4000500" y="5602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81008</xdr:rowOff>
    </xdr:from>
    <xdr:to>
      <xdr:col>23</xdr:col>
      <xdr:colOff>85725</xdr:colOff>
      <xdr:row>29</xdr:row>
      <xdr:rowOff>159385</xdr:rowOff>
    </xdr:to>
    <xdr:cxnSp macro="">
      <xdr:nvCxnSpPr>
        <xdr:cNvPr id="96" name="直線コネクタ 95">
          <a:extLst>
            <a:ext uri="{FF2B5EF4-FFF2-40B4-BE49-F238E27FC236}">
              <a16:creationId xmlns:a16="http://schemas.microsoft.com/office/drawing/2014/main" id="{7AFEFF10-4F24-460F-B79B-C45B6F01E57C}"/>
            </a:ext>
          </a:extLst>
        </xdr:cNvPr>
        <xdr:cNvCxnSpPr/>
      </xdr:nvCxnSpPr>
      <xdr:spPr>
        <a:xfrm>
          <a:off x="4051300" y="5653133"/>
          <a:ext cx="711200" cy="249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61051</xdr:rowOff>
    </xdr:from>
    <xdr:to>
      <xdr:col>15</xdr:col>
      <xdr:colOff>187325</xdr:colOff>
      <xdr:row>28</xdr:row>
      <xdr:rowOff>162651</xdr:rowOff>
    </xdr:to>
    <xdr:sp macro="" textlink="">
      <xdr:nvSpPr>
        <xdr:cNvPr id="97" name="楕円 96">
          <a:extLst>
            <a:ext uri="{FF2B5EF4-FFF2-40B4-BE49-F238E27FC236}">
              <a16:creationId xmlns:a16="http://schemas.microsoft.com/office/drawing/2014/main" id="{EFC8998F-FB3D-438A-A016-55DAFEA56AE8}"/>
            </a:ext>
          </a:extLst>
        </xdr:cNvPr>
        <xdr:cNvSpPr/>
      </xdr:nvSpPr>
      <xdr:spPr>
        <a:xfrm>
          <a:off x="3238500" y="5633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81008</xdr:rowOff>
    </xdr:from>
    <xdr:to>
      <xdr:col>19</xdr:col>
      <xdr:colOff>136525</xdr:colOff>
      <xdr:row>28</xdr:row>
      <xdr:rowOff>111851</xdr:rowOff>
    </xdr:to>
    <xdr:cxnSp macro="">
      <xdr:nvCxnSpPr>
        <xdr:cNvPr id="98" name="直線コネクタ 97">
          <a:extLst>
            <a:ext uri="{FF2B5EF4-FFF2-40B4-BE49-F238E27FC236}">
              <a16:creationId xmlns:a16="http://schemas.microsoft.com/office/drawing/2014/main" id="{5654436C-8022-4282-9D2A-27670A7747E4}"/>
            </a:ext>
          </a:extLst>
        </xdr:cNvPr>
        <xdr:cNvCxnSpPr/>
      </xdr:nvCxnSpPr>
      <xdr:spPr>
        <a:xfrm flipV="1">
          <a:off x="3289300" y="5653133"/>
          <a:ext cx="762000" cy="30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11702</xdr:rowOff>
    </xdr:from>
    <xdr:to>
      <xdr:col>11</xdr:col>
      <xdr:colOff>187325</xdr:colOff>
      <xdr:row>28</xdr:row>
      <xdr:rowOff>113302</xdr:rowOff>
    </xdr:to>
    <xdr:sp macro="" textlink="">
      <xdr:nvSpPr>
        <xdr:cNvPr id="99" name="楕円 98">
          <a:extLst>
            <a:ext uri="{FF2B5EF4-FFF2-40B4-BE49-F238E27FC236}">
              <a16:creationId xmlns:a16="http://schemas.microsoft.com/office/drawing/2014/main" id="{A0D39931-70CF-4CB2-AA0B-48CBE56D7FC1}"/>
            </a:ext>
          </a:extLst>
        </xdr:cNvPr>
        <xdr:cNvSpPr/>
      </xdr:nvSpPr>
      <xdr:spPr>
        <a:xfrm>
          <a:off x="2476500" y="5583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28</xdr:row>
      <xdr:rowOff>62502</xdr:rowOff>
    </xdr:from>
    <xdr:to>
      <xdr:col>15</xdr:col>
      <xdr:colOff>136525</xdr:colOff>
      <xdr:row>28</xdr:row>
      <xdr:rowOff>111851</xdr:rowOff>
    </xdr:to>
    <xdr:cxnSp macro="">
      <xdr:nvCxnSpPr>
        <xdr:cNvPr id="100" name="直線コネクタ 99">
          <a:extLst>
            <a:ext uri="{FF2B5EF4-FFF2-40B4-BE49-F238E27FC236}">
              <a16:creationId xmlns:a16="http://schemas.microsoft.com/office/drawing/2014/main" id="{8C1BCD5A-08BD-4608-BDC4-2B4194C92D65}"/>
            </a:ext>
          </a:extLst>
        </xdr:cNvPr>
        <xdr:cNvCxnSpPr/>
      </xdr:nvCxnSpPr>
      <xdr:spPr>
        <a:xfrm>
          <a:off x="2527300" y="5634627"/>
          <a:ext cx="762000" cy="49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27</xdr:row>
      <xdr:rowOff>133803</xdr:rowOff>
    </xdr:from>
    <xdr:to>
      <xdr:col>7</xdr:col>
      <xdr:colOff>187325</xdr:colOff>
      <xdr:row>28</xdr:row>
      <xdr:rowOff>63953</xdr:rowOff>
    </xdr:to>
    <xdr:sp macro="" textlink="">
      <xdr:nvSpPr>
        <xdr:cNvPr id="101" name="楕円 100">
          <a:extLst>
            <a:ext uri="{FF2B5EF4-FFF2-40B4-BE49-F238E27FC236}">
              <a16:creationId xmlns:a16="http://schemas.microsoft.com/office/drawing/2014/main" id="{EA4B5C7B-A498-4E0F-AADB-F12F1BDBD186}"/>
            </a:ext>
          </a:extLst>
        </xdr:cNvPr>
        <xdr:cNvSpPr/>
      </xdr:nvSpPr>
      <xdr:spPr>
        <a:xfrm>
          <a:off x="1714500" y="5534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28</xdr:row>
      <xdr:rowOff>13153</xdr:rowOff>
    </xdr:from>
    <xdr:to>
      <xdr:col>11</xdr:col>
      <xdr:colOff>136525</xdr:colOff>
      <xdr:row>28</xdr:row>
      <xdr:rowOff>62502</xdr:rowOff>
    </xdr:to>
    <xdr:cxnSp macro="">
      <xdr:nvCxnSpPr>
        <xdr:cNvPr id="102" name="直線コネクタ 101">
          <a:extLst>
            <a:ext uri="{FF2B5EF4-FFF2-40B4-BE49-F238E27FC236}">
              <a16:creationId xmlns:a16="http://schemas.microsoft.com/office/drawing/2014/main" id="{807E8358-8B78-4D7D-A772-E60BC3A9D695}"/>
            </a:ext>
          </a:extLst>
        </xdr:cNvPr>
        <xdr:cNvCxnSpPr/>
      </xdr:nvCxnSpPr>
      <xdr:spPr>
        <a:xfrm>
          <a:off x="1765300" y="5585278"/>
          <a:ext cx="762000" cy="49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32</xdr:row>
      <xdr:rowOff>57076</xdr:rowOff>
    </xdr:from>
    <xdr:ext cx="405111" cy="259045"/>
    <xdr:sp macro="" textlink="">
      <xdr:nvSpPr>
        <xdr:cNvPr id="103" name="n_1aveValue有形固定資産減価償却率">
          <a:extLst>
            <a:ext uri="{FF2B5EF4-FFF2-40B4-BE49-F238E27FC236}">
              <a16:creationId xmlns:a16="http://schemas.microsoft.com/office/drawing/2014/main" id="{683F76CB-6DAC-4896-91A5-A5BB81D50267}"/>
            </a:ext>
          </a:extLst>
        </xdr:cNvPr>
        <xdr:cNvSpPr txBox="1"/>
      </xdr:nvSpPr>
      <xdr:spPr>
        <a:xfrm>
          <a:off x="3836044" y="6315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72498</xdr:rowOff>
    </xdr:from>
    <xdr:ext cx="405111" cy="259045"/>
    <xdr:sp macro="" textlink="">
      <xdr:nvSpPr>
        <xdr:cNvPr id="104" name="n_2aveValue有形固定資産減価償却率">
          <a:extLst>
            <a:ext uri="{FF2B5EF4-FFF2-40B4-BE49-F238E27FC236}">
              <a16:creationId xmlns:a16="http://schemas.microsoft.com/office/drawing/2014/main" id="{33F51218-4AE9-4424-B064-7165CB21B398}"/>
            </a:ext>
          </a:extLst>
        </xdr:cNvPr>
        <xdr:cNvSpPr txBox="1"/>
      </xdr:nvSpPr>
      <xdr:spPr>
        <a:xfrm>
          <a:off x="3086744" y="6330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75582</xdr:rowOff>
    </xdr:from>
    <xdr:ext cx="405111" cy="259045"/>
    <xdr:sp macro="" textlink="">
      <xdr:nvSpPr>
        <xdr:cNvPr id="105" name="n_3aveValue有形固定資産減価償却率">
          <a:extLst>
            <a:ext uri="{FF2B5EF4-FFF2-40B4-BE49-F238E27FC236}">
              <a16:creationId xmlns:a16="http://schemas.microsoft.com/office/drawing/2014/main" id="{96E888EF-2747-46EA-8178-EB7B9181A3D5}"/>
            </a:ext>
          </a:extLst>
        </xdr:cNvPr>
        <xdr:cNvSpPr txBox="1"/>
      </xdr:nvSpPr>
      <xdr:spPr>
        <a:xfrm>
          <a:off x="2324744" y="6333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117492</xdr:rowOff>
    </xdr:from>
    <xdr:ext cx="405111" cy="259045"/>
    <xdr:sp macro="" textlink="">
      <xdr:nvSpPr>
        <xdr:cNvPr id="106" name="n_4aveValue有形固定資産減価償却率">
          <a:extLst>
            <a:ext uri="{FF2B5EF4-FFF2-40B4-BE49-F238E27FC236}">
              <a16:creationId xmlns:a16="http://schemas.microsoft.com/office/drawing/2014/main" id="{A878E898-F485-48B6-9A02-4A3F4596EE7D}"/>
            </a:ext>
          </a:extLst>
        </xdr:cNvPr>
        <xdr:cNvSpPr txBox="1"/>
      </xdr:nvSpPr>
      <xdr:spPr>
        <a:xfrm>
          <a:off x="1562744" y="6203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26</xdr:row>
      <xdr:rowOff>148335</xdr:rowOff>
    </xdr:from>
    <xdr:ext cx="405111" cy="259045"/>
    <xdr:sp macro="" textlink="">
      <xdr:nvSpPr>
        <xdr:cNvPr id="107" name="n_1mainValue有形固定資産減価償却率">
          <a:extLst>
            <a:ext uri="{FF2B5EF4-FFF2-40B4-BE49-F238E27FC236}">
              <a16:creationId xmlns:a16="http://schemas.microsoft.com/office/drawing/2014/main" id="{3C76FA7F-1604-42F5-951A-CDA7B22F799B}"/>
            </a:ext>
          </a:extLst>
        </xdr:cNvPr>
        <xdr:cNvSpPr txBox="1"/>
      </xdr:nvSpPr>
      <xdr:spPr>
        <a:xfrm>
          <a:off x="3836044" y="53775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7728</xdr:rowOff>
    </xdr:from>
    <xdr:ext cx="405111" cy="259045"/>
    <xdr:sp macro="" textlink="">
      <xdr:nvSpPr>
        <xdr:cNvPr id="108" name="n_2mainValue有形固定資産減価償却率">
          <a:extLst>
            <a:ext uri="{FF2B5EF4-FFF2-40B4-BE49-F238E27FC236}">
              <a16:creationId xmlns:a16="http://schemas.microsoft.com/office/drawing/2014/main" id="{C0C33A3A-51EE-493B-90F7-4E8656577E5E}"/>
            </a:ext>
          </a:extLst>
        </xdr:cNvPr>
        <xdr:cNvSpPr txBox="1"/>
      </xdr:nvSpPr>
      <xdr:spPr>
        <a:xfrm>
          <a:off x="3086744" y="5408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26</xdr:row>
      <xdr:rowOff>129829</xdr:rowOff>
    </xdr:from>
    <xdr:ext cx="405111" cy="259045"/>
    <xdr:sp macro="" textlink="">
      <xdr:nvSpPr>
        <xdr:cNvPr id="109" name="n_3mainValue有形固定資産減価償却率">
          <a:extLst>
            <a:ext uri="{FF2B5EF4-FFF2-40B4-BE49-F238E27FC236}">
              <a16:creationId xmlns:a16="http://schemas.microsoft.com/office/drawing/2014/main" id="{AFE2051D-1DAD-465E-9F89-B0A2BB583072}"/>
            </a:ext>
          </a:extLst>
        </xdr:cNvPr>
        <xdr:cNvSpPr txBox="1"/>
      </xdr:nvSpPr>
      <xdr:spPr>
        <a:xfrm>
          <a:off x="2324744" y="5359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26</xdr:row>
      <xdr:rowOff>80480</xdr:rowOff>
    </xdr:from>
    <xdr:ext cx="405111" cy="259045"/>
    <xdr:sp macro="" textlink="">
      <xdr:nvSpPr>
        <xdr:cNvPr id="110" name="n_4mainValue有形固定資産減価償却率">
          <a:extLst>
            <a:ext uri="{FF2B5EF4-FFF2-40B4-BE49-F238E27FC236}">
              <a16:creationId xmlns:a16="http://schemas.microsoft.com/office/drawing/2014/main" id="{983A1584-CB82-41A4-94F8-FAE52A83264D}"/>
            </a:ext>
          </a:extLst>
        </xdr:cNvPr>
        <xdr:cNvSpPr txBox="1"/>
      </xdr:nvSpPr>
      <xdr:spPr>
        <a:xfrm>
          <a:off x="1562744" y="53097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11" name="正方形/長方形 110">
          <a:extLst>
            <a:ext uri="{FF2B5EF4-FFF2-40B4-BE49-F238E27FC236}">
              <a16:creationId xmlns:a16="http://schemas.microsoft.com/office/drawing/2014/main" id="{4BCBC8BB-3361-4FD3-B706-2B6FAF4F8C68}"/>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2" name="正方形/長方形 111">
          <a:extLst>
            <a:ext uri="{FF2B5EF4-FFF2-40B4-BE49-F238E27FC236}">
              <a16:creationId xmlns:a16="http://schemas.microsoft.com/office/drawing/2014/main" id="{A3729BBB-6E7A-4033-A3DB-0E80F20E70F7}"/>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71</xdr:col>
      <xdr:colOff>39364</xdr:colOff>
      <xdr:row>22</xdr:row>
      <xdr:rowOff>64546</xdr:rowOff>
    </xdr:from>
    <xdr:to>
      <xdr:col>75</xdr:col>
      <xdr:colOff>132085</xdr:colOff>
      <xdr:row>24</xdr:row>
      <xdr:rowOff>30705</xdr:rowOff>
    </xdr:to>
    <xdr:sp macro="" textlink="">
      <xdr:nvSpPr>
        <xdr:cNvPr id="113" name="正方形/長方形 112">
          <a:extLst>
            <a:ext uri="{FF2B5EF4-FFF2-40B4-BE49-F238E27FC236}">
              <a16:creationId xmlns:a16="http://schemas.microsoft.com/office/drawing/2014/main" id="{EC670798-D982-4302-9447-BB30CBCEA120}"/>
            </a:ext>
          </a:extLst>
        </xdr:cNvPr>
        <xdr:cNvSpPr/>
      </xdr:nvSpPr>
      <xdr:spPr>
        <a:xfrm>
          <a:off x="13860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[ 87.3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4" name="正方形/長方形 113">
          <a:extLst>
            <a:ext uri="{FF2B5EF4-FFF2-40B4-BE49-F238E27FC236}">
              <a16:creationId xmlns:a16="http://schemas.microsoft.com/office/drawing/2014/main" id="{2537B6CE-EF34-401B-B8D0-788D64EEBEF6}"/>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5" name="正方形/長方形 114">
          <a:extLst>
            <a:ext uri="{FF2B5EF4-FFF2-40B4-BE49-F238E27FC236}">
              <a16:creationId xmlns:a16="http://schemas.microsoft.com/office/drawing/2014/main" id="{F0C72FBE-E0D2-4DD2-BCB7-B69A72885886}"/>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6" name="正方形/長方形 115">
          <a:extLst>
            <a:ext uri="{FF2B5EF4-FFF2-40B4-BE49-F238E27FC236}">
              <a16:creationId xmlns:a16="http://schemas.microsoft.com/office/drawing/2014/main" id="{7D4A7E05-4E25-4ABF-B0D5-B0767F4929BB}"/>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7" name="正方形/長方形 116">
          <a:extLst>
            <a:ext uri="{FF2B5EF4-FFF2-40B4-BE49-F238E27FC236}">
              <a16:creationId xmlns:a16="http://schemas.microsoft.com/office/drawing/2014/main" id="{CF23F1AD-ED61-45E3-A25B-1995263AD80D}"/>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8" name="正方形/長方形 117">
          <a:extLst>
            <a:ext uri="{FF2B5EF4-FFF2-40B4-BE49-F238E27FC236}">
              <a16:creationId xmlns:a16="http://schemas.microsoft.com/office/drawing/2014/main" id="{044107A2-3D22-4312-A1B8-607131544B3A}"/>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9" name="正方形/長方形 118">
          <a:extLst>
            <a:ext uri="{FF2B5EF4-FFF2-40B4-BE49-F238E27FC236}">
              <a16:creationId xmlns:a16="http://schemas.microsoft.com/office/drawing/2014/main" id="{B929E89A-ACAE-4F28-A15E-62BF685ECB57}"/>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0" name="正方形/長方形 119">
          <a:extLst>
            <a:ext uri="{FF2B5EF4-FFF2-40B4-BE49-F238E27FC236}">
              <a16:creationId xmlns:a16="http://schemas.microsoft.com/office/drawing/2014/main" id="{22EA08DA-8DC7-4F50-B059-E178400D2456}"/>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21" name="正方形/長方形 120">
          <a:extLst>
            <a:ext uri="{FF2B5EF4-FFF2-40B4-BE49-F238E27FC236}">
              <a16:creationId xmlns:a16="http://schemas.microsoft.com/office/drawing/2014/main" id="{D62C906F-97BC-4FA6-8B4C-CF500B4622B5}"/>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2" name="正方形/長方形 121">
          <a:extLst>
            <a:ext uri="{FF2B5EF4-FFF2-40B4-BE49-F238E27FC236}">
              <a16:creationId xmlns:a16="http://schemas.microsoft.com/office/drawing/2014/main" id="{DAE5B66F-00D7-4412-8E85-FCE19E429F32}"/>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3" name="テキスト ボックス 122">
          <a:extLst>
            <a:ext uri="{FF2B5EF4-FFF2-40B4-BE49-F238E27FC236}">
              <a16:creationId xmlns:a16="http://schemas.microsoft.com/office/drawing/2014/main" id="{CCB41D69-A7C0-4498-AD14-411F9CF73972}"/>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沖縄振興特別推進交付金等の高補助率の補助金を活用して事業を実施しているため、地方債発行額の抑制ができていること、充当可能財源が類似団体よりも多いこと等から全国平均を大きく下回っている。</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24" name="テキスト ボックス 123">
          <a:extLst>
            <a:ext uri="{FF2B5EF4-FFF2-40B4-BE49-F238E27FC236}">
              <a16:creationId xmlns:a16="http://schemas.microsoft.com/office/drawing/2014/main" id="{518FB8BC-64D8-4D04-8B2C-AB07F5EB32CB}"/>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5" name="直線コネクタ 124">
          <a:extLst>
            <a:ext uri="{FF2B5EF4-FFF2-40B4-BE49-F238E27FC236}">
              <a16:creationId xmlns:a16="http://schemas.microsoft.com/office/drawing/2014/main" id="{38AC94F8-C29F-471C-9FFD-898C46E663B1}"/>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6" name="テキスト ボックス 125">
          <a:extLst>
            <a:ext uri="{FF2B5EF4-FFF2-40B4-BE49-F238E27FC236}">
              <a16:creationId xmlns:a16="http://schemas.microsoft.com/office/drawing/2014/main" id="{3E08F8E4-9A02-40CF-BDB7-C1506D2B56A1}"/>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7" name="直線コネクタ 126">
          <a:extLst>
            <a:ext uri="{FF2B5EF4-FFF2-40B4-BE49-F238E27FC236}">
              <a16:creationId xmlns:a16="http://schemas.microsoft.com/office/drawing/2014/main" id="{DDC51511-D137-4F61-B226-E4A23532B41E}"/>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8" name="テキスト ボックス 127">
          <a:extLst>
            <a:ext uri="{FF2B5EF4-FFF2-40B4-BE49-F238E27FC236}">
              <a16:creationId xmlns:a16="http://schemas.microsoft.com/office/drawing/2014/main" id="{68C02C84-3C2E-4C68-A93B-0F97313C2FDA}"/>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9" name="直線コネクタ 128">
          <a:extLst>
            <a:ext uri="{FF2B5EF4-FFF2-40B4-BE49-F238E27FC236}">
              <a16:creationId xmlns:a16="http://schemas.microsoft.com/office/drawing/2014/main" id="{03CE9AA8-6B19-47A0-AA7E-4C9617B78D95}"/>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30" name="テキスト ボックス 129">
          <a:extLst>
            <a:ext uri="{FF2B5EF4-FFF2-40B4-BE49-F238E27FC236}">
              <a16:creationId xmlns:a16="http://schemas.microsoft.com/office/drawing/2014/main" id="{15DE5A4F-4237-4E91-96D7-BCEDA90917F3}"/>
            </a:ext>
          </a:extLst>
        </xdr:cNvPr>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31" name="直線コネクタ 130">
          <a:extLst>
            <a:ext uri="{FF2B5EF4-FFF2-40B4-BE49-F238E27FC236}">
              <a16:creationId xmlns:a16="http://schemas.microsoft.com/office/drawing/2014/main" id="{EB1E5D2A-746C-4531-A38A-BB82C8EADB4D}"/>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32" name="テキスト ボックス 131">
          <a:extLst>
            <a:ext uri="{FF2B5EF4-FFF2-40B4-BE49-F238E27FC236}">
              <a16:creationId xmlns:a16="http://schemas.microsoft.com/office/drawing/2014/main" id="{55500FB2-152A-488E-B7A8-D19943B767B6}"/>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33" name="直線コネクタ 132">
          <a:extLst>
            <a:ext uri="{FF2B5EF4-FFF2-40B4-BE49-F238E27FC236}">
              <a16:creationId xmlns:a16="http://schemas.microsoft.com/office/drawing/2014/main" id="{CA7FA185-0E6D-4F5F-94D8-D74692525E9B}"/>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34" name="テキスト ボックス 133">
          <a:extLst>
            <a:ext uri="{FF2B5EF4-FFF2-40B4-BE49-F238E27FC236}">
              <a16:creationId xmlns:a16="http://schemas.microsoft.com/office/drawing/2014/main" id="{9DE08344-5114-4008-80F7-62B4545B7680}"/>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35" name="直線コネクタ 134">
          <a:extLst>
            <a:ext uri="{FF2B5EF4-FFF2-40B4-BE49-F238E27FC236}">
              <a16:creationId xmlns:a16="http://schemas.microsoft.com/office/drawing/2014/main" id="{E6A9E714-06DA-4CC0-8811-750845E7434C}"/>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6" name="テキスト ボックス 135">
          <a:extLst>
            <a:ext uri="{FF2B5EF4-FFF2-40B4-BE49-F238E27FC236}">
              <a16:creationId xmlns:a16="http://schemas.microsoft.com/office/drawing/2014/main" id="{03C690F0-BBC8-4A12-BF43-0646061D7114}"/>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7" name="直線コネクタ 136">
          <a:extLst>
            <a:ext uri="{FF2B5EF4-FFF2-40B4-BE49-F238E27FC236}">
              <a16:creationId xmlns:a16="http://schemas.microsoft.com/office/drawing/2014/main" id="{5AD5FEC9-1A95-4D49-B89F-C7D670E30415}"/>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8" name="テキスト ボックス 137">
          <a:extLst>
            <a:ext uri="{FF2B5EF4-FFF2-40B4-BE49-F238E27FC236}">
              <a16:creationId xmlns:a16="http://schemas.microsoft.com/office/drawing/2014/main" id="{0AF1F891-86AD-40CA-89DE-6E5A017E1E03}"/>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9" name="直線コネクタ 138">
          <a:extLst>
            <a:ext uri="{FF2B5EF4-FFF2-40B4-BE49-F238E27FC236}">
              <a16:creationId xmlns:a16="http://schemas.microsoft.com/office/drawing/2014/main" id="{7B89E9C1-FAB7-4ACC-AD6E-0056A41E3B65}"/>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40" name="債務償還比率グラフ枠">
          <a:extLst>
            <a:ext uri="{FF2B5EF4-FFF2-40B4-BE49-F238E27FC236}">
              <a16:creationId xmlns:a16="http://schemas.microsoft.com/office/drawing/2014/main" id="{0FF8E588-1363-4E05-83CA-A3D80DB7900C}"/>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117928</xdr:rowOff>
    </xdr:to>
    <xdr:cxnSp macro="">
      <xdr:nvCxnSpPr>
        <xdr:cNvPr id="141" name="直線コネクタ 140">
          <a:extLst>
            <a:ext uri="{FF2B5EF4-FFF2-40B4-BE49-F238E27FC236}">
              <a16:creationId xmlns:a16="http://schemas.microsoft.com/office/drawing/2014/main" id="{9098D2FA-50D0-49E4-AA05-3530BE07CAAF}"/>
            </a:ext>
          </a:extLst>
        </xdr:cNvPr>
        <xdr:cNvCxnSpPr/>
      </xdr:nvCxnSpPr>
      <xdr:spPr>
        <a:xfrm flipV="1">
          <a:off x="14793595" y="5261428"/>
          <a:ext cx="1269" cy="1457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121755</xdr:rowOff>
    </xdr:from>
    <xdr:ext cx="469744" cy="259045"/>
    <xdr:sp macro="" textlink="">
      <xdr:nvSpPr>
        <xdr:cNvPr id="142" name="債務償還比率最小値テキスト">
          <a:extLst>
            <a:ext uri="{FF2B5EF4-FFF2-40B4-BE49-F238E27FC236}">
              <a16:creationId xmlns:a16="http://schemas.microsoft.com/office/drawing/2014/main" id="{DE458F00-864C-4399-96E9-67621343A868}"/>
            </a:ext>
          </a:extLst>
        </xdr:cNvPr>
        <xdr:cNvSpPr txBox="1"/>
      </xdr:nvSpPr>
      <xdr:spPr>
        <a:xfrm>
          <a:off x="14846300" y="6722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117928</xdr:rowOff>
    </xdr:from>
    <xdr:to>
      <xdr:col>76</xdr:col>
      <xdr:colOff>111125</xdr:colOff>
      <xdr:row>34</xdr:row>
      <xdr:rowOff>117928</xdr:rowOff>
    </xdr:to>
    <xdr:cxnSp macro="">
      <xdr:nvCxnSpPr>
        <xdr:cNvPr id="143" name="直線コネクタ 142">
          <a:extLst>
            <a:ext uri="{FF2B5EF4-FFF2-40B4-BE49-F238E27FC236}">
              <a16:creationId xmlns:a16="http://schemas.microsoft.com/office/drawing/2014/main" id="{1CE43784-7433-4C99-8382-D5BFF9B27B3C}"/>
            </a:ext>
          </a:extLst>
        </xdr:cNvPr>
        <xdr:cNvCxnSpPr/>
      </xdr:nvCxnSpPr>
      <xdr:spPr>
        <a:xfrm>
          <a:off x="14706600" y="6718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44" name="債務償還比率最大値テキスト">
          <a:extLst>
            <a:ext uri="{FF2B5EF4-FFF2-40B4-BE49-F238E27FC236}">
              <a16:creationId xmlns:a16="http://schemas.microsoft.com/office/drawing/2014/main" id="{6BEF4DC4-1AFA-44F0-8CCC-ACE9E19AAAA1}"/>
            </a:ext>
          </a:extLst>
        </xdr:cNvPr>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45" name="直線コネクタ 144">
          <a:extLst>
            <a:ext uri="{FF2B5EF4-FFF2-40B4-BE49-F238E27FC236}">
              <a16:creationId xmlns:a16="http://schemas.microsoft.com/office/drawing/2014/main" id="{ED44CEC5-F33E-4E25-A079-BBBE438BFB0F}"/>
            </a:ext>
          </a:extLst>
        </xdr:cNvPr>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146657</xdr:rowOff>
    </xdr:from>
    <xdr:ext cx="469744" cy="259045"/>
    <xdr:sp macro="" textlink="">
      <xdr:nvSpPr>
        <xdr:cNvPr id="146" name="債務償還比率平均値テキスト">
          <a:extLst>
            <a:ext uri="{FF2B5EF4-FFF2-40B4-BE49-F238E27FC236}">
              <a16:creationId xmlns:a16="http://schemas.microsoft.com/office/drawing/2014/main" id="{0DB153E0-CA05-480F-B457-B67C81CE5BFD}"/>
            </a:ext>
          </a:extLst>
        </xdr:cNvPr>
        <xdr:cNvSpPr txBox="1"/>
      </xdr:nvSpPr>
      <xdr:spPr>
        <a:xfrm>
          <a:off x="14846300" y="57187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168230</xdr:rowOff>
    </xdr:from>
    <xdr:to>
      <xdr:col>76</xdr:col>
      <xdr:colOff>73025</xdr:colOff>
      <xdr:row>29</xdr:row>
      <xdr:rowOff>98380</xdr:rowOff>
    </xdr:to>
    <xdr:sp macro="" textlink="">
      <xdr:nvSpPr>
        <xdr:cNvPr id="147" name="フローチャート: 判断 146">
          <a:extLst>
            <a:ext uri="{FF2B5EF4-FFF2-40B4-BE49-F238E27FC236}">
              <a16:creationId xmlns:a16="http://schemas.microsoft.com/office/drawing/2014/main" id="{7BCACD09-2255-477D-A86D-9BCE8D8EE499}"/>
            </a:ext>
          </a:extLst>
        </xdr:cNvPr>
        <xdr:cNvSpPr/>
      </xdr:nvSpPr>
      <xdr:spPr>
        <a:xfrm>
          <a:off x="14744700" y="574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39070</xdr:rowOff>
    </xdr:from>
    <xdr:to>
      <xdr:col>72</xdr:col>
      <xdr:colOff>123825</xdr:colOff>
      <xdr:row>30</xdr:row>
      <xdr:rowOff>140670</xdr:rowOff>
    </xdr:to>
    <xdr:sp macro="" textlink="">
      <xdr:nvSpPr>
        <xdr:cNvPr id="148" name="フローチャート: 判断 147">
          <a:extLst>
            <a:ext uri="{FF2B5EF4-FFF2-40B4-BE49-F238E27FC236}">
              <a16:creationId xmlns:a16="http://schemas.microsoft.com/office/drawing/2014/main" id="{7B269AC0-CF24-4D2A-A9FD-A419DEFEED0E}"/>
            </a:ext>
          </a:extLst>
        </xdr:cNvPr>
        <xdr:cNvSpPr/>
      </xdr:nvSpPr>
      <xdr:spPr>
        <a:xfrm>
          <a:off x="14033500" y="5954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71147</xdr:rowOff>
    </xdr:from>
    <xdr:to>
      <xdr:col>68</xdr:col>
      <xdr:colOff>123825</xdr:colOff>
      <xdr:row>31</xdr:row>
      <xdr:rowOff>1297</xdr:rowOff>
    </xdr:to>
    <xdr:sp macro="" textlink="">
      <xdr:nvSpPr>
        <xdr:cNvPr id="149" name="フローチャート: 判断 148">
          <a:extLst>
            <a:ext uri="{FF2B5EF4-FFF2-40B4-BE49-F238E27FC236}">
              <a16:creationId xmlns:a16="http://schemas.microsoft.com/office/drawing/2014/main" id="{1FA6391D-0EDB-45EE-AE2A-F163C0D48A3B}"/>
            </a:ext>
          </a:extLst>
        </xdr:cNvPr>
        <xdr:cNvSpPr/>
      </xdr:nvSpPr>
      <xdr:spPr>
        <a:xfrm>
          <a:off x="13271500" y="5986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107696</xdr:rowOff>
    </xdr:from>
    <xdr:to>
      <xdr:col>64</xdr:col>
      <xdr:colOff>123825</xdr:colOff>
      <xdr:row>31</xdr:row>
      <xdr:rowOff>37846</xdr:rowOff>
    </xdr:to>
    <xdr:sp macro="" textlink="">
      <xdr:nvSpPr>
        <xdr:cNvPr id="150" name="フローチャート: 判断 149">
          <a:extLst>
            <a:ext uri="{FF2B5EF4-FFF2-40B4-BE49-F238E27FC236}">
              <a16:creationId xmlns:a16="http://schemas.microsoft.com/office/drawing/2014/main" id="{CF6963F3-B56C-4711-AB79-BB4E93A1989A}"/>
            </a:ext>
          </a:extLst>
        </xdr:cNvPr>
        <xdr:cNvSpPr/>
      </xdr:nvSpPr>
      <xdr:spPr>
        <a:xfrm>
          <a:off x="12509500" y="6022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171078</xdr:rowOff>
    </xdr:from>
    <xdr:to>
      <xdr:col>60</xdr:col>
      <xdr:colOff>123825</xdr:colOff>
      <xdr:row>31</xdr:row>
      <xdr:rowOff>101228</xdr:rowOff>
    </xdr:to>
    <xdr:sp macro="" textlink="">
      <xdr:nvSpPr>
        <xdr:cNvPr id="151" name="フローチャート: 判断 150">
          <a:extLst>
            <a:ext uri="{FF2B5EF4-FFF2-40B4-BE49-F238E27FC236}">
              <a16:creationId xmlns:a16="http://schemas.microsoft.com/office/drawing/2014/main" id="{2F6B9057-9E26-4F0B-AD84-78B8FE98A5C0}"/>
            </a:ext>
          </a:extLst>
        </xdr:cNvPr>
        <xdr:cNvSpPr/>
      </xdr:nvSpPr>
      <xdr:spPr>
        <a:xfrm>
          <a:off x="11747500" y="6086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52" name="テキスト ボックス 151">
          <a:extLst>
            <a:ext uri="{FF2B5EF4-FFF2-40B4-BE49-F238E27FC236}">
              <a16:creationId xmlns:a16="http://schemas.microsoft.com/office/drawing/2014/main" id="{087E6CDC-D0DB-4F71-9FBA-AC83AE2C9795}"/>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3" name="テキスト ボックス 152">
          <a:extLst>
            <a:ext uri="{FF2B5EF4-FFF2-40B4-BE49-F238E27FC236}">
              <a16:creationId xmlns:a16="http://schemas.microsoft.com/office/drawing/2014/main" id="{C7CD0AE0-278D-4B6F-B191-6D44B39E3AD5}"/>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4" name="テキスト ボックス 153">
          <a:extLst>
            <a:ext uri="{FF2B5EF4-FFF2-40B4-BE49-F238E27FC236}">
              <a16:creationId xmlns:a16="http://schemas.microsoft.com/office/drawing/2014/main" id="{EA10CF76-14B3-4538-AAFB-63071DDC8325}"/>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5" name="テキスト ボックス 154">
          <a:extLst>
            <a:ext uri="{FF2B5EF4-FFF2-40B4-BE49-F238E27FC236}">
              <a16:creationId xmlns:a16="http://schemas.microsoft.com/office/drawing/2014/main" id="{271B92B7-17CF-4C88-A4FA-043F1E9422C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6" name="テキスト ボックス 155">
          <a:extLst>
            <a:ext uri="{FF2B5EF4-FFF2-40B4-BE49-F238E27FC236}">
              <a16:creationId xmlns:a16="http://schemas.microsoft.com/office/drawing/2014/main" id="{67DAD8B8-6B0E-4B5F-B014-DFF1086941CC}"/>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26</xdr:row>
      <xdr:rowOff>116032</xdr:rowOff>
    </xdr:from>
    <xdr:to>
      <xdr:col>76</xdr:col>
      <xdr:colOff>73025</xdr:colOff>
      <xdr:row>27</xdr:row>
      <xdr:rowOff>46182</xdr:rowOff>
    </xdr:to>
    <xdr:sp macro="" textlink="">
      <xdr:nvSpPr>
        <xdr:cNvPr id="157" name="楕円 156">
          <a:extLst>
            <a:ext uri="{FF2B5EF4-FFF2-40B4-BE49-F238E27FC236}">
              <a16:creationId xmlns:a16="http://schemas.microsoft.com/office/drawing/2014/main" id="{68E31F5D-2437-49B2-BC04-204CA907A295}"/>
            </a:ext>
          </a:extLst>
        </xdr:cNvPr>
        <xdr:cNvSpPr/>
      </xdr:nvSpPr>
      <xdr:spPr>
        <a:xfrm>
          <a:off x="14744700" y="534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25</xdr:row>
      <xdr:rowOff>138909</xdr:rowOff>
    </xdr:from>
    <xdr:ext cx="405111" cy="259045"/>
    <xdr:sp macro="" textlink="">
      <xdr:nvSpPr>
        <xdr:cNvPr id="158" name="債務償還比率該当値テキスト">
          <a:extLst>
            <a:ext uri="{FF2B5EF4-FFF2-40B4-BE49-F238E27FC236}">
              <a16:creationId xmlns:a16="http://schemas.microsoft.com/office/drawing/2014/main" id="{73BB3D4C-EC50-4C29-A280-63C2986AFA26}"/>
            </a:ext>
          </a:extLst>
        </xdr:cNvPr>
        <xdr:cNvSpPr txBox="1"/>
      </xdr:nvSpPr>
      <xdr:spPr>
        <a:xfrm>
          <a:off x="14846300" y="51966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27</xdr:row>
      <xdr:rowOff>43897</xdr:rowOff>
    </xdr:from>
    <xdr:to>
      <xdr:col>72</xdr:col>
      <xdr:colOff>123825</xdr:colOff>
      <xdr:row>27</xdr:row>
      <xdr:rowOff>145497</xdr:rowOff>
    </xdr:to>
    <xdr:sp macro="" textlink="">
      <xdr:nvSpPr>
        <xdr:cNvPr id="159" name="楕円 158">
          <a:extLst>
            <a:ext uri="{FF2B5EF4-FFF2-40B4-BE49-F238E27FC236}">
              <a16:creationId xmlns:a16="http://schemas.microsoft.com/office/drawing/2014/main" id="{5490F58A-A431-4FDD-82C1-5EC140A533AF}"/>
            </a:ext>
          </a:extLst>
        </xdr:cNvPr>
        <xdr:cNvSpPr/>
      </xdr:nvSpPr>
      <xdr:spPr>
        <a:xfrm>
          <a:off x="14033500" y="5444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26</xdr:row>
      <xdr:rowOff>166832</xdr:rowOff>
    </xdr:from>
    <xdr:to>
      <xdr:col>76</xdr:col>
      <xdr:colOff>22225</xdr:colOff>
      <xdr:row>27</xdr:row>
      <xdr:rowOff>94697</xdr:rowOff>
    </xdr:to>
    <xdr:cxnSp macro="">
      <xdr:nvCxnSpPr>
        <xdr:cNvPr id="160" name="直線コネクタ 159">
          <a:extLst>
            <a:ext uri="{FF2B5EF4-FFF2-40B4-BE49-F238E27FC236}">
              <a16:creationId xmlns:a16="http://schemas.microsoft.com/office/drawing/2014/main" id="{DA403F02-F07F-4985-8054-1FE37D52D69C}"/>
            </a:ext>
          </a:extLst>
        </xdr:cNvPr>
        <xdr:cNvCxnSpPr/>
      </xdr:nvCxnSpPr>
      <xdr:spPr>
        <a:xfrm flipV="1">
          <a:off x="14084300" y="5396057"/>
          <a:ext cx="711200" cy="99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27</xdr:row>
      <xdr:rowOff>59627</xdr:rowOff>
    </xdr:from>
    <xdr:to>
      <xdr:col>68</xdr:col>
      <xdr:colOff>123825</xdr:colOff>
      <xdr:row>27</xdr:row>
      <xdr:rowOff>161227</xdr:rowOff>
    </xdr:to>
    <xdr:sp macro="" textlink="">
      <xdr:nvSpPr>
        <xdr:cNvPr id="161" name="楕円 160">
          <a:extLst>
            <a:ext uri="{FF2B5EF4-FFF2-40B4-BE49-F238E27FC236}">
              <a16:creationId xmlns:a16="http://schemas.microsoft.com/office/drawing/2014/main" id="{5F141846-A688-4C0B-B3DA-DD4C9DB2E674}"/>
            </a:ext>
          </a:extLst>
        </xdr:cNvPr>
        <xdr:cNvSpPr/>
      </xdr:nvSpPr>
      <xdr:spPr>
        <a:xfrm>
          <a:off x="13271500" y="5460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27</xdr:row>
      <xdr:rowOff>94697</xdr:rowOff>
    </xdr:from>
    <xdr:to>
      <xdr:col>72</xdr:col>
      <xdr:colOff>73025</xdr:colOff>
      <xdr:row>27</xdr:row>
      <xdr:rowOff>110427</xdr:rowOff>
    </xdr:to>
    <xdr:cxnSp macro="">
      <xdr:nvCxnSpPr>
        <xdr:cNvPr id="162" name="直線コネクタ 161">
          <a:extLst>
            <a:ext uri="{FF2B5EF4-FFF2-40B4-BE49-F238E27FC236}">
              <a16:creationId xmlns:a16="http://schemas.microsoft.com/office/drawing/2014/main" id="{2F243AC2-571E-4C9B-967C-7AEFD0445643}"/>
            </a:ext>
          </a:extLst>
        </xdr:cNvPr>
        <xdr:cNvCxnSpPr/>
      </xdr:nvCxnSpPr>
      <xdr:spPr>
        <a:xfrm flipV="1">
          <a:off x="13322300" y="5495372"/>
          <a:ext cx="762000" cy="1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27</xdr:row>
      <xdr:rowOff>41892</xdr:rowOff>
    </xdr:from>
    <xdr:to>
      <xdr:col>64</xdr:col>
      <xdr:colOff>123825</xdr:colOff>
      <xdr:row>27</xdr:row>
      <xdr:rowOff>143492</xdr:rowOff>
    </xdr:to>
    <xdr:sp macro="" textlink="">
      <xdr:nvSpPr>
        <xdr:cNvPr id="163" name="楕円 162">
          <a:extLst>
            <a:ext uri="{FF2B5EF4-FFF2-40B4-BE49-F238E27FC236}">
              <a16:creationId xmlns:a16="http://schemas.microsoft.com/office/drawing/2014/main" id="{7C0D4233-36DF-43D3-8E8E-1711A9E82EAA}"/>
            </a:ext>
          </a:extLst>
        </xdr:cNvPr>
        <xdr:cNvSpPr/>
      </xdr:nvSpPr>
      <xdr:spPr>
        <a:xfrm>
          <a:off x="12509500" y="5442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27</xdr:row>
      <xdr:rowOff>92692</xdr:rowOff>
    </xdr:from>
    <xdr:to>
      <xdr:col>68</xdr:col>
      <xdr:colOff>73025</xdr:colOff>
      <xdr:row>27</xdr:row>
      <xdr:rowOff>110427</xdr:rowOff>
    </xdr:to>
    <xdr:cxnSp macro="">
      <xdr:nvCxnSpPr>
        <xdr:cNvPr id="164" name="直線コネクタ 163">
          <a:extLst>
            <a:ext uri="{FF2B5EF4-FFF2-40B4-BE49-F238E27FC236}">
              <a16:creationId xmlns:a16="http://schemas.microsoft.com/office/drawing/2014/main" id="{A0EAB50D-CBC5-4932-89F1-7FDA3C587EC6}"/>
            </a:ext>
          </a:extLst>
        </xdr:cNvPr>
        <xdr:cNvCxnSpPr/>
      </xdr:nvCxnSpPr>
      <xdr:spPr>
        <a:xfrm>
          <a:off x="12560300" y="5493367"/>
          <a:ext cx="762000" cy="17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27</xdr:row>
      <xdr:rowOff>78749</xdr:rowOff>
    </xdr:from>
    <xdr:to>
      <xdr:col>60</xdr:col>
      <xdr:colOff>123825</xdr:colOff>
      <xdr:row>28</xdr:row>
      <xdr:rowOff>8899</xdr:rowOff>
    </xdr:to>
    <xdr:sp macro="" textlink="">
      <xdr:nvSpPr>
        <xdr:cNvPr id="165" name="楕円 164">
          <a:extLst>
            <a:ext uri="{FF2B5EF4-FFF2-40B4-BE49-F238E27FC236}">
              <a16:creationId xmlns:a16="http://schemas.microsoft.com/office/drawing/2014/main" id="{EA66F73E-931A-41A8-8E16-68A7998BAB8C}"/>
            </a:ext>
          </a:extLst>
        </xdr:cNvPr>
        <xdr:cNvSpPr/>
      </xdr:nvSpPr>
      <xdr:spPr>
        <a:xfrm>
          <a:off x="11747500" y="5479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27</xdr:row>
      <xdr:rowOff>92692</xdr:rowOff>
    </xdr:from>
    <xdr:to>
      <xdr:col>64</xdr:col>
      <xdr:colOff>73025</xdr:colOff>
      <xdr:row>27</xdr:row>
      <xdr:rowOff>129549</xdr:rowOff>
    </xdr:to>
    <xdr:cxnSp macro="">
      <xdr:nvCxnSpPr>
        <xdr:cNvPr id="166" name="直線コネクタ 165">
          <a:extLst>
            <a:ext uri="{FF2B5EF4-FFF2-40B4-BE49-F238E27FC236}">
              <a16:creationId xmlns:a16="http://schemas.microsoft.com/office/drawing/2014/main" id="{9A50FCC8-B817-40F3-A407-6BA346DCDAF3}"/>
            </a:ext>
          </a:extLst>
        </xdr:cNvPr>
        <xdr:cNvCxnSpPr/>
      </xdr:nvCxnSpPr>
      <xdr:spPr>
        <a:xfrm flipV="1">
          <a:off x="11798300" y="5493367"/>
          <a:ext cx="762000" cy="3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131797</xdr:rowOff>
    </xdr:from>
    <xdr:ext cx="469744" cy="259045"/>
    <xdr:sp macro="" textlink="">
      <xdr:nvSpPr>
        <xdr:cNvPr id="167" name="n_1aveValue債務償還比率">
          <a:extLst>
            <a:ext uri="{FF2B5EF4-FFF2-40B4-BE49-F238E27FC236}">
              <a16:creationId xmlns:a16="http://schemas.microsoft.com/office/drawing/2014/main" id="{CCCA7FBB-3889-4354-8C19-FFD9F330279A}"/>
            </a:ext>
          </a:extLst>
        </xdr:cNvPr>
        <xdr:cNvSpPr txBox="1"/>
      </xdr:nvSpPr>
      <xdr:spPr>
        <a:xfrm>
          <a:off x="13836727" y="6046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163874</xdr:rowOff>
    </xdr:from>
    <xdr:ext cx="469744" cy="259045"/>
    <xdr:sp macro="" textlink="">
      <xdr:nvSpPr>
        <xdr:cNvPr id="168" name="n_2aveValue債務償還比率">
          <a:extLst>
            <a:ext uri="{FF2B5EF4-FFF2-40B4-BE49-F238E27FC236}">
              <a16:creationId xmlns:a16="http://schemas.microsoft.com/office/drawing/2014/main" id="{068FB740-0F46-40E3-BF8B-2E386A2659B4}"/>
            </a:ext>
          </a:extLst>
        </xdr:cNvPr>
        <xdr:cNvSpPr txBox="1"/>
      </xdr:nvSpPr>
      <xdr:spPr>
        <a:xfrm>
          <a:off x="13087427" y="6078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28973</xdr:rowOff>
    </xdr:from>
    <xdr:ext cx="469744" cy="259045"/>
    <xdr:sp macro="" textlink="">
      <xdr:nvSpPr>
        <xdr:cNvPr id="169" name="n_3aveValue債務償還比率">
          <a:extLst>
            <a:ext uri="{FF2B5EF4-FFF2-40B4-BE49-F238E27FC236}">
              <a16:creationId xmlns:a16="http://schemas.microsoft.com/office/drawing/2014/main" id="{6EF6C725-19A4-424E-A12E-461C3A77D75F}"/>
            </a:ext>
          </a:extLst>
        </xdr:cNvPr>
        <xdr:cNvSpPr txBox="1"/>
      </xdr:nvSpPr>
      <xdr:spPr>
        <a:xfrm>
          <a:off x="12325427" y="6115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92355</xdr:rowOff>
    </xdr:from>
    <xdr:ext cx="469744" cy="259045"/>
    <xdr:sp macro="" textlink="">
      <xdr:nvSpPr>
        <xdr:cNvPr id="170" name="n_4aveValue債務償還比率">
          <a:extLst>
            <a:ext uri="{FF2B5EF4-FFF2-40B4-BE49-F238E27FC236}">
              <a16:creationId xmlns:a16="http://schemas.microsoft.com/office/drawing/2014/main" id="{C9AACC05-7596-4853-8C97-5784A7EC1FAC}"/>
            </a:ext>
          </a:extLst>
        </xdr:cNvPr>
        <xdr:cNvSpPr txBox="1"/>
      </xdr:nvSpPr>
      <xdr:spPr>
        <a:xfrm>
          <a:off x="11563427" y="6178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25</xdr:row>
      <xdr:rowOff>162024</xdr:rowOff>
    </xdr:from>
    <xdr:ext cx="469744" cy="259045"/>
    <xdr:sp macro="" textlink="">
      <xdr:nvSpPr>
        <xdr:cNvPr id="171" name="n_1mainValue債務償還比率">
          <a:extLst>
            <a:ext uri="{FF2B5EF4-FFF2-40B4-BE49-F238E27FC236}">
              <a16:creationId xmlns:a16="http://schemas.microsoft.com/office/drawing/2014/main" id="{F307AC0B-6F2C-46D1-A146-00CDCF028E45}"/>
            </a:ext>
          </a:extLst>
        </xdr:cNvPr>
        <xdr:cNvSpPr txBox="1"/>
      </xdr:nvSpPr>
      <xdr:spPr>
        <a:xfrm>
          <a:off x="13836727" y="5219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26</xdr:row>
      <xdr:rowOff>6304</xdr:rowOff>
    </xdr:from>
    <xdr:ext cx="469744" cy="259045"/>
    <xdr:sp macro="" textlink="">
      <xdr:nvSpPr>
        <xdr:cNvPr id="172" name="n_2mainValue債務償還比率">
          <a:extLst>
            <a:ext uri="{FF2B5EF4-FFF2-40B4-BE49-F238E27FC236}">
              <a16:creationId xmlns:a16="http://schemas.microsoft.com/office/drawing/2014/main" id="{8584908C-BAEF-48D3-A348-CEA220A46492}"/>
            </a:ext>
          </a:extLst>
        </xdr:cNvPr>
        <xdr:cNvSpPr txBox="1"/>
      </xdr:nvSpPr>
      <xdr:spPr>
        <a:xfrm>
          <a:off x="13087427" y="5235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25</xdr:row>
      <xdr:rowOff>160019</xdr:rowOff>
    </xdr:from>
    <xdr:ext cx="469744" cy="259045"/>
    <xdr:sp macro="" textlink="">
      <xdr:nvSpPr>
        <xdr:cNvPr id="173" name="n_3mainValue債務償還比率">
          <a:extLst>
            <a:ext uri="{FF2B5EF4-FFF2-40B4-BE49-F238E27FC236}">
              <a16:creationId xmlns:a16="http://schemas.microsoft.com/office/drawing/2014/main" id="{67F04FBF-7CC9-493E-952A-1BC2CB3420AE}"/>
            </a:ext>
          </a:extLst>
        </xdr:cNvPr>
        <xdr:cNvSpPr txBox="1"/>
      </xdr:nvSpPr>
      <xdr:spPr>
        <a:xfrm>
          <a:off x="12325427" y="5217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26</xdr:row>
      <xdr:rowOff>25426</xdr:rowOff>
    </xdr:from>
    <xdr:ext cx="469744" cy="259045"/>
    <xdr:sp macro="" textlink="">
      <xdr:nvSpPr>
        <xdr:cNvPr id="174" name="n_4mainValue債務償還比率">
          <a:extLst>
            <a:ext uri="{FF2B5EF4-FFF2-40B4-BE49-F238E27FC236}">
              <a16:creationId xmlns:a16="http://schemas.microsoft.com/office/drawing/2014/main" id="{C357E26F-6A22-4265-A364-2F638684DB64}"/>
            </a:ext>
          </a:extLst>
        </xdr:cNvPr>
        <xdr:cNvSpPr txBox="1"/>
      </xdr:nvSpPr>
      <xdr:spPr>
        <a:xfrm>
          <a:off x="11563427" y="5254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5" name="正方形/長方形 174">
          <a:extLst>
            <a:ext uri="{FF2B5EF4-FFF2-40B4-BE49-F238E27FC236}">
              <a16:creationId xmlns:a16="http://schemas.microsoft.com/office/drawing/2014/main" id="{BCDF5684-A478-4BB3-A8A6-0C27BE9432FA}"/>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6" name="正方形/長方形 175">
          <a:extLst>
            <a:ext uri="{FF2B5EF4-FFF2-40B4-BE49-F238E27FC236}">
              <a16:creationId xmlns:a16="http://schemas.microsoft.com/office/drawing/2014/main" id="{1D7117DD-3A76-4041-AF04-F7681687812C}"/>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7" name="テキスト ボックス 176">
          <a:extLst>
            <a:ext uri="{FF2B5EF4-FFF2-40B4-BE49-F238E27FC236}">
              <a16:creationId xmlns:a16="http://schemas.microsoft.com/office/drawing/2014/main" id="{D9320FAE-20C9-49F0-9DF5-3DA6544D4C86}"/>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8" name="テキスト ボックス 177">
          <a:extLst>
            <a:ext uri="{FF2B5EF4-FFF2-40B4-BE49-F238E27FC236}">
              <a16:creationId xmlns:a16="http://schemas.microsoft.com/office/drawing/2014/main" id="{DCA95ABD-5EA4-409E-992E-0DB5586E224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9" name="テキスト ボックス 178">
          <a:extLst>
            <a:ext uri="{FF2B5EF4-FFF2-40B4-BE49-F238E27FC236}">
              <a16:creationId xmlns:a16="http://schemas.microsoft.com/office/drawing/2014/main" id="{2447D874-6E3E-4B01-9925-721380467659}"/>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80" name="テキスト ボックス 179">
          <a:extLst>
            <a:ext uri="{FF2B5EF4-FFF2-40B4-BE49-F238E27FC236}">
              <a16:creationId xmlns:a16="http://schemas.microsoft.com/office/drawing/2014/main" id="{C98A49B2-A7EC-46BD-B7E4-07CCF6198AC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F032E48-E88D-47A3-881F-7F297A717266}"/>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7585FBD-5A66-4057-B0D5-98F72912BF6C}"/>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1C60B059-D6F4-4C6E-B060-01F4923A81C9}"/>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E99FE15D-4116-4E42-AD7B-8612D314A57C}"/>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沖縄県宜野座村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E4525BCC-0995-435B-9CF8-C89204AC6BC6}"/>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DA0BAE2D-C159-48E9-8738-464A03E596CC}"/>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1A1DBEC9-3FCA-4462-A194-ED892E9234CB}"/>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25C5D743-4DE4-42DA-BE8D-2FC8D7C4BD85}"/>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B351B827-FEC8-4602-99BC-868D7A74A36A}"/>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2EA0883D-98CD-4EAB-8630-05E244D7C555}"/>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6,253
6,212
31.30
10,535,586
10,303,145
52,106
2,567,500
3,368,258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4297EA4D-266A-4EBB-9AC3-9871FD8BE6F3}"/>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DA7649E3-E498-432E-A7AF-0463237446B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9C893BB9-053F-4EFD-80DA-C5A2594D71F1}"/>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DD924044-C56B-4B12-9B74-2798805BE604}"/>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4D3ADDEA-25AF-40E7-BAB6-6D7B8E9E851B}"/>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C5D09FB4-90CB-415E-8E75-B16D6BB63FE9}"/>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FECC9FF2-B3EE-407D-9AC2-B1DDF94D504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144CB302-3B07-4746-B6BC-1CAC1A75A311}"/>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74235710-1B1F-43F8-8BF0-0333CD711526}"/>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A202D924-A532-4531-B361-C0AE8A37995A}"/>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EC952ABC-A2BF-46A4-96BA-182343DAE539}"/>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D54179E-68D4-43AE-A37D-60DE3353CD85}"/>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71EC7C01-0E9E-4EE5-91DB-3C4E41A98978}"/>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B994DC50-246B-45F2-B0F6-94D800ABB6C9}"/>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69547B1F-F12C-457B-AD1D-E84542ED64B4}"/>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9CF94990-F8D1-4290-A3B3-6D0D786EC735}"/>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82D1F3E9-4508-4EC3-BF30-63AC2DE86325}"/>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58A6819-6CE1-469D-9F72-5722381E2B28}"/>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406C4E7F-D09B-4BC3-AC16-306A936B200E}"/>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D91E3F40-E80B-4AE2-AA96-150902463895}"/>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532D5F08-DF82-4A40-BA27-858725F200B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38071EC5-8252-4032-96CE-10019B0852DD}"/>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92A7AF4C-0F0C-49BB-AF14-427DB9891B4F}"/>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425EDDB8-3EDB-4837-AE8B-3300FF23CD93}"/>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EA1B7B0C-F160-46BB-89A8-0EDA30D178F7}"/>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F536967D-34D2-4F8F-A270-88EAD50D44A6}"/>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634A6DAA-88E8-46D7-BF88-9DD3FD1B6021}"/>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570CADB8-C4AD-4060-B705-D16567A103CB}"/>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29FE46FA-5683-490E-8681-2374FC2E91D2}"/>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AA08F7F3-E679-4495-9FAE-E22CCD8E34D6}"/>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2CD77121-B1B3-40D8-9ED0-75F9F0B6A172}"/>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EC24AA17-EC31-4826-B220-C5A09B462F58}"/>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6680DCC0-575E-4987-A9F7-58949A7324F2}"/>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B06B2785-5873-48DD-A065-9CDC0148927B}"/>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FF7F0F66-3F18-408F-A75D-788F940A0B59}"/>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7167D3F0-C2EF-4014-9902-F144C5496065}"/>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D7DA16F6-4ADF-4766-A74D-AFCFDD167595}"/>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46916D16-9FD0-4DD9-929E-E09555AEC8F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8B2A2392-8144-4EBF-8529-AB91ABF3C1B7}"/>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E4EA4B9B-BCF2-4B56-80DD-A78571CD128B}"/>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1B5A857C-A04B-41FD-8E48-1CC1FCD37BFF}"/>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F7AE5BDD-6D6C-4DC2-9B1F-F90B9AFD80C2}"/>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CA2DF099-F0DC-4EE8-9E22-568E784AB0DD}"/>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7E500F98-1778-460E-B37F-DA3FC3CC4B5E}"/>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AD75A68A-AF0D-47F3-8CE5-71CEF30FFCB3}"/>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43815</xdr:rowOff>
    </xdr:from>
    <xdr:to>
      <xdr:col>24</xdr:col>
      <xdr:colOff>62865</xdr:colOff>
      <xdr:row>41</xdr:row>
      <xdr:rowOff>165735</xdr:rowOff>
    </xdr:to>
    <xdr:cxnSp macro="">
      <xdr:nvCxnSpPr>
        <xdr:cNvPr id="57" name="直線コネクタ 56">
          <a:extLst>
            <a:ext uri="{FF2B5EF4-FFF2-40B4-BE49-F238E27FC236}">
              <a16:creationId xmlns:a16="http://schemas.microsoft.com/office/drawing/2014/main" id="{08D97693-D132-4F04-991F-1B5F83C1E6B4}"/>
            </a:ext>
          </a:extLst>
        </xdr:cNvPr>
        <xdr:cNvCxnSpPr/>
      </xdr:nvCxnSpPr>
      <xdr:spPr>
        <a:xfrm flipV="1">
          <a:off x="4634865" y="5701665"/>
          <a:ext cx="0" cy="1493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169562</xdr:rowOff>
    </xdr:from>
    <xdr:ext cx="405111" cy="259045"/>
    <xdr:sp macro="" textlink="">
      <xdr:nvSpPr>
        <xdr:cNvPr id="58" name="【道路】&#10;有形固定資産減価償却率最小値テキスト">
          <a:extLst>
            <a:ext uri="{FF2B5EF4-FFF2-40B4-BE49-F238E27FC236}">
              <a16:creationId xmlns:a16="http://schemas.microsoft.com/office/drawing/2014/main" id="{6E33EFD0-641D-4CEC-BF2F-07A2A042E065}"/>
            </a:ext>
          </a:extLst>
        </xdr:cNvPr>
        <xdr:cNvSpPr txBox="1"/>
      </xdr:nvSpPr>
      <xdr:spPr>
        <a:xfrm>
          <a:off x="4673600" y="7199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165735</xdr:rowOff>
    </xdr:from>
    <xdr:to>
      <xdr:col>24</xdr:col>
      <xdr:colOff>152400</xdr:colOff>
      <xdr:row>41</xdr:row>
      <xdr:rowOff>165735</xdr:rowOff>
    </xdr:to>
    <xdr:cxnSp macro="">
      <xdr:nvCxnSpPr>
        <xdr:cNvPr id="59" name="直線コネクタ 58">
          <a:extLst>
            <a:ext uri="{FF2B5EF4-FFF2-40B4-BE49-F238E27FC236}">
              <a16:creationId xmlns:a16="http://schemas.microsoft.com/office/drawing/2014/main" id="{8AEEED90-174E-4DB9-AB14-540E9E9E69B4}"/>
            </a:ext>
          </a:extLst>
        </xdr:cNvPr>
        <xdr:cNvCxnSpPr/>
      </xdr:nvCxnSpPr>
      <xdr:spPr>
        <a:xfrm>
          <a:off x="4546600" y="7195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161942</xdr:rowOff>
    </xdr:from>
    <xdr:ext cx="405111" cy="259045"/>
    <xdr:sp macro="" textlink="">
      <xdr:nvSpPr>
        <xdr:cNvPr id="60" name="【道路】&#10;有形固定資産減価償却率最大値テキスト">
          <a:extLst>
            <a:ext uri="{FF2B5EF4-FFF2-40B4-BE49-F238E27FC236}">
              <a16:creationId xmlns:a16="http://schemas.microsoft.com/office/drawing/2014/main" id="{C31720D2-DEF3-4DBC-AD5B-D08B5AB9E3E4}"/>
            </a:ext>
          </a:extLst>
        </xdr:cNvPr>
        <xdr:cNvSpPr txBox="1"/>
      </xdr:nvSpPr>
      <xdr:spPr>
        <a:xfrm>
          <a:off x="4673600" y="5476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43815</xdr:rowOff>
    </xdr:from>
    <xdr:to>
      <xdr:col>24</xdr:col>
      <xdr:colOff>152400</xdr:colOff>
      <xdr:row>33</xdr:row>
      <xdr:rowOff>43815</xdr:rowOff>
    </xdr:to>
    <xdr:cxnSp macro="">
      <xdr:nvCxnSpPr>
        <xdr:cNvPr id="61" name="直線コネクタ 60">
          <a:extLst>
            <a:ext uri="{FF2B5EF4-FFF2-40B4-BE49-F238E27FC236}">
              <a16:creationId xmlns:a16="http://schemas.microsoft.com/office/drawing/2014/main" id="{1B31C954-67B3-4306-9D3E-265CD2514A8D}"/>
            </a:ext>
          </a:extLst>
        </xdr:cNvPr>
        <xdr:cNvCxnSpPr/>
      </xdr:nvCxnSpPr>
      <xdr:spPr>
        <a:xfrm>
          <a:off x="4546600" y="5701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142892</xdr:rowOff>
    </xdr:from>
    <xdr:ext cx="405111" cy="259045"/>
    <xdr:sp macro="" textlink="">
      <xdr:nvSpPr>
        <xdr:cNvPr id="62" name="【道路】&#10;有形固定資産減価償却率平均値テキスト">
          <a:extLst>
            <a:ext uri="{FF2B5EF4-FFF2-40B4-BE49-F238E27FC236}">
              <a16:creationId xmlns:a16="http://schemas.microsoft.com/office/drawing/2014/main" id="{EEC04164-E014-4679-B5DB-2F758197FE51}"/>
            </a:ext>
          </a:extLst>
        </xdr:cNvPr>
        <xdr:cNvSpPr txBox="1"/>
      </xdr:nvSpPr>
      <xdr:spPr>
        <a:xfrm>
          <a:off x="4673600" y="64865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164465</xdr:rowOff>
    </xdr:from>
    <xdr:to>
      <xdr:col>24</xdr:col>
      <xdr:colOff>114300</xdr:colOff>
      <xdr:row>38</xdr:row>
      <xdr:rowOff>94615</xdr:rowOff>
    </xdr:to>
    <xdr:sp macro="" textlink="">
      <xdr:nvSpPr>
        <xdr:cNvPr id="63" name="フローチャート: 判断 62">
          <a:extLst>
            <a:ext uri="{FF2B5EF4-FFF2-40B4-BE49-F238E27FC236}">
              <a16:creationId xmlns:a16="http://schemas.microsoft.com/office/drawing/2014/main" id="{3B52F915-79D8-48E0-96BC-9BD15052AE53}"/>
            </a:ext>
          </a:extLst>
        </xdr:cNvPr>
        <xdr:cNvSpPr/>
      </xdr:nvSpPr>
      <xdr:spPr>
        <a:xfrm>
          <a:off x="4584700" y="650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8255</xdr:rowOff>
    </xdr:from>
    <xdr:to>
      <xdr:col>20</xdr:col>
      <xdr:colOff>38100</xdr:colOff>
      <xdr:row>38</xdr:row>
      <xdr:rowOff>109855</xdr:rowOff>
    </xdr:to>
    <xdr:sp macro="" textlink="">
      <xdr:nvSpPr>
        <xdr:cNvPr id="64" name="フローチャート: 判断 63">
          <a:extLst>
            <a:ext uri="{FF2B5EF4-FFF2-40B4-BE49-F238E27FC236}">
              <a16:creationId xmlns:a16="http://schemas.microsoft.com/office/drawing/2014/main" id="{DEB86F53-867E-4FB0-A101-885818EC4B23}"/>
            </a:ext>
          </a:extLst>
        </xdr:cNvPr>
        <xdr:cNvSpPr/>
      </xdr:nvSpPr>
      <xdr:spPr>
        <a:xfrm>
          <a:off x="3746500" y="652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2540</xdr:rowOff>
    </xdr:from>
    <xdr:to>
      <xdr:col>15</xdr:col>
      <xdr:colOff>101600</xdr:colOff>
      <xdr:row>38</xdr:row>
      <xdr:rowOff>104140</xdr:rowOff>
    </xdr:to>
    <xdr:sp macro="" textlink="">
      <xdr:nvSpPr>
        <xdr:cNvPr id="65" name="フローチャート: 判断 64">
          <a:extLst>
            <a:ext uri="{FF2B5EF4-FFF2-40B4-BE49-F238E27FC236}">
              <a16:creationId xmlns:a16="http://schemas.microsoft.com/office/drawing/2014/main" id="{B5A731C4-9105-4094-9EC3-C8B2F0ADF384}"/>
            </a:ext>
          </a:extLst>
        </xdr:cNvPr>
        <xdr:cNvSpPr/>
      </xdr:nvSpPr>
      <xdr:spPr>
        <a:xfrm>
          <a:off x="2857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13970</xdr:rowOff>
    </xdr:from>
    <xdr:to>
      <xdr:col>10</xdr:col>
      <xdr:colOff>165100</xdr:colOff>
      <xdr:row>38</xdr:row>
      <xdr:rowOff>115570</xdr:rowOff>
    </xdr:to>
    <xdr:sp macro="" textlink="">
      <xdr:nvSpPr>
        <xdr:cNvPr id="66" name="フローチャート: 判断 65">
          <a:extLst>
            <a:ext uri="{FF2B5EF4-FFF2-40B4-BE49-F238E27FC236}">
              <a16:creationId xmlns:a16="http://schemas.microsoft.com/office/drawing/2014/main" id="{DC439B9A-004F-4D9C-865C-2512EAFC67A3}"/>
            </a:ext>
          </a:extLst>
        </xdr:cNvPr>
        <xdr:cNvSpPr/>
      </xdr:nvSpPr>
      <xdr:spPr>
        <a:xfrm>
          <a:off x="1968500" y="652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133985</xdr:rowOff>
    </xdr:from>
    <xdr:to>
      <xdr:col>6</xdr:col>
      <xdr:colOff>38100</xdr:colOff>
      <xdr:row>38</xdr:row>
      <xdr:rowOff>64135</xdr:rowOff>
    </xdr:to>
    <xdr:sp macro="" textlink="">
      <xdr:nvSpPr>
        <xdr:cNvPr id="67" name="フローチャート: 判断 66">
          <a:extLst>
            <a:ext uri="{FF2B5EF4-FFF2-40B4-BE49-F238E27FC236}">
              <a16:creationId xmlns:a16="http://schemas.microsoft.com/office/drawing/2014/main" id="{DC99DBFC-B680-40A4-8AE8-358F39E1412B}"/>
            </a:ext>
          </a:extLst>
        </xdr:cNvPr>
        <xdr:cNvSpPr/>
      </xdr:nvSpPr>
      <xdr:spPr>
        <a:xfrm>
          <a:off x="1079500" y="647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7334B07D-F3B0-4EA6-84D5-04B85D33C00F}"/>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7EF3FA22-F388-4628-A672-8FF4D9943704}"/>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D162AE86-D9A3-4C7E-8A84-6B1A4273DF4F}"/>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C2FB6800-7F81-4256-BC39-18FF1EBD5C9E}"/>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2F064266-1525-4CF7-A492-62F68412C14B}"/>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635</xdr:rowOff>
    </xdr:from>
    <xdr:to>
      <xdr:col>24</xdr:col>
      <xdr:colOff>114300</xdr:colOff>
      <xdr:row>37</xdr:row>
      <xdr:rowOff>102235</xdr:rowOff>
    </xdr:to>
    <xdr:sp macro="" textlink="">
      <xdr:nvSpPr>
        <xdr:cNvPr id="73" name="楕円 72">
          <a:extLst>
            <a:ext uri="{FF2B5EF4-FFF2-40B4-BE49-F238E27FC236}">
              <a16:creationId xmlns:a16="http://schemas.microsoft.com/office/drawing/2014/main" id="{6110633C-4336-4569-8777-04255FE8F40B}"/>
            </a:ext>
          </a:extLst>
        </xdr:cNvPr>
        <xdr:cNvSpPr/>
      </xdr:nvSpPr>
      <xdr:spPr>
        <a:xfrm>
          <a:off x="4584700" y="6344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23512</xdr:rowOff>
    </xdr:from>
    <xdr:ext cx="405111" cy="259045"/>
    <xdr:sp macro="" textlink="">
      <xdr:nvSpPr>
        <xdr:cNvPr id="74" name="【道路】&#10;有形固定資産減価償却率該当値テキスト">
          <a:extLst>
            <a:ext uri="{FF2B5EF4-FFF2-40B4-BE49-F238E27FC236}">
              <a16:creationId xmlns:a16="http://schemas.microsoft.com/office/drawing/2014/main" id="{9D59AFFB-E4F9-492A-A0FC-CF4E902020CF}"/>
            </a:ext>
          </a:extLst>
        </xdr:cNvPr>
        <xdr:cNvSpPr txBox="1"/>
      </xdr:nvSpPr>
      <xdr:spPr>
        <a:xfrm>
          <a:off x="4673600" y="6195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156845</xdr:rowOff>
    </xdr:from>
    <xdr:to>
      <xdr:col>20</xdr:col>
      <xdr:colOff>38100</xdr:colOff>
      <xdr:row>37</xdr:row>
      <xdr:rowOff>86995</xdr:rowOff>
    </xdr:to>
    <xdr:sp macro="" textlink="">
      <xdr:nvSpPr>
        <xdr:cNvPr id="75" name="楕円 74">
          <a:extLst>
            <a:ext uri="{FF2B5EF4-FFF2-40B4-BE49-F238E27FC236}">
              <a16:creationId xmlns:a16="http://schemas.microsoft.com/office/drawing/2014/main" id="{FA7889F2-CDA4-4376-8989-2BD90C6D0C51}"/>
            </a:ext>
          </a:extLst>
        </xdr:cNvPr>
        <xdr:cNvSpPr/>
      </xdr:nvSpPr>
      <xdr:spPr>
        <a:xfrm>
          <a:off x="3746500" y="6329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36195</xdr:rowOff>
    </xdr:from>
    <xdr:to>
      <xdr:col>24</xdr:col>
      <xdr:colOff>63500</xdr:colOff>
      <xdr:row>37</xdr:row>
      <xdr:rowOff>51435</xdr:rowOff>
    </xdr:to>
    <xdr:cxnSp macro="">
      <xdr:nvCxnSpPr>
        <xdr:cNvPr id="76" name="直線コネクタ 75">
          <a:extLst>
            <a:ext uri="{FF2B5EF4-FFF2-40B4-BE49-F238E27FC236}">
              <a16:creationId xmlns:a16="http://schemas.microsoft.com/office/drawing/2014/main" id="{1FC8BDF9-1455-495C-A566-BF0A935FE34C}"/>
            </a:ext>
          </a:extLst>
        </xdr:cNvPr>
        <xdr:cNvCxnSpPr/>
      </xdr:nvCxnSpPr>
      <xdr:spPr>
        <a:xfrm>
          <a:off x="3797300" y="6379845"/>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158750</xdr:rowOff>
    </xdr:from>
    <xdr:to>
      <xdr:col>15</xdr:col>
      <xdr:colOff>101600</xdr:colOff>
      <xdr:row>37</xdr:row>
      <xdr:rowOff>88900</xdr:rowOff>
    </xdr:to>
    <xdr:sp macro="" textlink="">
      <xdr:nvSpPr>
        <xdr:cNvPr id="77" name="楕円 76">
          <a:extLst>
            <a:ext uri="{FF2B5EF4-FFF2-40B4-BE49-F238E27FC236}">
              <a16:creationId xmlns:a16="http://schemas.microsoft.com/office/drawing/2014/main" id="{F03243A3-02B2-46D6-B120-05928B80BF93}"/>
            </a:ext>
          </a:extLst>
        </xdr:cNvPr>
        <xdr:cNvSpPr/>
      </xdr:nvSpPr>
      <xdr:spPr>
        <a:xfrm>
          <a:off x="2857500" y="633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36195</xdr:rowOff>
    </xdr:from>
    <xdr:to>
      <xdr:col>19</xdr:col>
      <xdr:colOff>177800</xdr:colOff>
      <xdr:row>37</xdr:row>
      <xdr:rowOff>38100</xdr:rowOff>
    </xdr:to>
    <xdr:cxnSp macro="">
      <xdr:nvCxnSpPr>
        <xdr:cNvPr id="78" name="直線コネクタ 77">
          <a:extLst>
            <a:ext uri="{FF2B5EF4-FFF2-40B4-BE49-F238E27FC236}">
              <a16:creationId xmlns:a16="http://schemas.microsoft.com/office/drawing/2014/main" id="{15BD4EBA-F8C3-499E-BCCE-DEECD57E331E}"/>
            </a:ext>
          </a:extLst>
        </xdr:cNvPr>
        <xdr:cNvCxnSpPr/>
      </xdr:nvCxnSpPr>
      <xdr:spPr>
        <a:xfrm flipV="1">
          <a:off x="2908300" y="637984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170180</xdr:rowOff>
    </xdr:from>
    <xdr:to>
      <xdr:col>10</xdr:col>
      <xdr:colOff>165100</xdr:colOff>
      <xdr:row>37</xdr:row>
      <xdr:rowOff>100330</xdr:rowOff>
    </xdr:to>
    <xdr:sp macro="" textlink="">
      <xdr:nvSpPr>
        <xdr:cNvPr id="79" name="楕円 78">
          <a:extLst>
            <a:ext uri="{FF2B5EF4-FFF2-40B4-BE49-F238E27FC236}">
              <a16:creationId xmlns:a16="http://schemas.microsoft.com/office/drawing/2014/main" id="{0BE77DC0-FC31-45D9-9F0E-A6807983C4DD}"/>
            </a:ext>
          </a:extLst>
        </xdr:cNvPr>
        <xdr:cNvSpPr/>
      </xdr:nvSpPr>
      <xdr:spPr>
        <a:xfrm>
          <a:off x="1968500" y="634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38100</xdr:rowOff>
    </xdr:from>
    <xdr:to>
      <xdr:col>15</xdr:col>
      <xdr:colOff>50800</xdr:colOff>
      <xdr:row>37</xdr:row>
      <xdr:rowOff>49530</xdr:rowOff>
    </xdr:to>
    <xdr:cxnSp macro="">
      <xdr:nvCxnSpPr>
        <xdr:cNvPr id="80" name="直線コネクタ 79">
          <a:extLst>
            <a:ext uri="{FF2B5EF4-FFF2-40B4-BE49-F238E27FC236}">
              <a16:creationId xmlns:a16="http://schemas.microsoft.com/office/drawing/2014/main" id="{906D07BE-8020-4E78-AFF4-13D270987AAC}"/>
            </a:ext>
          </a:extLst>
        </xdr:cNvPr>
        <xdr:cNvCxnSpPr/>
      </xdr:nvCxnSpPr>
      <xdr:spPr>
        <a:xfrm flipV="1">
          <a:off x="2019300" y="638175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153035</xdr:rowOff>
    </xdr:from>
    <xdr:to>
      <xdr:col>6</xdr:col>
      <xdr:colOff>38100</xdr:colOff>
      <xdr:row>37</xdr:row>
      <xdr:rowOff>83185</xdr:rowOff>
    </xdr:to>
    <xdr:sp macro="" textlink="">
      <xdr:nvSpPr>
        <xdr:cNvPr id="81" name="楕円 80">
          <a:extLst>
            <a:ext uri="{FF2B5EF4-FFF2-40B4-BE49-F238E27FC236}">
              <a16:creationId xmlns:a16="http://schemas.microsoft.com/office/drawing/2014/main" id="{14EA7433-9E77-4810-A967-535EDA1EC2C4}"/>
            </a:ext>
          </a:extLst>
        </xdr:cNvPr>
        <xdr:cNvSpPr/>
      </xdr:nvSpPr>
      <xdr:spPr>
        <a:xfrm>
          <a:off x="1079500" y="6325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32385</xdr:rowOff>
    </xdr:from>
    <xdr:to>
      <xdr:col>10</xdr:col>
      <xdr:colOff>114300</xdr:colOff>
      <xdr:row>37</xdr:row>
      <xdr:rowOff>49530</xdr:rowOff>
    </xdr:to>
    <xdr:cxnSp macro="">
      <xdr:nvCxnSpPr>
        <xdr:cNvPr id="82" name="直線コネクタ 81">
          <a:extLst>
            <a:ext uri="{FF2B5EF4-FFF2-40B4-BE49-F238E27FC236}">
              <a16:creationId xmlns:a16="http://schemas.microsoft.com/office/drawing/2014/main" id="{E18FE579-67C8-4432-A91B-DED2FAEBB78C}"/>
            </a:ext>
          </a:extLst>
        </xdr:cNvPr>
        <xdr:cNvCxnSpPr/>
      </xdr:nvCxnSpPr>
      <xdr:spPr>
        <a:xfrm>
          <a:off x="1130300" y="637603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100982</xdr:rowOff>
    </xdr:from>
    <xdr:ext cx="405111" cy="259045"/>
    <xdr:sp macro="" textlink="">
      <xdr:nvSpPr>
        <xdr:cNvPr id="83" name="n_1aveValue【道路】&#10;有形固定資産減価償却率">
          <a:extLst>
            <a:ext uri="{FF2B5EF4-FFF2-40B4-BE49-F238E27FC236}">
              <a16:creationId xmlns:a16="http://schemas.microsoft.com/office/drawing/2014/main" id="{3646D99A-1E8E-494C-B39F-22B0D661CBAC}"/>
            </a:ext>
          </a:extLst>
        </xdr:cNvPr>
        <xdr:cNvSpPr txBox="1"/>
      </xdr:nvSpPr>
      <xdr:spPr>
        <a:xfrm>
          <a:off x="3582044" y="661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95267</xdr:rowOff>
    </xdr:from>
    <xdr:ext cx="405111" cy="259045"/>
    <xdr:sp macro="" textlink="">
      <xdr:nvSpPr>
        <xdr:cNvPr id="84" name="n_2aveValue【道路】&#10;有形固定資産減価償却率">
          <a:extLst>
            <a:ext uri="{FF2B5EF4-FFF2-40B4-BE49-F238E27FC236}">
              <a16:creationId xmlns:a16="http://schemas.microsoft.com/office/drawing/2014/main" id="{66AA6D33-8CF3-44C0-8798-B18AC7E92316}"/>
            </a:ext>
          </a:extLst>
        </xdr:cNvPr>
        <xdr:cNvSpPr txBox="1"/>
      </xdr:nvSpPr>
      <xdr:spPr>
        <a:xfrm>
          <a:off x="2705744" y="661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106697</xdr:rowOff>
    </xdr:from>
    <xdr:ext cx="405111" cy="259045"/>
    <xdr:sp macro="" textlink="">
      <xdr:nvSpPr>
        <xdr:cNvPr id="85" name="n_3aveValue【道路】&#10;有形固定資産減価償却率">
          <a:extLst>
            <a:ext uri="{FF2B5EF4-FFF2-40B4-BE49-F238E27FC236}">
              <a16:creationId xmlns:a16="http://schemas.microsoft.com/office/drawing/2014/main" id="{D9316273-7890-43D4-9A11-535591149AE7}"/>
            </a:ext>
          </a:extLst>
        </xdr:cNvPr>
        <xdr:cNvSpPr txBox="1"/>
      </xdr:nvSpPr>
      <xdr:spPr>
        <a:xfrm>
          <a:off x="1816744" y="662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55262</xdr:rowOff>
    </xdr:from>
    <xdr:ext cx="405111" cy="259045"/>
    <xdr:sp macro="" textlink="">
      <xdr:nvSpPr>
        <xdr:cNvPr id="86" name="n_4aveValue【道路】&#10;有形固定資産減価償却率">
          <a:extLst>
            <a:ext uri="{FF2B5EF4-FFF2-40B4-BE49-F238E27FC236}">
              <a16:creationId xmlns:a16="http://schemas.microsoft.com/office/drawing/2014/main" id="{A27B0D12-2E6D-4C22-B399-57CB51799E7D}"/>
            </a:ext>
          </a:extLst>
        </xdr:cNvPr>
        <xdr:cNvSpPr txBox="1"/>
      </xdr:nvSpPr>
      <xdr:spPr>
        <a:xfrm>
          <a:off x="927744" y="6570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103522</xdr:rowOff>
    </xdr:from>
    <xdr:ext cx="405111" cy="259045"/>
    <xdr:sp macro="" textlink="">
      <xdr:nvSpPr>
        <xdr:cNvPr id="87" name="n_1mainValue【道路】&#10;有形固定資産減価償却率">
          <a:extLst>
            <a:ext uri="{FF2B5EF4-FFF2-40B4-BE49-F238E27FC236}">
              <a16:creationId xmlns:a16="http://schemas.microsoft.com/office/drawing/2014/main" id="{B730992F-5589-4229-82D3-62A7A2FC7D59}"/>
            </a:ext>
          </a:extLst>
        </xdr:cNvPr>
        <xdr:cNvSpPr txBox="1"/>
      </xdr:nvSpPr>
      <xdr:spPr>
        <a:xfrm>
          <a:off x="3582044" y="610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105427</xdr:rowOff>
    </xdr:from>
    <xdr:ext cx="405111" cy="259045"/>
    <xdr:sp macro="" textlink="">
      <xdr:nvSpPr>
        <xdr:cNvPr id="88" name="n_2mainValue【道路】&#10;有形固定資産減価償却率">
          <a:extLst>
            <a:ext uri="{FF2B5EF4-FFF2-40B4-BE49-F238E27FC236}">
              <a16:creationId xmlns:a16="http://schemas.microsoft.com/office/drawing/2014/main" id="{4E6723FC-FD4D-464C-8BEB-FBC09024B054}"/>
            </a:ext>
          </a:extLst>
        </xdr:cNvPr>
        <xdr:cNvSpPr txBox="1"/>
      </xdr:nvSpPr>
      <xdr:spPr>
        <a:xfrm>
          <a:off x="2705744" y="610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116857</xdr:rowOff>
    </xdr:from>
    <xdr:ext cx="405111" cy="259045"/>
    <xdr:sp macro="" textlink="">
      <xdr:nvSpPr>
        <xdr:cNvPr id="89" name="n_3mainValue【道路】&#10;有形固定資産減価償却率">
          <a:extLst>
            <a:ext uri="{FF2B5EF4-FFF2-40B4-BE49-F238E27FC236}">
              <a16:creationId xmlns:a16="http://schemas.microsoft.com/office/drawing/2014/main" id="{EDAECDF6-2856-4A85-86ED-6795429157AD}"/>
            </a:ext>
          </a:extLst>
        </xdr:cNvPr>
        <xdr:cNvSpPr txBox="1"/>
      </xdr:nvSpPr>
      <xdr:spPr>
        <a:xfrm>
          <a:off x="1816744" y="611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99712</xdr:rowOff>
    </xdr:from>
    <xdr:ext cx="405111" cy="259045"/>
    <xdr:sp macro="" textlink="">
      <xdr:nvSpPr>
        <xdr:cNvPr id="90" name="n_4mainValue【道路】&#10;有形固定資産減価償却率">
          <a:extLst>
            <a:ext uri="{FF2B5EF4-FFF2-40B4-BE49-F238E27FC236}">
              <a16:creationId xmlns:a16="http://schemas.microsoft.com/office/drawing/2014/main" id="{F5D8AD59-EA5A-4F78-82C1-6E1D8DF335FE}"/>
            </a:ext>
          </a:extLst>
        </xdr:cNvPr>
        <xdr:cNvSpPr txBox="1"/>
      </xdr:nvSpPr>
      <xdr:spPr>
        <a:xfrm>
          <a:off x="927744" y="6100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6E07BB6F-A139-4ED5-A609-B9D9098F2FA6}"/>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107ECE39-94F7-460A-B092-E7BC5A6D35C3}"/>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DA6DC1A9-70A3-4FB5-A23D-9B8649B03D42}"/>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BD894DFB-E54A-4D3B-A479-3F713D472D9D}"/>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5DDE8F93-F931-478F-862F-31CE2B91C909}"/>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DB939D4A-ACAC-431E-AA02-A66545B5E186}"/>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E1442FB3-980C-416C-AB83-B7691DC25EEF}"/>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4E2A510D-E200-40CB-BEC1-5945AAEC2E4D}"/>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BD764AA0-54AF-4A17-904A-0260F5BB1978}"/>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FD4166BA-AA7B-4A39-8201-DF2A2CE54668}"/>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a:extLst>
            <a:ext uri="{FF2B5EF4-FFF2-40B4-BE49-F238E27FC236}">
              <a16:creationId xmlns:a16="http://schemas.microsoft.com/office/drawing/2014/main" id="{E31FBC3A-2295-4116-9BFF-3496BAA0E772}"/>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a:extLst>
            <a:ext uri="{FF2B5EF4-FFF2-40B4-BE49-F238E27FC236}">
              <a16:creationId xmlns:a16="http://schemas.microsoft.com/office/drawing/2014/main" id="{65EDF985-063A-4A4F-B6B4-F1222BBCCBFF}"/>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a:extLst>
            <a:ext uri="{FF2B5EF4-FFF2-40B4-BE49-F238E27FC236}">
              <a16:creationId xmlns:a16="http://schemas.microsoft.com/office/drawing/2014/main" id="{83F7819D-1CDA-453A-9EFD-6ACBF840E188}"/>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a:extLst>
            <a:ext uri="{FF2B5EF4-FFF2-40B4-BE49-F238E27FC236}">
              <a16:creationId xmlns:a16="http://schemas.microsoft.com/office/drawing/2014/main" id="{AF1ECBD3-C6D5-4D58-82DC-4C7FACCC6DFC}"/>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a:extLst>
            <a:ext uri="{FF2B5EF4-FFF2-40B4-BE49-F238E27FC236}">
              <a16:creationId xmlns:a16="http://schemas.microsoft.com/office/drawing/2014/main" id="{5C742808-4ACF-4CCE-B045-AE745FD8E047}"/>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6" name="テキスト ボックス 105">
          <a:extLst>
            <a:ext uri="{FF2B5EF4-FFF2-40B4-BE49-F238E27FC236}">
              <a16:creationId xmlns:a16="http://schemas.microsoft.com/office/drawing/2014/main" id="{125D90E5-DD2C-47A0-A256-A64DDAF91F16}"/>
            </a:ext>
          </a:extLst>
        </xdr:cNvPr>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a:extLst>
            <a:ext uri="{FF2B5EF4-FFF2-40B4-BE49-F238E27FC236}">
              <a16:creationId xmlns:a16="http://schemas.microsoft.com/office/drawing/2014/main" id="{AEA09AE4-8718-48A9-BB22-DA50CBE875CA}"/>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8" name="テキスト ボックス 107">
          <a:extLst>
            <a:ext uri="{FF2B5EF4-FFF2-40B4-BE49-F238E27FC236}">
              <a16:creationId xmlns:a16="http://schemas.microsoft.com/office/drawing/2014/main" id="{82BE9EDA-F1E6-4199-988F-C11568111C37}"/>
            </a:ext>
          </a:extLst>
        </xdr:cNvPr>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a:extLst>
            <a:ext uri="{FF2B5EF4-FFF2-40B4-BE49-F238E27FC236}">
              <a16:creationId xmlns:a16="http://schemas.microsoft.com/office/drawing/2014/main" id="{2736B47D-D633-4106-892B-4308C1CF12A7}"/>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10" name="テキスト ボックス 109">
          <a:extLst>
            <a:ext uri="{FF2B5EF4-FFF2-40B4-BE49-F238E27FC236}">
              <a16:creationId xmlns:a16="http://schemas.microsoft.com/office/drawing/2014/main" id="{F80A5DF2-E938-421A-AA09-CABEF448FE08}"/>
            </a:ext>
          </a:extLst>
        </xdr:cNvPr>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a:extLst>
            <a:ext uri="{FF2B5EF4-FFF2-40B4-BE49-F238E27FC236}">
              <a16:creationId xmlns:a16="http://schemas.microsoft.com/office/drawing/2014/main" id="{1886F624-AF2C-4F48-AAA9-E0606A7517F5}"/>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2" name="テキスト ボックス 111">
          <a:extLst>
            <a:ext uri="{FF2B5EF4-FFF2-40B4-BE49-F238E27FC236}">
              <a16:creationId xmlns:a16="http://schemas.microsoft.com/office/drawing/2014/main" id="{E079860E-78A0-415A-910A-C6B72833BCFE}"/>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a:extLst>
            <a:ext uri="{FF2B5EF4-FFF2-40B4-BE49-F238E27FC236}">
              <a16:creationId xmlns:a16="http://schemas.microsoft.com/office/drawing/2014/main" id="{923181DD-0734-4935-A688-CEB5E195146E}"/>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145138</xdr:rowOff>
    </xdr:from>
    <xdr:to>
      <xdr:col>54</xdr:col>
      <xdr:colOff>189865</xdr:colOff>
      <xdr:row>42</xdr:row>
      <xdr:rowOff>7643</xdr:rowOff>
    </xdr:to>
    <xdr:cxnSp macro="">
      <xdr:nvCxnSpPr>
        <xdr:cNvPr id="114" name="直線コネクタ 113">
          <a:extLst>
            <a:ext uri="{FF2B5EF4-FFF2-40B4-BE49-F238E27FC236}">
              <a16:creationId xmlns:a16="http://schemas.microsoft.com/office/drawing/2014/main" id="{8717DF13-7C94-42E1-9D4B-1FF4FDF913FE}"/>
            </a:ext>
          </a:extLst>
        </xdr:cNvPr>
        <xdr:cNvCxnSpPr/>
      </xdr:nvCxnSpPr>
      <xdr:spPr>
        <a:xfrm flipV="1">
          <a:off x="10476865" y="5974438"/>
          <a:ext cx="0" cy="1234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11470</xdr:rowOff>
    </xdr:from>
    <xdr:ext cx="469744" cy="259045"/>
    <xdr:sp macro="" textlink="">
      <xdr:nvSpPr>
        <xdr:cNvPr id="115" name="【道路】&#10;一人当たり延長最小値テキスト">
          <a:extLst>
            <a:ext uri="{FF2B5EF4-FFF2-40B4-BE49-F238E27FC236}">
              <a16:creationId xmlns:a16="http://schemas.microsoft.com/office/drawing/2014/main" id="{B5EB82AB-47AF-4E02-8078-B25E278B8A79}"/>
            </a:ext>
          </a:extLst>
        </xdr:cNvPr>
        <xdr:cNvSpPr txBox="1"/>
      </xdr:nvSpPr>
      <xdr:spPr>
        <a:xfrm>
          <a:off x="10515600" y="7212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7643</xdr:rowOff>
    </xdr:from>
    <xdr:to>
      <xdr:col>55</xdr:col>
      <xdr:colOff>88900</xdr:colOff>
      <xdr:row>42</xdr:row>
      <xdr:rowOff>7643</xdr:rowOff>
    </xdr:to>
    <xdr:cxnSp macro="">
      <xdr:nvCxnSpPr>
        <xdr:cNvPr id="116" name="直線コネクタ 115">
          <a:extLst>
            <a:ext uri="{FF2B5EF4-FFF2-40B4-BE49-F238E27FC236}">
              <a16:creationId xmlns:a16="http://schemas.microsoft.com/office/drawing/2014/main" id="{CDD34B60-0467-4CB9-9F9A-771608E49FFA}"/>
            </a:ext>
          </a:extLst>
        </xdr:cNvPr>
        <xdr:cNvCxnSpPr/>
      </xdr:nvCxnSpPr>
      <xdr:spPr>
        <a:xfrm>
          <a:off x="10388600" y="720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91815</xdr:rowOff>
    </xdr:from>
    <xdr:ext cx="599010" cy="259045"/>
    <xdr:sp macro="" textlink="">
      <xdr:nvSpPr>
        <xdr:cNvPr id="117" name="【道路】&#10;一人当たり延長最大値テキスト">
          <a:extLst>
            <a:ext uri="{FF2B5EF4-FFF2-40B4-BE49-F238E27FC236}">
              <a16:creationId xmlns:a16="http://schemas.microsoft.com/office/drawing/2014/main" id="{34E03CB4-3125-4BB0-96C0-F7DB61A33553}"/>
            </a:ext>
          </a:extLst>
        </xdr:cNvPr>
        <xdr:cNvSpPr txBox="1"/>
      </xdr:nvSpPr>
      <xdr:spPr>
        <a:xfrm>
          <a:off x="10515600" y="5749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145138</xdr:rowOff>
    </xdr:from>
    <xdr:to>
      <xdr:col>55</xdr:col>
      <xdr:colOff>88900</xdr:colOff>
      <xdr:row>34</xdr:row>
      <xdr:rowOff>145138</xdr:rowOff>
    </xdr:to>
    <xdr:cxnSp macro="">
      <xdr:nvCxnSpPr>
        <xdr:cNvPr id="118" name="直線コネクタ 117">
          <a:extLst>
            <a:ext uri="{FF2B5EF4-FFF2-40B4-BE49-F238E27FC236}">
              <a16:creationId xmlns:a16="http://schemas.microsoft.com/office/drawing/2014/main" id="{C63447D2-1743-4421-AF3A-1604CA0F5913}"/>
            </a:ext>
          </a:extLst>
        </xdr:cNvPr>
        <xdr:cNvCxnSpPr/>
      </xdr:nvCxnSpPr>
      <xdr:spPr>
        <a:xfrm>
          <a:off x="10388600" y="5974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92184</xdr:rowOff>
    </xdr:from>
    <xdr:ext cx="534377" cy="259045"/>
    <xdr:sp macro="" textlink="">
      <xdr:nvSpPr>
        <xdr:cNvPr id="119" name="【道路】&#10;一人当たり延長平均値テキスト">
          <a:extLst>
            <a:ext uri="{FF2B5EF4-FFF2-40B4-BE49-F238E27FC236}">
              <a16:creationId xmlns:a16="http://schemas.microsoft.com/office/drawing/2014/main" id="{78E8FA1A-EA2B-4A8E-8DE1-2A7EB26450F9}"/>
            </a:ext>
          </a:extLst>
        </xdr:cNvPr>
        <xdr:cNvSpPr txBox="1"/>
      </xdr:nvSpPr>
      <xdr:spPr>
        <a:xfrm>
          <a:off x="10515600" y="67787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69307</xdr:rowOff>
    </xdr:from>
    <xdr:to>
      <xdr:col>55</xdr:col>
      <xdr:colOff>50800</xdr:colOff>
      <xdr:row>40</xdr:row>
      <xdr:rowOff>170907</xdr:rowOff>
    </xdr:to>
    <xdr:sp macro="" textlink="">
      <xdr:nvSpPr>
        <xdr:cNvPr id="120" name="フローチャート: 判断 119">
          <a:extLst>
            <a:ext uri="{FF2B5EF4-FFF2-40B4-BE49-F238E27FC236}">
              <a16:creationId xmlns:a16="http://schemas.microsoft.com/office/drawing/2014/main" id="{8866CD45-2C9D-45D9-BCC6-43E8181A5F15}"/>
            </a:ext>
          </a:extLst>
        </xdr:cNvPr>
        <xdr:cNvSpPr/>
      </xdr:nvSpPr>
      <xdr:spPr>
        <a:xfrm>
          <a:off x="10426700" y="6927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75776</xdr:rowOff>
    </xdr:from>
    <xdr:to>
      <xdr:col>50</xdr:col>
      <xdr:colOff>165100</xdr:colOff>
      <xdr:row>41</xdr:row>
      <xdr:rowOff>5926</xdr:rowOff>
    </xdr:to>
    <xdr:sp macro="" textlink="">
      <xdr:nvSpPr>
        <xdr:cNvPr id="121" name="フローチャート: 判断 120">
          <a:extLst>
            <a:ext uri="{FF2B5EF4-FFF2-40B4-BE49-F238E27FC236}">
              <a16:creationId xmlns:a16="http://schemas.microsoft.com/office/drawing/2014/main" id="{E21D28E1-4D8E-40A7-AB6A-8B39F1E3064B}"/>
            </a:ext>
          </a:extLst>
        </xdr:cNvPr>
        <xdr:cNvSpPr/>
      </xdr:nvSpPr>
      <xdr:spPr>
        <a:xfrm>
          <a:off x="9588500" y="693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68575</xdr:rowOff>
    </xdr:from>
    <xdr:to>
      <xdr:col>46</xdr:col>
      <xdr:colOff>38100</xdr:colOff>
      <xdr:row>40</xdr:row>
      <xdr:rowOff>170175</xdr:rowOff>
    </xdr:to>
    <xdr:sp macro="" textlink="">
      <xdr:nvSpPr>
        <xdr:cNvPr id="122" name="フローチャート: 判断 121">
          <a:extLst>
            <a:ext uri="{FF2B5EF4-FFF2-40B4-BE49-F238E27FC236}">
              <a16:creationId xmlns:a16="http://schemas.microsoft.com/office/drawing/2014/main" id="{71EE0BB7-69F2-4F9E-A66D-E0E37F228C70}"/>
            </a:ext>
          </a:extLst>
        </xdr:cNvPr>
        <xdr:cNvSpPr/>
      </xdr:nvSpPr>
      <xdr:spPr>
        <a:xfrm>
          <a:off x="8699500" y="6926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66921</xdr:rowOff>
    </xdr:from>
    <xdr:to>
      <xdr:col>41</xdr:col>
      <xdr:colOff>101600</xdr:colOff>
      <xdr:row>40</xdr:row>
      <xdr:rowOff>168521</xdr:rowOff>
    </xdr:to>
    <xdr:sp macro="" textlink="">
      <xdr:nvSpPr>
        <xdr:cNvPr id="123" name="フローチャート: 判断 122">
          <a:extLst>
            <a:ext uri="{FF2B5EF4-FFF2-40B4-BE49-F238E27FC236}">
              <a16:creationId xmlns:a16="http://schemas.microsoft.com/office/drawing/2014/main" id="{BC610061-FEF0-45CC-9520-E6CB7C5E4FC2}"/>
            </a:ext>
          </a:extLst>
        </xdr:cNvPr>
        <xdr:cNvSpPr/>
      </xdr:nvSpPr>
      <xdr:spPr>
        <a:xfrm>
          <a:off x="7810500" y="6924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80340</xdr:rowOff>
    </xdr:from>
    <xdr:to>
      <xdr:col>36</xdr:col>
      <xdr:colOff>165100</xdr:colOff>
      <xdr:row>41</xdr:row>
      <xdr:rowOff>10490</xdr:rowOff>
    </xdr:to>
    <xdr:sp macro="" textlink="">
      <xdr:nvSpPr>
        <xdr:cNvPr id="124" name="フローチャート: 判断 123">
          <a:extLst>
            <a:ext uri="{FF2B5EF4-FFF2-40B4-BE49-F238E27FC236}">
              <a16:creationId xmlns:a16="http://schemas.microsoft.com/office/drawing/2014/main" id="{D902AFF2-827D-4E45-83FF-832D3354624D}"/>
            </a:ext>
          </a:extLst>
        </xdr:cNvPr>
        <xdr:cNvSpPr/>
      </xdr:nvSpPr>
      <xdr:spPr>
        <a:xfrm>
          <a:off x="6921500" y="693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40863EC4-016C-48F3-A6F9-E30C8B4D82D9}"/>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66EF195-30B9-4B9E-94D5-0089B43BF63B}"/>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7498F1AD-D9C3-4E0C-8C5D-43EA30A8FF0D}"/>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29DFE191-87E7-4C9D-A0E2-5938ED7CDDDA}"/>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971C777F-E7BC-4ACE-9F02-CF1C8CFF054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54478</xdr:rowOff>
    </xdr:from>
    <xdr:to>
      <xdr:col>55</xdr:col>
      <xdr:colOff>50800</xdr:colOff>
      <xdr:row>41</xdr:row>
      <xdr:rowOff>156078</xdr:rowOff>
    </xdr:to>
    <xdr:sp macro="" textlink="">
      <xdr:nvSpPr>
        <xdr:cNvPr id="130" name="楕円 129">
          <a:extLst>
            <a:ext uri="{FF2B5EF4-FFF2-40B4-BE49-F238E27FC236}">
              <a16:creationId xmlns:a16="http://schemas.microsoft.com/office/drawing/2014/main" id="{DCD02784-6707-43F6-975B-FC48EB13838A}"/>
            </a:ext>
          </a:extLst>
        </xdr:cNvPr>
        <xdr:cNvSpPr/>
      </xdr:nvSpPr>
      <xdr:spPr>
        <a:xfrm>
          <a:off x="10426700" y="7083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140855</xdr:rowOff>
    </xdr:from>
    <xdr:ext cx="534377" cy="259045"/>
    <xdr:sp macro="" textlink="">
      <xdr:nvSpPr>
        <xdr:cNvPr id="131" name="【道路】&#10;一人当たり延長該当値テキスト">
          <a:extLst>
            <a:ext uri="{FF2B5EF4-FFF2-40B4-BE49-F238E27FC236}">
              <a16:creationId xmlns:a16="http://schemas.microsoft.com/office/drawing/2014/main" id="{9FDA630D-00BE-4899-AACB-83A130735785}"/>
            </a:ext>
          </a:extLst>
        </xdr:cNvPr>
        <xdr:cNvSpPr txBox="1"/>
      </xdr:nvSpPr>
      <xdr:spPr>
        <a:xfrm>
          <a:off x="10515600" y="6998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133955</xdr:rowOff>
    </xdr:from>
    <xdr:to>
      <xdr:col>50</xdr:col>
      <xdr:colOff>165100</xdr:colOff>
      <xdr:row>41</xdr:row>
      <xdr:rowOff>64105</xdr:rowOff>
    </xdr:to>
    <xdr:sp macro="" textlink="">
      <xdr:nvSpPr>
        <xdr:cNvPr id="132" name="楕円 131">
          <a:extLst>
            <a:ext uri="{FF2B5EF4-FFF2-40B4-BE49-F238E27FC236}">
              <a16:creationId xmlns:a16="http://schemas.microsoft.com/office/drawing/2014/main" id="{B146C198-0E2B-4A9A-BECA-D47413BFC620}"/>
            </a:ext>
          </a:extLst>
        </xdr:cNvPr>
        <xdr:cNvSpPr/>
      </xdr:nvSpPr>
      <xdr:spPr>
        <a:xfrm>
          <a:off x="9588500" y="6991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13305</xdr:rowOff>
    </xdr:from>
    <xdr:to>
      <xdr:col>55</xdr:col>
      <xdr:colOff>0</xdr:colOff>
      <xdr:row>41</xdr:row>
      <xdr:rowOff>105278</xdr:rowOff>
    </xdr:to>
    <xdr:cxnSp macro="">
      <xdr:nvCxnSpPr>
        <xdr:cNvPr id="133" name="直線コネクタ 132">
          <a:extLst>
            <a:ext uri="{FF2B5EF4-FFF2-40B4-BE49-F238E27FC236}">
              <a16:creationId xmlns:a16="http://schemas.microsoft.com/office/drawing/2014/main" id="{BDD1414B-4F05-46E6-B283-4645004BEFC2}"/>
            </a:ext>
          </a:extLst>
        </xdr:cNvPr>
        <xdr:cNvCxnSpPr/>
      </xdr:nvCxnSpPr>
      <xdr:spPr>
        <a:xfrm>
          <a:off x="9639300" y="7042755"/>
          <a:ext cx="838200" cy="91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128582</xdr:rowOff>
    </xdr:from>
    <xdr:to>
      <xdr:col>46</xdr:col>
      <xdr:colOff>38100</xdr:colOff>
      <xdr:row>41</xdr:row>
      <xdr:rowOff>58732</xdr:rowOff>
    </xdr:to>
    <xdr:sp macro="" textlink="">
      <xdr:nvSpPr>
        <xdr:cNvPr id="134" name="楕円 133">
          <a:extLst>
            <a:ext uri="{FF2B5EF4-FFF2-40B4-BE49-F238E27FC236}">
              <a16:creationId xmlns:a16="http://schemas.microsoft.com/office/drawing/2014/main" id="{FD23EF18-BB1C-4E84-B713-2D5BFAB00568}"/>
            </a:ext>
          </a:extLst>
        </xdr:cNvPr>
        <xdr:cNvSpPr/>
      </xdr:nvSpPr>
      <xdr:spPr>
        <a:xfrm>
          <a:off x="8699500" y="6986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7932</xdr:rowOff>
    </xdr:from>
    <xdr:to>
      <xdr:col>50</xdr:col>
      <xdr:colOff>114300</xdr:colOff>
      <xdr:row>41</xdr:row>
      <xdr:rowOff>13305</xdr:rowOff>
    </xdr:to>
    <xdr:cxnSp macro="">
      <xdr:nvCxnSpPr>
        <xdr:cNvPr id="135" name="直線コネクタ 134">
          <a:extLst>
            <a:ext uri="{FF2B5EF4-FFF2-40B4-BE49-F238E27FC236}">
              <a16:creationId xmlns:a16="http://schemas.microsoft.com/office/drawing/2014/main" id="{EF593F8B-0C2F-4E85-9471-4AAAAAF45DC6}"/>
            </a:ext>
          </a:extLst>
        </xdr:cNvPr>
        <xdr:cNvCxnSpPr/>
      </xdr:nvCxnSpPr>
      <xdr:spPr>
        <a:xfrm>
          <a:off x="8750300" y="7037382"/>
          <a:ext cx="889000" cy="5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127378</xdr:rowOff>
    </xdr:from>
    <xdr:to>
      <xdr:col>41</xdr:col>
      <xdr:colOff>101600</xdr:colOff>
      <xdr:row>41</xdr:row>
      <xdr:rowOff>57528</xdr:rowOff>
    </xdr:to>
    <xdr:sp macro="" textlink="">
      <xdr:nvSpPr>
        <xdr:cNvPr id="136" name="楕円 135">
          <a:extLst>
            <a:ext uri="{FF2B5EF4-FFF2-40B4-BE49-F238E27FC236}">
              <a16:creationId xmlns:a16="http://schemas.microsoft.com/office/drawing/2014/main" id="{640CB11C-9945-4529-B947-26F3E4E2DCCE}"/>
            </a:ext>
          </a:extLst>
        </xdr:cNvPr>
        <xdr:cNvSpPr/>
      </xdr:nvSpPr>
      <xdr:spPr>
        <a:xfrm>
          <a:off x="7810500" y="6985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6728</xdr:rowOff>
    </xdr:from>
    <xdr:to>
      <xdr:col>45</xdr:col>
      <xdr:colOff>177800</xdr:colOff>
      <xdr:row>41</xdr:row>
      <xdr:rowOff>7932</xdr:rowOff>
    </xdr:to>
    <xdr:cxnSp macro="">
      <xdr:nvCxnSpPr>
        <xdr:cNvPr id="137" name="直線コネクタ 136">
          <a:extLst>
            <a:ext uri="{FF2B5EF4-FFF2-40B4-BE49-F238E27FC236}">
              <a16:creationId xmlns:a16="http://schemas.microsoft.com/office/drawing/2014/main" id="{B572EC3D-81E3-4D7C-ADEB-DCDB389114E6}"/>
            </a:ext>
          </a:extLst>
        </xdr:cNvPr>
        <xdr:cNvCxnSpPr/>
      </xdr:nvCxnSpPr>
      <xdr:spPr>
        <a:xfrm>
          <a:off x="7861300" y="7036178"/>
          <a:ext cx="889000" cy="1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131021</xdr:rowOff>
    </xdr:from>
    <xdr:to>
      <xdr:col>36</xdr:col>
      <xdr:colOff>165100</xdr:colOff>
      <xdr:row>41</xdr:row>
      <xdr:rowOff>61171</xdr:rowOff>
    </xdr:to>
    <xdr:sp macro="" textlink="">
      <xdr:nvSpPr>
        <xdr:cNvPr id="138" name="楕円 137">
          <a:extLst>
            <a:ext uri="{FF2B5EF4-FFF2-40B4-BE49-F238E27FC236}">
              <a16:creationId xmlns:a16="http://schemas.microsoft.com/office/drawing/2014/main" id="{D010000E-851E-4DC7-B011-0B8A26A232EB}"/>
            </a:ext>
          </a:extLst>
        </xdr:cNvPr>
        <xdr:cNvSpPr/>
      </xdr:nvSpPr>
      <xdr:spPr>
        <a:xfrm>
          <a:off x="6921500" y="6989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6728</xdr:rowOff>
    </xdr:from>
    <xdr:to>
      <xdr:col>41</xdr:col>
      <xdr:colOff>50800</xdr:colOff>
      <xdr:row>41</xdr:row>
      <xdr:rowOff>10371</xdr:rowOff>
    </xdr:to>
    <xdr:cxnSp macro="">
      <xdr:nvCxnSpPr>
        <xdr:cNvPr id="139" name="直線コネクタ 138">
          <a:extLst>
            <a:ext uri="{FF2B5EF4-FFF2-40B4-BE49-F238E27FC236}">
              <a16:creationId xmlns:a16="http://schemas.microsoft.com/office/drawing/2014/main" id="{AB29E063-DF6F-40E4-A954-920753D1D0B5}"/>
            </a:ext>
          </a:extLst>
        </xdr:cNvPr>
        <xdr:cNvCxnSpPr/>
      </xdr:nvCxnSpPr>
      <xdr:spPr>
        <a:xfrm flipV="1">
          <a:off x="6972300" y="7036178"/>
          <a:ext cx="889000" cy="3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22453</xdr:rowOff>
    </xdr:from>
    <xdr:ext cx="534377" cy="259045"/>
    <xdr:sp macro="" textlink="">
      <xdr:nvSpPr>
        <xdr:cNvPr id="140" name="n_1aveValue【道路】&#10;一人当たり延長">
          <a:extLst>
            <a:ext uri="{FF2B5EF4-FFF2-40B4-BE49-F238E27FC236}">
              <a16:creationId xmlns:a16="http://schemas.microsoft.com/office/drawing/2014/main" id="{09F279CA-F34B-41C2-8E07-732924F826F8}"/>
            </a:ext>
          </a:extLst>
        </xdr:cNvPr>
        <xdr:cNvSpPr txBox="1"/>
      </xdr:nvSpPr>
      <xdr:spPr>
        <a:xfrm>
          <a:off x="9359411" y="6709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15252</xdr:rowOff>
    </xdr:from>
    <xdr:ext cx="534377" cy="259045"/>
    <xdr:sp macro="" textlink="">
      <xdr:nvSpPr>
        <xdr:cNvPr id="141" name="n_2aveValue【道路】&#10;一人当たり延長">
          <a:extLst>
            <a:ext uri="{FF2B5EF4-FFF2-40B4-BE49-F238E27FC236}">
              <a16:creationId xmlns:a16="http://schemas.microsoft.com/office/drawing/2014/main" id="{1009C7A0-C6AC-4EAB-9713-D209F5229511}"/>
            </a:ext>
          </a:extLst>
        </xdr:cNvPr>
        <xdr:cNvSpPr txBox="1"/>
      </xdr:nvSpPr>
      <xdr:spPr>
        <a:xfrm>
          <a:off x="8483111" y="6701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13598</xdr:rowOff>
    </xdr:from>
    <xdr:ext cx="534377" cy="259045"/>
    <xdr:sp macro="" textlink="">
      <xdr:nvSpPr>
        <xdr:cNvPr id="142" name="n_3aveValue【道路】&#10;一人当たり延長">
          <a:extLst>
            <a:ext uri="{FF2B5EF4-FFF2-40B4-BE49-F238E27FC236}">
              <a16:creationId xmlns:a16="http://schemas.microsoft.com/office/drawing/2014/main" id="{65D27F07-D343-49E5-AFDA-BF9F86711046}"/>
            </a:ext>
          </a:extLst>
        </xdr:cNvPr>
        <xdr:cNvSpPr txBox="1"/>
      </xdr:nvSpPr>
      <xdr:spPr>
        <a:xfrm>
          <a:off x="7594111" y="6700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27017</xdr:rowOff>
    </xdr:from>
    <xdr:ext cx="534377" cy="259045"/>
    <xdr:sp macro="" textlink="">
      <xdr:nvSpPr>
        <xdr:cNvPr id="143" name="n_4aveValue【道路】&#10;一人当たり延長">
          <a:extLst>
            <a:ext uri="{FF2B5EF4-FFF2-40B4-BE49-F238E27FC236}">
              <a16:creationId xmlns:a16="http://schemas.microsoft.com/office/drawing/2014/main" id="{9D4CFD16-CE93-42E3-BEE0-DFB8EE11906F}"/>
            </a:ext>
          </a:extLst>
        </xdr:cNvPr>
        <xdr:cNvSpPr txBox="1"/>
      </xdr:nvSpPr>
      <xdr:spPr>
        <a:xfrm>
          <a:off x="6705111" y="6713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55232</xdr:rowOff>
    </xdr:from>
    <xdr:ext cx="534377" cy="259045"/>
    <xdr:sp macro="" textlink="">
      <xdr:nvSpPr>
        <xdr:cNvPr id="144" name="n_1mainValue【道路】&#10;一人当たり延長">
          <a:extLst>
            <a:ext uri="{FF2B5EF4-FFF2-40B4-BE49-F238E27FC236}">
              <a16:creationId xmlns:a16="http://schemas.microsoft.com/office/drawing/2014/main" id="{DF710EF2-A96A-4F3C-AA8B-50B2C3B3D0E6}"/>
            </a:ext>
          </a:extLst>
        </xdr:cNvPr>
        <xdr:cNvSpPr txBox="1"/>
      </xdr:nvSpPr>
      <xdr:spPr>
        <a:xfrm>
          <a:off x="9359411" y="7084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49859</xdr:rowOff>
    </xdr:from>
    <xdr:ext cx="534377" cy="259045"/>
    <xdr:sp macro="" textlink="">
      <xdr:nvSpPr>
        <xdr:cNvPr id="145" name="n_2mainValue【道路】&#10;一人当たり延長">
          <a:extLst>
            <a:ext uri="{FF2B5EF4-FFF2-40B4-BE49-F238E27FC236}">
              <a16:creationId xmlns:a16="http://schemas.microsoft.com/office/drawing/2014/main" id="{0D75BE97-9CC9-4F3B-B9ED-2752BEA2A306}"/>
            </a:ext>
          </a:extLst>
        </xdr:cNvPr>
        <xdr:cNvSpPr txBox="1"/>
      </xdr:nvSpPr>
      <xdr:spPr>
        <a:xfrm>
          <a:off x="8483111" y="7079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48655</xdr:rowOff>
    </xdr:from>
    <xdr:ext cx="534377" cy="259045"/>
    <xdr:sp macro="" textlink="">
      <xdr:nvSpPr>
        <xdr:cNvPr id="146" name="n_3mainValue【道路】&#10;一人当たり延長">
          <a:extLst>
            <a:ext uri="{FF2B5EF4-FFF2-40B4-BE49-F238E27FC236}">
              <a16:creationId xmlns:a16="http://schemas.microsoft.com/office/drawing/2014/main" id="{7412473B-1F71-4A7A-B927-5EA0886D4249}"/>
            </a:ext>
          </a:extLst>
        </xdr:cNvPr>
        <xdr:cNvSpPr txBox="1"/>
      </xdr:nvSpPr>
      <xdr:spPr>
        <a:xfrm>
          <a:off x="7594111" y="7078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52298</xdr:rowOff>
    </xdr:from>
    <xdr:ext cx="534377" cy="259045"/>
    <xdr:sp macro="" textlink="">
      <xdr:nvSpPr>
        <xdr:cNvPr id="147" name="n_4mainValue【道路】&#10;一人当たり延長">
          <a:extLst>
            <a:ext uri="{FF2B5EF4-FFF2-40B4-BE49-F238E27FC236}">
              <a16:creationId xmlns:a16="http://schemas.microsoft.com/office/drawing/2014/main" id="{91515B3A-EA02-4BD1-B1BE-3815DCA3BA5D}"/>
            </a:ext>
          </a:extLst>
        </xdr:cNvPr>
        <xdr:cNvSpPr txBox="1"/>
      </xdr:nvSpPr>
      <xdr:spPr>
        <a:xfrm>
          <a:off x="6705111" y="7081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a:extLst>
            <a:ext uri="{FF2B5EF4-FFF2-40B4-BE49-F238E27FC236}">
              <a16:creationId xmlns:a16="http://schemas.microsoft.com/office/drawing/2014/main" id="{24459612-618C-4324-A322-1A7B2FBF9873}"/>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a:extLst>
            <a:ext uri="{FF2B5EF4-FFF2-40B4-BE49-F238E27FC236}">
              <a16:creationId xmlns:a16="http://schemas.microsoft.com/office/drawing/2014/main" id="{40A7B44F-DBF7-494C-A231-11273EEECE0D}"/>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a:extLst>
            <a:ext uri="{FF2B5EF4-FFF2-40B4-BE49-F238E27FC236}">
              <a16:creationId xmlns:a16="http://schemas.microsoft.com/office/drawing/2014/main" id="{1A509EC9-6A96-45C3-B06E-A28320F44F5E}"/>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a:extLst>
            <a:ext uri="{FF2B5EF4-FFF2-40B4-BE49-F238E27FC236}">
              <a16:creationId xmlns:a16="http://schemas.microsoft.com/office/drawing/2014/main" id="{4B53963E-9967-4433-8FBD-C4410FD1BEAB}"/>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a:extLst>
            <a:ext uri="{FF2B5EF4-FFF2-40B4-BE49-F238E27FC236}">
              <a16:creationId xmlns:a16="http://schemas.microsoft.com/office/drawing/2014/main" id="{B2C063CC-F509-4687-A640-08D05A85DA8F}"/>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a:extLst>
            <a:ext uri="{FF2B5EF4-FFF2-40B4-BE49-F238E27FC236}">
              <a16:creationId xmlns:a16="http://schemas.microsoft.com/office/drawing/2014/main" id="{1F4990DC-6825-4B5E-8E46-86491EC23B5E}"/>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a:extLst>
            <a:ext uri="{FF2B5EF4-FFF2-40B4-BE49-F238E27FC236}">
              <a16:creationId xmlns:a16="http://schemas.microsoft.com/office/drawing/2014/main" id="{5FD6DACC-23CD-42AD-AA6C-5E0E850A9D6F}"/>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a:extLst>
            <a:ext uri="{FF2B5EF4-FFF2-40B4-BE49-F238E27FC236}">
              <a16:creationId xmlns:a16="http://schemas.microsoft.com/office/drawing/2014/main" id="{56D666D3-4BE2-42F5-9C4A-449FA95FC295}"/>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a:extLst>
            <a:ext uri="{FF2B5EF4-FFF2-40B4-BE49-F238E27FC236}">
              <a16:creationId xmlns:a16="http://schemas.microsoft.com/office/drawing/2014/main" id="{10410989-61CD-476E-B777-8B7883AFF32B}"/>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a:extLst>
            <a:ext uri="{FF2B5EF4-FFF2-40B4-BE49-F238E27FC236}">
              <a16:creationId xmlns:a16="http://schemas.microsoft.com/office/drawing/2014/main" id="{17556BA8-A774-42BD-B57F-27965DAFB85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a:extLst>
            <a:ext uri="{FF2B5EF4-FFF2-40B4-BE49-F238E27FC236}">
              <a16:creationId xmlns:a16="http://schemas.microsoft.com/office/drawing/2014/main" id="{B02999A3-ABD2-4828-BFD9-6A48609877B5}"/>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a:extLst>
            <a:ext uri="{FF2B5EF4-FFF2-40B4-BE49-F238E27FC236}">
              <a16:creationId xmlns:a16="http://schemas.microsoft.com/office/drawing/2014/main" id="{27BCD4AC-A453-4E33-88D0-05D7D6FC5259}"/>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a:extLst>
            <a:ext uri="{FF2B5EF4-FFF2-40B4-BE49-F238E27FC236}">
              <a16:creationId xmlns:a16="http://schemas.microsoft.com/office/drawing/2014/main" id="{9458B7A5-B7E3-43CE-9963-CAA6115E2198}"/>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a:extLst>
            <a:ext uri="{FF2B5EF4-FFF2-40B4-BE49-F238E27FC236}">
              <a16:creationId xmlns:a16="http://schemas.microsoft.com/office/drawing/2014/main" id="{8346B768-1920-4315-ACE5-6E1FE6D983DA}"/>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a:extLst>
            <a:ext uri="{FF2B5EF4-FFF2-40B4-BE49-F238E27FC236}">
              <a16:creationId xmlns:a16="http://schemas.microsoft.com/office/drawing/2014/main" id="{4CB9346D-909F-4898-A4C7-7291BFEF13C3}"/>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a:extLst>
            <a:ext uri="{FF2B5EF4-FFF2-40B4-BE49-F238E27FC236}">
              <a16:creationId xmlns:a16="http://schemas.microsoft.com/office/drawing/2014/main" id="{C5AF8F50-F8E2-416C-AEEE-F1406B28B544}"/>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a:extLst>
            <a:ext uri="{FF2B5EF4-FFF2-40B4-BE49-F238E27FC236}">
              <a16:creationId xmlns:a16="http://schemas.microsoft.com/office/drawing/2014/main" id="{34429287-DEB3-41F5-8920-58E5FD391F9E}"/>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a:extLst>
            <a:ext uri="{FF2B5EF4-FFF2-40B4-BE49-F238E27FC236}">
              <a16:creationId xmlns:a16="http://schemas.microsoft.com/office/drawing/2014/main" id="{C2F7D24D-E02D-4975-B8D3-4E80BAA33D8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a:extLst>
            <a:ext uri="{FF2B5EF4-FFF2-40B4-BE49-F238E27FC236}">
              <a16:creationId xmlns:a16="http://schemas.microsoft.com/office/drawing/2014/main" id="{7DD6468F-020A-4347-8A52-9E5C1078949F}"/>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a:extLst>
            <a:ext uri="{FF2B5EF4-FFF2-40B4-BE49-F238E27FC236}">
              <a16:creationId xmlns:a16="http://schemas.microsoft.com/office/drawing/2014/main" id="{F57DC538-EC22-4F55-A649-5ADD47E15848}"/>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a:extLst>
            <a:ext uri="{FF2B5EF4-FFF2-40B4-BE49-F238E27FC236}">
              <a16:creationId xmlns:a16="http://schemas.microsoft.com/office/drawing/2014/main" id="{49222BF1-C189-4A3D-8645-5DBCEA5A9E06}"/>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a:extLst>
            <a:ext uri="{FF2B5EF4-FFF2-40B4-BE49-F238E27FC236}">
              <a16:creationId xmlns:a16="http://schemas.microsoft.com/office/drawing/2014/main" id="{CE79AD9F-742B-4AAF-8EFC-7C1CB256B4DE}"/>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a:extLst>
            <a:ext uri="{FF2B5EF4-FFF2-40B4-BE49-F238E27FC236}">
              <a16:creationId xmlns:a16="http://schemas.microsoft.com/office/drawing/2014/main" id="{47009396-21F9-40DC-B31E-8FB73F2ED75C}"/>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a:extLst>
            <a:ext uri="{FF2B5EF4-FFF2-40B4-BE49-F238E27FC236}">
              <a16:creationId xmlns:a16="http://schemas.microsoft.com/office/drawing/2014/main" id="{673D8601-B5C9-43BB-B7D1-BEFF1A69CBE1}"/>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a:extLst>
            <a:ext uri="{FF2B5EF4-FFF2-40B4-BE49-F238E27FC236}">
              <a16:creationId xmlns:a16="http://schemas.microsoft.com/office/drawing/2014/main" id="{801EB30E-1F8F-4A35-A7EC-5F0C2A90F32C}"/>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111034</xdr:rowOff>
    </xdr:from>
    <xdr:to>
      <xdr:col>24</xdr:col>
      <xdr:colOff>62865</xdr:colOff>
      <xdr:row>63</xdr:row>
      <xdr:rowOff>142059</xdr:rowOff>
    </xdr:to>
    <xdr:cxnSp macro="">
      <xdr:nvCxnSpPr>
        <xdr:cNvPr id="173" name="直線コネクタ 172">
          <a:extLst>
            <a:ext uri="{FF2B5EF4-FFF2-40B4-BE49-F238E27FC236}">
              <a16:creationId xmlns:a16="http://schemas.microsoft.com/office/drawing/2014/main" id="{7F9A5FDC-7A95-4CD1-9BD2-3354AECB2275}"/>
            </a:ext>
          </a:extLst>
        </xdr:cNvPr>
        <xdr:cNvCxnSpPr/>
      </xdr:nvCxnSpPr>
      <xdr:spPr>
        <a:xfrm flipV="1">
          <a:off x="4634865" y="9540784"/>
          <a:ext cx="0" cy="14026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145886</xdr:rowOff>
    </xdr:from>
    <xdr:ext cx="405111" cy="259045"/>
    <xdr:sp macro="" textlink="">
      <xdr:nvSpPr>
        <xdr:cNvPr id="174" name="【橋りょう・トンネル】&#10;有形固定資産減価償却率最小値テキスト">
          <a:extLst>
            <a:ext uri="{FF2B5EF4-FFF2-40B4-BE49-F238E27FC236}">
              <a16:creationId xmlns:a16="http://schemas.microsoft.com/office/drawing/2014/main" id="{8DFC53DB-D8C9-4567-B450-91F0332251E5}"/>
            </a:ext>
          </a:extLst>
        </xdr:cNvPr>
        <xdr:cNvSpPr txBox="1"/>
      </xdr:nvSpPr>
      <xdr:spPr>
        <a:xfrm>
          <a:off x="4673600" y="109472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142059</xdr:rowOff>
    </xdr:from>
    <xdr:to>
      <xdr:col>24</xdr:col>
      <xdr:colOff>152400</xdr:colOff>
      <xdr:row>63</xdr:row>
      <xdr:rowOff>142059</xdr:rowOff>
    </xdr:to>
    <xdr:cxnSp macro="">
      <xdr:nvCxnSpPr>
        <xdr:cNvPr id="175" name="直線コネクタ 174">
          <a:extLst>
            <a:ext uri="{FF2B5EF4-FFF2-40B4-BE49-F238E27FC236}">
              <a16:creationId xmlns:a16="http://schemas.microsoft.com/office/drawing/2014/main" id="{86C9D749-C658-4579-838F-082B66D8C397}"/>
            </a:ext>
          </a:extLst>
        </xdr:cNvPr>
        <xdr:cNvCxnSpPr/>
      </xdr:nvCxnSpPr>
      <xdr:spPr>
        <a:xfrm>
          <a:off x="4546600" y="10943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57711</xdr:rowOff>
    </xdr:from>
    <xdr:ext cx="340478" cy="259045"/>
    <xdr:sp macro="" textlink="">
      <xdr:nvSpPr>
        <xdr:cNvPr id="176" name="【橋りょう・トンネル】&#10;有形固定資産減価償却率最大値テキスト">
          <a:extLst>
            <a:ext uri="{FF2B5EF4-FFF2-40B4-BE49-F238E27FC236}">
              <a16:creationId xmlns:a16="http://schemas.microsoft.com/office/drawing/2014/main" id="{B80F1D10-6054-450F-8D3A-4810A0C674E7}"/>
            </a:ext>
          </a:extLst>
        </xdr:cNvPr>
        <xdr:cNvSpPr txBox="1"/>
      </xdr:nvSpPr>
      <xdr:spPr>
        <a:xfrm>
          <a:off x="4673600" y="931601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111034</xdr:rowOff>
    </xdr:from>
    <xdr:to>
      <xdr:col>24</xdr:col>
      <xdr:colOff>152400</xdr:colOff>
      <xdr:row>55</xdr:row>
      <xdr:rowOff>111034</xdr:rowOff>
    </xdr:to>
    <xdr:cxnSp macro="">
      <xdr:nvCxnSpPr>
        <xdr:cNvPr id="177" name="直線コネクタ 176">
          <a:extLst>
            <a:ext uri="{FF2B5EF4-FFF2-40B4-BE49-F238E27FC236}">
              <a16:creationId xmlns:a16="http://schemas.microsoft.com/office/drawing/2014/main" id="{C0659093-0BF7-4D39-87D4-BD621E01BFD8}"/>
            </a:ext>
          </a:extLst>
        </xdr:cNvPr>
        <xdr:cNvCxnSpPr/>
      </xdr:nvCxnSpPr>
      <xdr:spPr>
        <a:xfrm>
          <a:off x="4546600" y="9540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46826</xdr:rowOff>
    </xdr:from>
    <xdr:ext cx="405111" cy="259045"/>
    <xdr:sp macro="" textlink="">
      <xdr:nvSpPr>
        <xdr:cNvPr id="178" name="【橋りょう・トンネル】&#10;有形固定資産減価償却率平均値テキスト">
          <a:extLst>
            <a:ext uri="{FF2B5EF4-FFF2-40B4-BE49-F238E27FC236}">
              <a16:creationId xmlns:a16="http://schemas.microsoft.com/office/drawing/2014/main" id="{4E7C62E3-EFE8-4900-90C0-04D20385F7FE}"/>
            </a:ext>
          </a:extLst>
        </xdr:cNvPr>
        <xdr:cNvSpPr txBox="1"/>
      </xdr:nvSpPr>
      <xdr:spPr>
        <a:xfrm>
          <a:off x="4673600" y="105052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68399</xdr:rowOff>
    </xdr:from>
    <xdr:to>
      <xdr:col>24</xdr:col>
      <xdr:colOff>114300</xdr:colOff>
      <xdr:row>61</xdr:row>
      <xdr:rowOff>169999</xdr:rowOff>
    </xdr:to>
    <xdr:sp macro="" textlink="">
      <xdr:nvSpPr>
        <xdr:cNvPr id="179" name="フローチャート: 判断 178">
          <a:extLst>
            <a:ext uri="{FF2B5EF4-FFF2-40B4-BE49-F238E27FC236}">
              <a16:creationId xmlns:a16="http://schemas.microsoft.com/office/drawing/2014/main" id="{5FC2F23C-B374-4A77-B884-42865B279D0D}"/>
            </a:ext>
          </a:extLst>
        </xdr:cNvPr>
        <xdr:cNvSpPr/>
      </xdr:nvSpPr>
      <xdr:spPr>
        <a:xfrm>
          <a:off x="4584700" y="10526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48804</xdr:rowOff>
    </xdr:from>
    <xdr:to>
      <xdr:col>20</xdr:col>
      <xdr:colOff>38100</xdr:colOff>
      <xdr:row>61</xdr:row>
      <xdr:rowOff>150404</xdr:rowOff>
    </xdr:to>
    <xdr:sp macro="" textlink="">
      <xdr:nvSpPr>
        <xdr:cNvPr id="180" name="フローチャート: 判断 179">
          <a:extLst>
            <a:ext uri="{FF2B5EF4-FFF2-40B4-BE49-F238E27FC236}">
              <a16:creationId xmlns:a16="http://schemas.microsoft.com/office/drawing/2014/main" id="{9AE4F084-8A20-4255-885A-A69A9FBA3536}"/>
            </a:ext>
          </a:extLst>
        </xdr:cNvPr>
        <xdr:cNvSpPr/>
      </xdr:nvSpPr>
      <xdr:spPr>
        <a:xfrm>
          <a:off x="3746500" y="10507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39007</xdr:rowOff>
    </xdr:from>
    <xdr:to>
      <xdr:col>15</xdr:col>
      <xdr:colOff>101600</xdr:colOff>
      <xdr:row>61</xdr:row>
      <xdr:rowOff>140607</xdr:rowOff>
    </xdr:to>
    <xdr:sp macro="" textlink="">
      <xdr:nvSpPr>
        <xdr:cNvPr id="181" name="フローチャート: 判断 180">
          <a:extLst>
            <a:ext uri="{FF2B5EF4-FFF2-40B4-BE49-F238E27FC236}">
              <a16:creationId xmlns:a16="http://schemas.microsoft.com/office/drawing/2014/main" id="{EB4E30C4-754C-403C-AB62-250B993EA9EC}"/>
            </a:ext>
          </a:extLst>
        </xdr:cNvPr>
        <xdr:cNvSpPr/>
      </xdr:nvSpPr>
      <xdr:spPr>
        <a:xfrm>
          <a:off x="2857500" y="1049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35741</xdr:rowOff>
    </xdr:from>
    <xdr:to>
      <xdr:col>10</xdr:col>
      <xdr:colOff>165100</xdr:colOff>
      <xdr:row>61</xdr:row>
      <xdr:rowOff>137341</xdr:rowOff>
    </xdr:to>
    <xdr:sp macro="" textlink="">
      <xdr:nvSpPr>
        <xdr:cNvPr id="182" name="フローチャート: 判断 181">
          <a:extLst>
            <a:ext uri="{FF2B5EF4-FFF2-40B4-BE49-F238E27FC236}">
              <a16:creationId xmlns:a16="http://schemas.microsoft.com/office/drawing/2014/main" id="{56FA096F-075C-467C-9836-AC36963BCA2C}"/>
            </a:ext>
          </a:extLst>
        </xdr:cNvPr>
        <xdr:cNvSpPr/>
      </xdr:nvSpPr>
      <xdr:spPr>
        <a:xfrm>
          <a:off x="1968500" y="10494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171269</xdr:rowOff>
    </xdr:from>
    <xdr:to>
      <xdr:col>6</xdr:col>
      <xdr:colOff>38100</xdr:colOff>
      <xdr:row>61</xdr:row>
      <xdr:rowOff>101419</xdr:rowOff>
    </xdr:to>
    <xdr:sp macro="" textlink="">
      <xdr:nvSpPr>
        <xdr:cNvPr id="183" name="フローチャート: 判断 182">
          <a:extLst>
            <a:ext uri="{FF2B5EF4-FFF2-40B4-BE49-F238E27FC236}">
              <a16:creationId xmlns:a16="http://schemas.microsoft.com/office/drawing/2014/main" id="{4E5D27D5-00BD-4F18-84DE-EF6E65FC6346}"/>
            </a:ext>
          </a:extLst>
        </xdr:cNvPr>
        <xdr:cNvSpPr/>
      </xdr:nvSpPr>
      <xdr:spPr>
        <a:xfrm>
          <a:off x="1079500" y="1045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ACA3DC3D-D82D-4857-BA95-9011C37EA73A}"/>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F457EE24-283D-4B94-916D-7DD20900FA86}"/>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9B847DEF-E665-422D-B060-59CE5531ECE4}"/>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64DAC5B3-583B-44DD-8530-A8B650D3B29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4FD9B560-D123-4452-BB32-D1F0D25A9F05}"/>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61867</xdr:rowOff>
    </xdr:from>
    <xdr:to>
      <xdr:col>24</xdr:col>
      <xdr:colOff>114300</xdr:colOff>
      <xdr:row>61</xdr:row>
      <xdr:rowOff>163467</xdr:rowOff>
    </xdr:to>
    <xdr:sp macro="" textlink="">
      <xdr:nvSpPr>
        <xdr:cNvPr id="189" name="楕円 188">
          <a:extLst>
            <a:ext uri="{FF2B5EF4-FFF2-40B4-BE49-F238E27FC236}">
              <a16:creationId xmlns:a16="http://schemas.microsoft.com/office/drawing/2014/main" id="{4CBD16A0-1674-419B-B14D-60C69900DF88}"/>
            </a:ext>
          </a:extLst>
        </xdr:cNvPr>
        <xdr:cNvSpPr/>
      </xdr:nvSpPr>
      <xdr:spPr>
        <a:xfrm>
          <a:off x="4584700" y="10520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84744</xdr:rowOff>
    </xdr:from>
    <xdr:ext cx="405111" cy="259045"/>
    <xdr:sp macro="" textlink="">
      <xdr:nvSpPr>
        <xdr:cNvPr id="190" name="【橋りょう・トンネル】&#10;有形固定資産減価償却率該当値テキスト">
          <a:extLst>
            <a:ext uri="{FF2B5EF4-FFF2-40B4-BE49-F238E27FC236}">
              <a16:creationId xmlns:a16="http://schemas.microsoft.com/office/drawing/2014/main" id="{D4F7565D-A5A2-4548-A7CA-CE2C5D8CD9EE}"/>
            </a:ext>
          </a:extLst>
        </xdr:cNvPr>
        <xdr:cNvSpPr txBox="1"/>
      </xdr:nvSpPr>
      <xdr:spPr>
        <a:xfrm>
          <a:off x="4673600" y="103717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35741</xdr:rowOff>
    </xdr:from>
    <xdr:to>
      <xdr:col>20</xdr:col>
      <xdr:colOff>38100</xdr:colOff>
      <xdr:row>62</xdr:row>
      <xdr:rowOff>137341</xdr:rowOff>
    </xdr:to>
    <xdr:sp macro="" textlink="">
      <xdr:nvSpPr>
        <xdr:cNvPr id="191" name="楕円 190">
          <a:extLst>
            <a:ext uri="{FF2B5EF4-FFF2-40B4-BE49-F238E27FC236}">
              <a16:creationId xmlns:a16="http://schemas.microsoft.com/office/drawing/2014/main" id="{690AB30A-A554-48D3-A7C3-CC98E9A47E0B}"/>
            </a:ext>
          </a:extLst>
        </xdr:cNvPr>
        <xdr:cNvSpPr/>
      </xdr:nvSpPr>
      <xdr:spPr>
        <a:xfrm>
          <a:off x="3746500" y="10665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112667</xdr:rowOff>
    </xdr:from>
    <xdr:to>
      <xdr:col>24</xdr:col>
      <xdr:colOff>63500</xdr:colOff>
      <xdr:row>62</xdr:row>
      <xdr:rowOff>86541</xdr:rowOff>
    </xdr:to>
    <xdr:cxnSp macro="">
      <xdr:nvCxnSpPr>
        <xdr:cNvPr id="192" name="直線コネクタ 191">
          <a:extLst>
            <a:ext uri="{FF2B5EF4-FFF2-40B4-BE49-F238E27FC236}">
              <a16:creationId xmlns:a16="http://schemas.microsoft.com/office/drawing/2014/main" id="{917BC031-1953-4CA9-86CB-7E486120A010}"/>
            </a:ext>
          </a:extLst>
        </xdr:cNvPr>
        <xdr:cNvCxnSpPr/>
      </xdr:nvCxnSpPr>
      <xdr:spPr>
        <a:xfrm flipV="1">
          <a:off x="3797300" y="10571117"/>
          <a:ext cx="838200" cy="145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61867</xdr:rowOff>
    </xdr:from>
    <xdr:to>
      <xdr:col>15</xdr:col>
      <xdr:colOff>101600</xdr:colOff>
      <xdr:row>62</xdr:row>
      <xdr:rowOff>163467</xdr:rowOff>
    </xdr:to>
    <xdr:sp macro="" textlink="">
      <xdr:nvSpPr>
        <xdr:cNvPr id="193" name="楕円 192">
          <a:extLst>
            <a:ext uri="{FF2B5EF4-FFF2-40B4-BE49-F238E27FC236}">
              <a16:creationId xmlns:a16="http://schemas.microsoft.com/office/drawing/2014/main" id="{59733C3B-CDA4-480D-9A22-0D2173A8FD86}"/>
            </a:ext>
          </a:extLst>
        </xdr:cNvPr>
        <xdr:cNvSpPr/>
      </xdr:nvSpPr>
      <xdr:spPr>
        <a:xfrm>
          <a:off x="2857500" y="10691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86541</xdr:rowOff>
    </xdr:from>
    <xdr:to>
      <xdr:col>19</xdr:col>
      <xdr:colOff>177800</xdr:colOff>
      <xdr:row>62</xdr:row>
      <xdr:rowOff>112667</xdr:rowOff>
    </xdr:to>
    <xdr:cxnSp macro="">
      <xdr:nvCxnSpPr>
        <xdr:cNvPr id="194" name="直線コネクタ 193">
          <a:extLst>
            <a:ext uri="{FF2B5EF4-FFF2-40B4-BE49-F238E27FC236}">
              <a16:creationId xmlns:a16="http://schemas.microsoft.com/office/drawing/2014/main" id="{270AFD2D-07CA-43BD-B4D0-66212DD2EE62}"/>
            </a:ext>
          </a:extLst>
        </xdr:cNvPr>
        <xdr:cNvCxnSpPr/>
      </xdr:nvCxnSpPr>
      <xdr:spPr>
        <a:xfrm flipV="1">
          <a:off x="2908300" y="10716441"/>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159838</xdr:rowOff>
    </xdr:from>
    <xdr:to>
      <xdr:col>10</xdr:col>
      <xdr:colOff>165100</xdr:colOff>
      <xdr:row>63</xdr:row>
      <xdr:rowOff>89988</xdr:rowOff>
    </xdr:to>
    <xdr:sp macro="" textlink="">
      <xdr:nvSpPr>
        <xdr:cNvPr id="195" name="楕円 194">
          <a:extLst>
            <a:ext uri="{FF2B5EF4-FFF2-40B4-BE49-F238E27FC236}">
              <a16:creationId xmlns:a16="http://schemas.microsoft.com/office/drawing/2014/main" id="{76275606-43DB-4F95-8B89-09FFAAE12599}"/>
            </a:ext>
          </a:extLst>
        </xdr:cNvPr>
        <xdr:cNvSpPr/>
      </xdr:nvSpPr>
      <xdr:spPr>
        <a:xfrm>
          <a:off x="1968500" y="10789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112667</xdr:rowOff>
    </xdr:from>
    <xdr:to>
      <xdr:col>15</xdr:col>
      <xdr:colOff>50800</xdr:colOff>
      <xdr:row>63</xdr:row>
      <xdr:rowOff>39188</xdr:rowOff>
    </xdr:to>
    <xdr:cxnSp macro="">
      <xdr:nvCxnSpPr>
        <xdr:cNvPr id="196" name="直線コネクタ 195">
          <a:extLst>
            <a:ext uri="{FF2B5EF4-FFF2-40B4-BE49-F238E27FC236}">
              <a16:creationId xmlns:a16="http://schemas.microsoft.com/office/drawing/2014/main" id="{E968FC5A-52DE-4AB8-9F24-AE596FC04B51}"/>
            </a:ext>
          </a:extLst>
        </xdr:cNvPr>
        <xdr:cNvCxnSpPr/>
      </xdr:nvCxnSpPr>
      <xdr:spPr>
        <a:xfrm flipV="1">
          <a:off x="2019300" y="10742567"/>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154940</xdr:rowOff>
    </xdr:from>
    <xdr:to>
      <xdr:col>6</xdr:col>
      <xdr:colOff>38100</xdr:colOff>
      <xdr:row>63</xdr:row>
      <xdr:rowOff>85090</xdr:rowOff>
    </xdr:to>
    <xdr:sp macro="" textlink="">
      <xdr:nvSpPr>
        <xdr:cNvPr id="197" name="楕円 196">
          <a:extLst>
            <a:ext uri="{FF2B5EF4-FFF2-40B4-BE49-F238E27FC236}">
              <a16:creationId xmlns:a16="http://schemas.microsoft.com/office/drawing/2014/main" id="{D8ADC07E-770F-4605-843E-ECBAA177B07E}"/>
            </a:ext>
          </a:extLst>
        </xdr:cNvPr>
        <xdr:cNvSpPr/>
      </xdr:nvSpPr>
      <xdr:spPr>
        <a:xfrm>
          <a:off x="1079500" y="1078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63</xdr:row>
      <xdr:rowOff>34290</xdr:rowOff>
    </xdr:from>
    <xdr:to>
      <xdr:col>10</xdr:col>
      <xdr:colOff>114300</xdr:colOff>
      <xdr:row>63</xdr:row>
      <xdr:rowOff>39188</xdr:rowOff>
    </xdr:to>
    <xdr:cxnSp macro="">
      <xdr:nvCxnSpPr>
        <xdr:cNvPr id="198" name="直線コネクタ 197">
          <a:extLst>
            <a:ext uri="{FF2B5EF4-FFF2-40B4-BE49-F238E27FC236}">
              <a16:creationId xmlns:a16="http://schemas.microsoft.com/office/drawing/2014/main" id="{9802B46D-EE89-48AB-A5EC-1D52582D142C}"/>
            </a:ext>
          </a:extLst>
        </xdr:cNvPr>
        <xdr:cNvCxnSpPr/>
      </xdr:nvCxnSpPr>
      <xdr:spPr>
        <a:xfrm>
          <a:off x="1130300" y="10835640"/>
          <a:ext cx="8890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166931</xdr:rowOff>
    </xdr:from>
    <xdr:ext cx="405111" cy="259045"/>
    <xdr:sp macro="" textlink="">
      <xdr:nvSpPr>
        <xdr:cNvPr id="199" name="n_1aveValue【橋りょう・トンネル】&#10;有形固定資産減価償却率">
          <a:extLst>
            <a:ext uri="{FF2B5EF4-FFF2-40B4-BE49-F238E27FC236}">
              <a16:creationId xmlns:a16="http://schemas.microsoft.com/office/drawing/2014/main" id="{370EC622-5A44-4CA9-8977-F1FE5C3A8986}"/>
            </a:ext>
          </a:extLst>
        </xdr:cNvPr>
        <xdr:cNvSpPr txBox="1"/>
      </xdr:nvSpPr>
      <xdr:spPr>
        <a:xfrm>
          <a:off x="3582044" y="102824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157134</xdr:rowOff>
    </xdr:from>
    <xdr:ext cx="405111" cy="259045"/>
    <xdr:sp macro="" textlink="">
      <xdr:nvSpPr>
        <xdr:cNvPr id="200" name="n_2aveValue【橋りょう・トンネル】&#10;有形固定資産減価償却率">
          <a:extLst>
            <a:ext uri="{FF2B5EF4-FFF2-40B4-BE49-F238E27FC236}">
              <a16:creationId xmlns:a16="http://schemas.microsoft.com/office/drawing/2014/main" id="{DCC21117-1665-434C-AB24-E815D66916FF}"/>
            </a:ext>
          </a:extLst>
        </xdr:cNvPr>
        <xdr:cNvSpPr txBox="1"/>
      </xdr:nvSpPr>
      <xdr:spPr>
        <a:xfrm>
          <a:off x="2705744" y="102726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153868</xdr:rowOff>
    </xdr:from>
    <xdr:ext cx="405111" cy="259045"/>
    <xdr:sp macro="" textlink="">
      <xdr:nvSpPr>
        <xdr:cNvPr id="201" name="n_3aveValue【橋りょう・トンネル】&#10;有形固定資産減価償却率">
          <a:extLst>
            <a:ext uri="{FF2B5EF4-FFF2-40B4-BE49-F238E27FC236}">
              <a16:creationId xmlns:a16="http://schemas.microsoft.com/office/drawing/2014/main" id="{8086742E-9BE1-407D-B54C-E754D1CD1921}"/>
            </a:ext>
          </a:extLst>
        </xdr:cNvPr>
        <xdr:cNvSpPr txBox="1"/>
      </xdr:nvSpPr>
      <xdr:spPr>
        <a:xfrm>
          <a:off x="1816744" y="102694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117946</xdr:rowOff>
    </xdr:from>
    <xdr:ext cx="405111" cy="259045"/>
    <xdr:sp macro="" textlink="">
      <xdr:nvSpPr>
        <xdr:cNvPr id="202" name="n_4aveValue【橋りょう・トンネル】&#10;有形固定資産減価償却率">
          <a:extLst>
            <a:ext uri="{FF2B5EF4-FFF2-40B4-BE49-F238E27FC236}">
              <a16:creationId xmlns:a16="http://schemas.microsoft.com/office/drawing/2014/main" id="{7C5C2748-1B3F-473D-A5C4-C86A9691CF12}"/>
            </a:ext>
          </a:extLst>
        </xdr:cNvPr>
        <xdr:cNvSpPr txBox="1"/>
      </xdr:nvSpPr>
      <xdr:spPr>
        <a:xfrm>
          <a:off x="927744" y="102334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128468</xdr:rowOff>
    </xdr:from>
    <xdr:ext cx="405111" cy="259045"/>
    <xdr:sp macro="" textlink="">
      <xdr:nvSpPr>
        <xdr:cNvPr id="203" name="n_1mainValue【橋りょう・トンネル】&#10;有形固定資産減価償却率">
          <a:extLst>
            <a:ext uri="{FF2B5EF4-FFF2-40B4-BE49-F238E27FC236}">
              <a16:creationId xmlns:a16="http://schemas.microsoft.com/office/drawing/2014/main" id="{D5E4DAF5-6D1F-42A2-8505-98ACC99550D4}"/>
            </a:ext>
          </a:extLst>
        </xdr:cNvPr>
        <xdr:cNvSpPr txBox="1"/>
      </xdr:nvSpPr>
      <xdr:spPr>
        <a:xfrm>
          <a:off x="3582044" y="107583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154594</xdr:rowOff>
    </xdr:from>
    <xdr:ext cx="405111" cy="259045"/>
    <xdr:sp macro="" textlink="">
      <xdr:nvSpPr>
        <xdr:cNvPr id="204" name="n_2mainValue【橋りょう・トンネル】&#10;有形固定資産減価償却率">
          <a:extLst>
            <a:ext uri="{FF2B5EF4-FFF2-40B4-BE49-F238E27FC236}">
              <a16:creationId xmlns:a16="http://schemas.microsoft.com/office/drawing/2014/main" id="{6118DD5D-5381-4A79-B506-7507F42AC41A}"/>
            </a:ext>
          </a:extLst>
        </xdr:cNvPr>
        <xdr:cNvSpPr txBox="1"/>
      </xdr:nvSpPr>
      <xdr:spPr>
        <a:xfrm>
          <a:off x="2705744" y="107844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81115</xdr:rowOff>
    </xdr:from>
    <xdr:ext cx="405111" cy="259045"/>
    <xdr:sp macro="" textlink="">
      <xdr:nvSpPr>
        <xdr:cNvPr id="205" name="n_3mainValue【橋りょう・トンネル】&#10;有形固定資産減価償却率">
          <a:extLst>
            <a:ext uri="{FF2B5EF4-FFF2-40B4-BE49-F238E27FC236}">
              <a16:creationId xmlns:a16="http://schemas.microsoft.com/office/drawing/2014/main" id="{5C5C7782-7A30-4E7B-8548-F2B97E8D5645}"/>
            </a:ext>
          </a:extLst>
        </xdr:cNvPr>
        <xdr:cNvSpPr txBox="1"/>
      </xdr:nvSpPr>
      <xdr:spPr>
        <a:xfrm>
          <a:off x="1816744" y="108824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63</xdr:row>
      <xdr:rowOff>76217</xdr:rowOff>
    </xdr:from>
    <xdr:ext cx="405111" cy="259045"/>
    <xdr:sp macro="" textlink="">
      <xdr:nvSpPr>
        <xdr:cNvPr id="206" name="n_4mainValue【橋りょう・トンネル】&#10;有形固定資産減価償却率">
          <a:extLst>
            <a:ext uri="{FF2B5EF4-FFF2-40B4-BE49-F238E27FC236}">
              <a16:creationId xmlns:a16="http://schemas.microsoft.com/office/drawing/2014/main" id="{090676AC-675C-4C42-B843-7FB397DCBAE5}"/>
            </a:ext>
          </a:extLst>
        </xdr:cNvPr>
        <xdr:cNvSpPr txBox="1"/>
      </xdr:nvSpPr>
      <xdr:spPr>
        <a:xfrm>
          <a:off x="927744" y="10877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id="{30B09FBE-0261-4B65-A182-36F64C535D96}"/>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id="{23955383-3166-4755-AF1B-DF0EBDD1F649}"/>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id="{645B08C9-C286-4709-BAEB-AE8964DFECD9}"/>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id="{1F2785A7-9C68-4189-9A5B-992AEAAAD23E}"/>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id="{54CED4ED-B30D-47F3-BCC8-D35937B5B3BE}"/>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id="{9D7E4F42-3050-4590-BF94-423104EE53CB}"/>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id="{4BE0BC8A-CEA5-4776-B061-93BEB0F17739}"/>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id="{9D18D675-8121-417F-8D21-DF41FCB3E406}"/>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a:extLst>
            <a:ext uri="{FF2B5EF4-FFF2-40B4-BE49-F238E27FC236}">
              <a16:creationId xmlns:a16="http://schemas.microsoft.com/office/drawing/2014/main" id="{9FF5E698-DCC5-48B4-A595-10EFC338F346}"/>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id="{06965CAD-088B-4C05-B60F-B072126F28B4}"/>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a:extLst>
            <a:ext uri="{FF2B5EF4-FFF2-40B4-BE49-F238E27FC236}">
              <a16:creationId xmlns:a16="http://schemas.microsoft.com/office/drawing/2014/main" id="{E2FCDF8B-FD6B-4FFC-AAB4-96C147512EA8}"/>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8" name="テキスト ボックス 217">
          <a:extLst>
            <a:ext uri="{FF2B5EF4-FFF2-40B4-BE49-F238E27FC236}">
              <a16:creationId xmlns:a16="http://schemas.microsoft.com/office/drawing/2014/main" id="{8A448CCD-AC16-4C06-ACB5-AF475E1D654C}"/>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a:extLst>
            <a:ext uri="{FF2B5EF4-FFF2-40B4-BE49-F238E27FC236}">
              <a16:creationId xmlns:a16="http://schemas.microsoft.com/office/drawing/2014/main" id="{D21B4DBB-7219-4588-91E1-E20C250AF91C}"/>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20" name="テキスト ボックス 219">
          <a:extLst>
            <a:ext uri="{FF2B5EF4-FFF2-40B4-BE49-F238E27FC236}">
              <a16:creationId xmlns:a16="http://schemas.microsoft.com/office/drawing/2014/main" id="{FB8C47C3-BB50-43D8-89C5-364AE0491FC6}"/>
            </a:ext>
          </a:extLst>
        </xdr:cNvPr>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a:extLst>
            <a:ext uri="{FF2B5EF4-FFF2-40B4-BE49-F238E27FC236}">
              <a16:creationId xmlns:a16="http://schemas.microsoft.com/office/drawing/2014/main" id="{6FF69557-60A7-4FB9-B1EE-5DD362EA8413}"/>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2" name="テキスト ボックス 221">
          <a:extLst>
            <a:ext uri="{FF2B5EF4-FFF2-40B4-BE49-F238E27FC236}">
              <a16:creationId xmlns:a16="http://schemas.microsoft.com/office/drawing/2014/main" id="{5E1E1F21-61AB-4B09-8535-6B2418378220}"/>
            </a:ext>
          </a:extLst>
        </xdr:cNvPr>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a:extLst>
            <a:ext uri="{FF2B5EF4-FFF2-40B4-BE49-F238E27FC236}">
              <a16:creationId xmlns:a16="http://schemas.microsoft.com/office/drawing/2014/main" id="{D09C673F-FFDD-4491-A4B0-F9BE375B3496}"/>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4" name="テキスト ボックス 223">
          <a:extLst>
            <a:ext uri="{FF2B5EF4-FFF2-40B4-BE49-F238E27FC236}">
              <a16:creationId xmlns:a16="http://schemas.microsoft.com/office/drawing/2014/main" id="{E2170074-BD56-4537-89AB-A0C6E019149E}"/>
            </a:ext>
          </a:extLst>
        </xdr:cNvPr>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a:extLst>
            <a:ext uri="{FF2B5EF4-FFF2-40B4-BE49-F238E27FC236}">
              <a16:creationId xmlns:a16="http://schemas.microsoft.com/office/drawing/2014/main" id="{FBECE1F9-D486-47FD-A659-30E3F27441A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6" name="テキスト ボックス 225">
          <a:extLst>
            <a:ext uri="{FF2B5EF4-FFF2-40B4-BE49-F238E27FC236}">
              <a16:creationId xmlns:a16="http://schemas.microsoft.com/office/drawing/2014/main" id="{2A192F3A-EDAF-44C6-BF6B-E96CA94C5DD9}"/>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a:extLst>
            <a:ext uri="{FF2B5EF4-FFF2-40B4-BE49-F238E27FC236}">
              <a16:creationId xmlns:a16="http://schemas.microsoft.com/office/drawing/2014/main" id="{D36EAD5A-A68B-4BA1-B1D3-2639EDBF1537}"/>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8" name="テキスト ボックス 227">
          <a:extLst>
            <a:ext uri="{FF2B5EF4-FFF2-40B4-BE49-F238E27FC236}">
              <a16:creationId xmlns:a16="http://schemas.microsoft.com/office/drawing/2014/main" id="{120CDBC8-00E0-4F3E-A8CC-27C0EA74A2E3}"/>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橋りょう・トンネル】&#10;一人当たり有形固定資産（償却資産）額グラフ枠">
          <a:extLst>
            <a:ext uri="{FF2B5EF4-FFF2-40B4-BE49-F238E27FC236}">
              <a16:creationId xmlns:a16="http://schemas.microsoft.com/office/drawing/2014/main" id="{B1D36469-216C-4B09-9783-95C043C61366}"/>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130213</xdr:rowOff>
    </xdr:from>
    <xdr:to>
      <xdr:col>54</xdr:col>
      <xdr:colOff>189865</xdr:colOff>
      <xdr:row>64</xdr:row>
      <xdr:rowOff>75333</xdr:rowOff>
    </xdr:to>
    <xdr:cxnSp macro="">
      <xdr:nvCxnSpPr>
        <xdr:cNvPr id="230" name="直線コネクタ 229">
          <a:extLst>
            <a:ext uri="{FF2B5EF4-FFF2-40B4-BE49-F238E27FC236}">
              <a16:creationId xmlns:a16="http://schemas.microsoft.com/office/drawing/2014/main" id="{A3B05817-A363-42D1-BDF9-735488A8BAA8}"/>
            </a:ext>
          </a:extLst>
        </xdr:cNvPr>
        <xdr:cNvCxnSpPr/>
      </xdr:nvCxnSpPr>
      <xdr:spPr>
        <a:xfrm flipV="1">
          <a:off x="10476865" y="9559963"/>
          <a:ext cx="0" cy="1488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79160</xdr:rowOff>
    </xdr:from>
    <xdr:ext cx="469744" cy="259045"/>
    <xdr:sp macro="" textlink="">
      <xdr:nvSpPr>
        <xdr:cNvPr id="231" name="【橋りょう・トンネル】&#10;一人当たり有形固定資産（償却資産）額最小値テキスト">
          <a:extLst>
            <a:ext uri="{FF2B5EF4-FFF2-40B4-BE49-F238E27FC236}">
              <a16:creationId xmlns:a16="http://schemas.microsoft.com/office/drawing/2014/main" id="{17C127AC-8369-4F6E-AECE-2DA9D25ABD7B}"/>
            </a:ext>
          </a:extLst>
        </xdr:cNvPr>
        <xdr:cNvSpPr txBox="1"/>
      </xdr:nvSpPr>
      <xdr:spPr>
        <a:xfrm>
          <a:off x="10515600" y="11051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75333</xdr:rowOff>
    </xdr:from>
    <xdr:to>
      <xdr:col>55</xdr:col>
      <xdr:colOff>88900</xdr:colOff>
      <xdr:row>64</xdr:row>
      <xdr:rowOff>75333</xdr:rowOff>
    </xdr:to>
    <xdr:cxnSp macro="">
      <xdr:nvCxnSpPr>
        <xdr:cNvPr id="232" name="直線コネクタ 231">
          <a:extLst>
            <a:ext uri="{FF2B5EF4-FFF2-40B4-BE49-F238E27FC236}">
              <a16:creationId xmlns:a16="http://schemas.microsoft.com/office/drawing/2014/main" id="{5FE74AFD-D526-4B83-BAC0-C7C842F3FA85}"/>
            </a:ext>
          </a:extLst>
        </xdr:cNvPr>
        <xdr:cNvCxnSpPr/>
      </xdr:nvCxnSpPr>
      <xdr:spPr>
        <a:xfrm>
          <a:off x="10388600" y="11048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76890</xdr:rowOff>
    </xdr:from>
    <xdr:ext cx="690189" cy="259045"/>
    <xdr:sp macro="" textlink="">
      <xdr:nvSpPr>
        <xdr:cNvPr id="233" name="【橋りょう・トンネル】&#10;一人当たり有形固定資産（償却資産）額最大値テキスト">
          <a:extLst>
            <a:ext uri="{FF2B5EF4-FFF2-40B4-BE49-F238E27FC236}">
              <a16:creationId xmlns:a16="http://schemas.microsoft.com/office/drawing/2014/main" id="{1B08821B-F03B-4056-A068-A4A47B55B3C9}"/>
            </a:ext>
          </a:extLst>
        </xdr:cNvPr>
        <xdr:cNvSpPr txBox="1"/>
      </xdr:nvSpPr>
      <xdr:spPr>
        <a:xfrm>
          <a:off x="10515600" y="933519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3,908,233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130213</xdr:rowOff>
    </xdr:from>
    <xdr:to>
      <xdr:col>55</xdr:col>
      <xdr:colOff>88900</xdr:colOff>
      <xdr:row>55</xdr:row>
      <xdr:rowOff>130213</xdr:rowOff>
    </xdr:to>
    <xdr:cxnSp macro="">
      <xdr:nvCxnSpPr>
        <xdr:cNvPr id="234" name="直線コネクタ 233">
          <a:extLst>
            <a:ext uri="{FF2B5EF4-FFF2-40B4-BE49-F238E27FC236}">
              <a16:creationId xmlns:a16="http://schemas.microsoft.com/office/drawing/2014/main" id="{EE4D01B2-8CFD-4409-A545-A978ADA9174D}"/>
            </a:ext>
          </a:extLst>
        </xdr:cNvPr>
        <xdr:cNvCxnSpPr/>
      </xdr:nvCxnSpPr>
      <xdr:spPr>
        <a:xfrm>
          <a:off x="10388600" y="9559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25806</xdr:rowOff>
    </xdr:from>
    <xdr:ext cx="599010" cy="259045"/>
    <xdr:sp macro="" textlink="">
      <xdr:nvSpPr>
        <xdr:cNvPr id="235" name="【橋りょう・トンネル】&#10;一人当たり有形固定資産（償却資産）額平均値テキスト">
          <a:extLst>
            <a:ext uri="{FF2B5EF4-FFF2-40B4-BE49-F238E27FC236}">
              <a16:creationId xmlns:a16="http://schemas.microsoft.com/office/drawing/2014/main" id="{EC7EDFEC-D74E-4606-9904-E17715EC1D68}"/>
            </a:ext>
          </a:extLst>
        </xdr:cNvPr>
        <xdr:cNvSpPr txBox="1"/>
      </xdr:nvSpPr>
      <xdr:spPr>
        <a:xfrm>
          <a:off x="10515600" y="106557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2929</xdr:rowOff>
    </xdr:from>
    <xdr:to>
      <xdr:col>55</xdr:col>
      <xdr:colOff>50800</xdr:colOff>
      <xdr:row>63</xdr:row>
      <xdr:rowOff>104529</xdr:rowOff>
    </xdr:to>
    <xdr:sp macro="" textlink="">
      <xdr:nvSpPr>
        <xdr:cNvPr id="236" name="フローチャート: 判断 235">
          <a:extLst>
            <a:ext uri="{FF2B5EF4-FFF2-40B4-BE49-F238E27FC236}">
              <a16:creationId xmlns:a16="http://schemas.microsoft.com/office/drawing/2014/main" id="{8BC1C71E-5F8A-4B91-B44E-516C07944B0B}"/>
            </a:ext>
          </a:extLst>
        </xdr:cNvPr>
        <xdr:cNvSpPr/>
      </xdr:nvSpPr>
      <xdr:spPr>
        <a:xfrm>
          <a:off x="10426700" y="10804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7404</xdr:rowOff>
    </xdr:from>
    <xdr:to>
      <xdr:col>50</xdr:col>
      <xdr:colOff>165100</xdr:colOff>
      <xdr:row>63</xdr:row>
      <xdr:rowOff>109004</xdr:rowOff>
    </xdr:to>
    <xdr:sp macro="" textlink="">
      <xdr:nvSpPr>
        <xdr:cNvPr id="237" name="フローチャート: 判断 236">
          <a:extLst>
            <a:ext uri="{FF2B5EF4-FFF2-40B4-BE49-F238E27FC236}">
              <a16:creationId xmlns:a16="http://schemas.microsoft.com/office/drawing/2014/main" id="{DA3EC0B0-BE5F-4660-8F32-731DA4CDC1A6}"/>
            </a:ext>
          </a:extLst>
        </xdr:cNvPr>
        <xdr:cNvSpPr/>
      </xdr:nvSpPr>
      <xdr:spPr>
        <a:xfrm>
          <a:off x="9588500" y="10808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31252</xdr:rowOff>
    </xdr:from>
    <xdr:to>
      <xdr:col>46</xdr:col>
      <xdr:colOff>38100</xdr:colOff>
      <xdr:row>63</xdr:row>
      <xdr:rowOff>132852</xdr:rowOff>
    </xdr:to>
    <xdr:sp macro="" textlink="">
      <xdr:nvSpPr>
        <xdr:cNvPr id="238" name="フローチャート: 判断 237">
          <a:extLst>
            <a:ext uri="{FF2B5EF4-FFF2-40B4-BE49-F238E27FC236}">
              <a16:creationId xmlns:a16="http://schemas.microsoft.com/office/drawing/2014/main" id="{BB5A44AB-E5A5-441E-8F42-77966E268018}"/>
            </a:ext>
          </a:extLst>
        </xdr:cNvPr>
        <xdr:cNvSpPr/>
      </xdr:nvSpPr>
      <xdr:spPr>
        <a:xfrm>
          <a:off x="8699500" y="1083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20751</xdr:rowOff>
    </xdr:from>
    <xdr:to>
      <xdr:col>41</xdr:col>
      <xdr:colOff>101600</xdr:colOff>
      <xdr:row>63</xdr:row>
      <xdr:rowOff>122351</xdr:rowOff>
    </xdr:to>
    <xdr:sp macro="" textlink="">
      <xdr:nvSpPr>
        <xdr:cNvPr id="239" name="フローチャート: 判断 238">
          <a:extLst>
            <a:ext uri="{FF2B5EF4-FFF2-40B4-BE49-F238E27FC236}">
              <a16:creationId xmlns:a16="http://schemas.microsoft.com/office/drawing/2014/main" id="{39162407-EDAE-4B93-BBEB-AA8EA8D63001}"/>
            </a:ext>
          </a:extLst>
        </xdr:cNvPr>
        <xdr:cNvSpPr/>
      </xdr:nvSpPr>
      <xdr:spPr>
        <a:xfrm>
          <a:off x="7810500" y="10822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3337</xdr:rowOff>
    </xdr:from>
    <xdr:to>
      <xdr:col>36</xdr:col>
      <xdr:colOff>165100</xdr:colOff>
      <xdr:row>63</xdr:row>
      <xdr:rowOff>104937</xdr:rowOff>
    </xdr:to>
    <xdr:sp macro="" textlink="">
      <xdr:nvSpPr>
        <xdr:cNvPr id="240" name="フローチャート: 判断 239">
          <a:extLst>
            <a:ext uri="{FF2B5EF4-FFF2-40B4-BE49-F238E27FC236}">
              <a16:creationId xmlns:a16="http://schemas.microsoft.com/office/drawing/2014/main" id="{DD4A193F-92ED-4753-8F94-CB7952DB0BB9}"/>
            </a:ext>
          </a:extLst>
        </xdr:cNvPr>
        <xdr:cNvSpPr/>
      </xdr:nvSpPr>
      <xdr:spPr>
        <a:xfrm>
          <a:off x="6921500" y="10804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75308AF1-2278-4BD8-B99A-3E2C71B3521C}"/>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A69F6005-ECE5-41E7-8810-730D15F97999}"/>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C3449BBA-5811-4F20-97B3-B4F6174FC645}"/>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F52C199C-477D-4666-BB41-146DFDA2CC88}"/>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05F7F54C-1CA7-45A8-AFC8-0D5CF9B38FB9}"/>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67364</xdr:rowOff>
    </xdr:from>
    <xdr:to>
      <xdr:col>55</xdr:col>
      <xdr:colOff>50800</xdr:colOff>
      <xdr:row>63</xdr:row>
      <xdr:rowOff>168964</xdr:rowOff>
    </xdr:to>
    <xdr:sp macro="" textlink="">
      <xdr:nvSpPr>
        <xdr:cNvPr id="246" name="楕円 245">
          <a:extLst>
            <a:ext uri="{FF2B5EF4-FFF2-40B4-BE49-F238E27FC236}">
              <a16:creationId xmlns:a16="http://schemas.microsoft.com/office/drawing/2014/main" id="{7473FD07-5273-4DBB-88F3-D32209C4F1C1}"/>
            </a:ext>
          </a:extLst>
        </xdr:cNvPr>
        <xdr:cNvSpPr/>
      </xdr:nvSpPr>
      <xdr:spPr>
        <a:xfrm>
          <a:off x="10426700" y="10868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45791</xdr:rowOff>
    </xdr:from>
    <xdr:ext cx="599010" cy="259045"/>
    <xdr:sp macro="" textlink="">
      <xdr:nvSpPr>
        <xdr:cNvPr id="247" name="【橋りょう・トンネル】&#10;一人当たり有形固定資産（償却資産）額該当値テキスト">
          <a:extLst>
            <a:ext uri="{FF2B5EF4-FFF2-40B4-BE49-F238E27FC236}">
              <a16:creationId xmlns:a16="http://schemas.microsoft.com/office/drawing/2014/main" id="{F74444CC-726C-4CC4-BCBE-0D416514E60E}"/>
            </a:ext>
          </a:extLst>
        </xdr:cNvPr>
        <xdr:cNvSpPr txBox="1"/>
      </xdr:nvSpPr>
      <xdr:spPr>
        <a:xfrm>
          <a:off x="10515600" y="10847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339,857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91058</xdr:rowOff>
    </xdr:from>
    <xdr:to>
      <xdr:col>50</xdr:col>
      <xdr:colOff>165100</xdr:colOff>
      <xdr:row>64</xdr:row>
      <xdr:rowOff>21208</xdr:rowOff>
    </xdr:to>
    <xdr:sp macro="" textlink="">
      <xdr:nvSpPr>
        <xdr:cNvPr id="248" name="楕円 247">
          <a:extLst>
            <a:ext uri="{FF2B5EF4-FFF2-40B4-BE49-F238E27FC236}">
              <a16:creationId xmlns:a16="http://schemas.microsoft.com/office/drawing/2014/main" id="{937C8604-683E-41D0-B372-6928775674F8}"/>
            </a:ext>
          </a:extLst>
        </xdr:cNvPr>
        <xdr:cNvSpPr/>
      </xdr:nvSpPr>
      <xdr:spPr>
        <a:xfrm>
          <a:off x="9588500" y="1089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118164</xdr:rowOff>
    </xdr:from>
    <xdr:to>
      <xdr:col>55</xdr:col>
      <xdr:colOff>0</xdr:colOff>
      <xdr:row>63</xdr:row>
      <xdr:rowOff>141858</xdr:rowOff>
    </xdr:to>
    <xdr:cxnSp macro="">
      <xdr:nvCxnSpPr>
        <xdr:cNvPr id="249" name="直線コネクタ 248">
          <a:extLst>
            <a:ext uri="{FF2B5EF4-FFF2-40B4-BE49-F238E27FC236}">
              <a16:creationId xmlns:a16="http://schemas.microsoft.com/office/drawing/2014/main" id="{88E4D4AB-51EB-454C-9EF4-E3CBB6007962}"/>
            </a:ext>
          </a:extLst>
        </xdr:cNvPr>
        <xdr:cNvCxnSpPr/>
      </xdr:nvCxnSpPr>
      <xdr:spPr>
        <a:xfrm flipV="1">
          <a:off x="9639300" y="10919514"/>
          <a:ext cx="838200" cy="23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92751</xdr:rowOff>
    </xdr:from>
    <xdr:to>
      <xdr:col>46</xdr:col>
      <xdr:colOff>38100</xdr:colOff>
      <xdr:row>64</xdr:row>
      <xdr:rowOff>22901</xdr:rowOff>
    </xdr:to>
    <xdr:sp macro="" textlink="">
      <xdr:nvSpPr>
        <xdr:cNvPr id="250" name="楕円 249">
          <a:extLst>
            <a:ext uri="{FF2B5EF4-FFF2-40B4-BE49-F238E27FC236}">
              <a16:creationId xmlns:a16="http://schemas.microsoft.com/office/drawing/2014/main" id="{3DB870FA-B953-41FF-9458-07D651E6D30D}"/>
            </a:ext>
          </a:extLst>
        </xdr:cNvPr>
        <xdr:cNvSpPr/>
      </xdr:nvSpPr>
      <xdr:spPr>
        <a:xfrm>
          <a:off x="8699500" y="10894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141858</xdr:rowOff>
    </xdr:from>
    <xdr:to>
      <xdr:col>50</xdr:col>
      <xdr:colOff>114300</xdr:colOff>
      <xdr:row>63</xdr:row>
      <xdr:rowOff>143551</xdr:rowOff>
    </xdr:to>
    <xdr:cxnSp macro="">
      <xdr:nvCxnSpPr>
        <xdr:cNvPr id="251" name="直線コネクタ 250">
          <a:extLst>
            <a:ext uri="{FF2B5EF4-FFF2-40B4-BE49-F238E27FC236}">
              <a16:creationId xmlns:a16="http://schemas.microsoft.com/office/drawing/2014/main" id="{9FF55300-ADF1-468E-A862-93E7F862C9DD}"/>
            </a:ext>
          </a:extLst>
        </xdr:cNvPr>
        <xdr:cNvCxnSpPr/>
      </xdr:nvCxnSpPr>
      <xdr:spPr>
        <a:xfrm flipV="1">
          <a:off x="8750300" y="10943208"/>
          <a:ext cx="889000" cy="1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100358</xdr:rowOff>
    </xdr:from>
    <xdr:to>
      <xdr:col>41</xdr:col>
      <xdr:colOff>101600</xdr:colOff>
      <xdr:row>64</xdr:row>
      <xdr:rowOff>30508</xdr:rowOff>
    </xdr:to>
    <xdr:sp macro="" textlink="">
      <xdr:nvSpPr>
        <xdr:cNvPr id="252" name="楕円 251">
          <a:extLst>
            <a:ext uri="{FF2B5EF4-FFF2-40B4-BE49-F238E27FC236}">
              <a16:creationId xmlns:a16="http://schemas.microsoft.com/office/drawing/2014/main" id="{9ECB29D4-DAA3-4A70-9A5B-1A163863DD63}"/>
            </a:ext>
          </a:extLst>
        </xdr:cNvPr>
        <xdr:cNvSpPr/>
      </xdr:nvSpPr>
      <xdr:spPr>
        <a:xfrm>
          <a:off x="7810500" y="10901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143551</xdr:rowOff>
    </xdr:from>
    <xdr:to>
      <xdr:col>45</xdr:col>
      <xdr:colOff>177800</xdr:colOff>
      <xdr:row>63</xdr:row>
      <xdr:rowOff>151158</xdr:rowOff>
    </xdr:to>
    <xdr:cxnSp macro="">
      <xdr:nvCxnSpPr>
        <xdr:cNvPr id="253" name="直線コネクタ 252">
          <a:extLst>
            <a:ext uri="{FF2B5EF4-FFF2-40B4-BE49-F238E27FC236}">
              <a16:creationId xmlns:a16="http://schemas.microsoft.com/office/drawing/2014/main" id="{E0A7EB46-A852-4549-893B-AF9E3E9D7F01}"/>
            </a:ext>
          </a:extLst>
        </xdr:cNvPr>
        <xdr:cNvCxnSpPr/>
      </xdr:nvCxnSpPr>
      <xdr:spPr>
        <a:xfrm flipV="1">
          <a:off x="7861300" y="10944901"/>
          <a:ext cx="889000" cy="7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100384</xdr:rowOff>
    </xdr:from>
    <xdr:to>
      <xdr:col>36</xdr:col>
      <xdr:colOff>165100</xdr:colOff>
      <xdr:row>64</xdr:row>
      <xdr:rowOff>30534</xdr:rowOff>
    </xdr:to>
    <xdr:sp macro="" textlink="">
      <xdr:nvSpPr>
        <xdr:cNvPr id="254" name="楕円 253">
          <a:extLst>
            <a:ext uri="{FF2B5EF4-FFF2-40B4-BE49-F238E27FC236}">
              <a16:creationId xmlns:a16="http://schemas.microsoft.com/office/drawing/2014/main" id="{392A0E58-E16C-4791-B168-6DB48D5E2682}"/>
            </a:ext>
          </a:extLst>
        </xdr:cNvPr>
        <xdr:cNvSpPr/>
      </xdr:nvSpPr>
      <xdr:spPr>
        <a:xfrm>
          <a:off x="6921500" y="10901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151158</xdr:rowOff>
    </xdr:from>
    <xdr:to>
      <xdr:col>41</xdr:col>
      <xdr:colOff>50800</xdr:colOff>
      <xdr:row>63</xdr:row>
      <xdr:rowOff>151184</xdr:rowOff>
    </xdr:to>
    <xdr:cxnSp macro="">
      <xdr:nvCxnSpPr>
        <xdr:cNvPr id="255" name="直線コネクタ 254">
          <a:extLst>
            <a:ext uri="{FF2B5EF4-FFF2-40B4-BE49-F238E27FC236}">
              <a16:creationId xmlns:a16="http://schemas.microsoft.com/office/drawing/2014/main" id="{480F0379-59F5-40A9-8E5D-24C38168C9ED}"/>
            </a:ext>
          </a:extLst>
        </xdr:cNvPr>
        <xdr:cNvCxnSpPr/>
      </xdr:nvCxnSpPr>
      <xdr:spPr>
        <a:xfrm flipV="1">
          <a:off x="6972300" y="10952508"/>
          <a:ext cx="889000" cy="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125531</xdr:rowOff>
    </xdr:from>
    <xdr:ext cx="599010" cy="259045"/>
    <xdr:sp macro="" textlink="">
      <xdr:nvSpPr>
        <xdr:cNvPr id="256" name="n_1aveValue【橋りょう・トンネル】&#10;一人当たり有形固定資産（償却資産）額">
          <a:extLst>
            <a:ext uri="{FF2B5EF4-FFF2-40B4-BE49-F238E27FC236}">
              <a16:creationId xmlns:a16="http://schemas.microsoft.com/office/drawing/2014/main" id="{D2BB009A-2F57-4991-B0D8-7C9BE0BB923D}"/>
            </a:ext>
          </a:extLst>
        </xdr:cNvPr>
        <xdr:cNvSpPr txBox="1"/>
      </xdr:nvSpPr>
      <xdr:spPr>
        <a:xfrm>
          <a:off x="9327095" y="10583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149379</xdr:rowOff>
    </xdr:from>
    <xdr:ext cx="599010" cy="259045"/>
    <xdr:sp macro="" textlink="">
      <xdr:nvSpPr>
        <xdr:cNvPr id="257" name="n_2aveValue【橋りょう・トンネル】&#10;一人当たり有形固定資産（償却資産）額">
          <a:extLst>
            <a:ext uri="{FF2B5EF4-FFF2-40B4-BE49-F238E27FC236}">
              <a16:creationId xmlns:a16="http://schemas.microsoft.com/office/drawing/2014/main" id="{74CA1D9B-0295-41F8-A3B0-308CE2B085F7}"/>
            </a:ext>
          </a:extLst>
        </xdr:cNvPr>
        <xdr:cNvSpPr txBox="1"/>
      </xdr:nvSpPr>
      <xdr:spPr>
        <a:xfrm>
          <a:off x="8450795" y="10607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138878</xdr:rowOff>
    </xdr:from>
    <xdr:ext cx="599010" cy="259045"/>
    <xdr:sp macro="" textlink="">
      <xdr:nvSpPr>
        <xdr:cNvPr id="258" name="n_3aveValue【橋りょう・トンネル】&#10;一人当たり有形固定資産（償却資産）額">
          <a:extLst>
            <a:ext uri="{FF2B5EF4-FFF2-40B4-BE49-F238E27FC236}">
              <a16:creationId xmlns:a16="http://schemas.microsoft.com/office/drawing/2014/main" id="{649AEE02-5082-46FA-83E2-FC302EF2191A}"/>
            </a:ext>
          </a:extLst>
        </xdr:cNvPr>
        <xdr:cNvSpPr txBox="1"/>
      </xdr:nvSpPr>
      <xdr:spPr>
        <a:xfrm>
          <a:off x="7561795" y="10597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121464</xdr:rowOff>
    </xdr:from>
    <xdr:ext cx="599010" cy="259045"/>
    <xdr:sp macro="" textlink="">
      <xdr:nvSpPr>
        <xdr:cNvPr id="259" name="n_4aveValue【橋りょう・トンネル】&#10;一人当たり有形固定資産（償却資産）額">
          <a:extLst>
            <a:ext uri="{FF2B5EF4-FFF2-40B4-BE49-F238E27FC236}">
              <a16:creationId xmlns:a16="http://schemas.microsoft.com/office/drawing/2014/main" id="{C526667C-A739-47AE-A36B-8AA9C670AC5C}"/>
            </a:ext>
          </a:extLst>
        </xdr:cNvPr>
        <xdr:cNvSpPr txBox="1"/>
      </xdr:nvSpPr>
      <xdr:spPr>
        <a:xfrm>
          <a:off x="6672795" y="10579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12335</xdr:rowOff>
    </xdr:from>
    <xdr:ext cx="599010" cy="259045"/>
    <xdr:sp macro="" textlink="">
      <xdr:nvSpPr>
        <xdr:cNvPr id="260" name="n_1mainValue【橋りょう・トンネル】&#10;一人当たり有形固定資産（償却資産）額">
          <a:extLst>
            <a:ext uri="{FF2B5EF4-FFF2-40B4-BE49-F238E27FC236}">
              <a16:creationId xmlns:a16="http://schemas.microsoft.com/office/drawing/2014/main" id="{9C11900B-8CCE-43A7-9F5B-00B126B662D8}"/>
            </a:ext>
          </a:extLst>
        </xdr:cNvPr>
        <xdr:cNvSpPr txBox="1"/>
      </xdr:nvSpPr>
      <xdr:spPr>
        <a:xfrm>
          <a:off x="9327095" y="109851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14028</xdr:rowOff>
    </xdr:from>
    <xdr:ext cx="599010" cy="259045"/>
    <xdr:sp macro="" textlink="">
      <xdr:nvSpPr>
        <xdr:cNvPr id="261" name="n_2mainValue【橋りょう・トンネル】&#10;一人当たり有形固定資産（償却資産）額">
          <a:extLst>
            <a:ext uri="{FF2B5EF4-FFF2-40B4-BE49-F238E27FC236}">
              <a16:creationId xmlns:a16="http://schemas.microsoft.com/office/drawing/2014/main" id="{9B51D17D-1E3D-4413-BA2D-201BACA28A1C}"/>
            </a:ext>
          </a:extLst>
        </xdr:cNvPr>
        <xdr:cNvSpPr txBox="1"/>
      </xdr:nvSpPr>
      <xdr:spPr>
        <a:xfrm>
          <a:off x="8450795" y="10986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21635</xdr:rowOff>
    </xdr:from>
    <xdr:ext cx="599010" cy="259045"/>
    <xdr:sp macro="" textlink="">
      <xdr:nvSpPr>
        <xdr:cNvPr id="262" name="n_3mainValue【橋りょう・トンネル】&#10;一人当たり有形固定資産（償却資産）額">
          <a:extLst>
            <a:ext uri="{FF2B5EF4-FFF2-40B4-BE49-F238E27FC236}">
              <a16:creationId xmlns:a16="http://schemas.microsoft.com/office/drawing/2014/main" id="{98CA04AA-1B55-45C7-A31E-F1A53CD13BDA}"/>
            </a:ext>
          </a:extLst>
        </xdr:cNvPr>
        <xdr:cNvSpPr txBox="1"/>
      </xdr:nvSpPr>
      <xdr:spPr>
        <a:xfrm>
          <a:off x="7561795" y="10994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64</xdr:row>
      <xdr:rowOff>21661</xdr:rowOff>
    </xdr:from>
    <xdr:ext cx="599010" cy="259045"/>
    <xdr:sp macro="" textlink="">
      <xdr:nvSpPr>
        <xdr:cNvPr id="263" name="n_4mainValue【橋りょう・トンネル】&#10;一人当たり有形固定資産（償却資産）額">
          <a:extLst>
            <a:ext uri="{FF2B5EF4-FFF2-40B4-BE49-F238E27FC236}">
              <a16:creationId xmlns:a16="http://schemas.microsoft.com/office/drawing/2014/main" id="{32E80F9C-1025-49E4-8E72-5F8835C71D18}"/>
            </a:ext>
          </a:extLst>
        </xdr:cNvPr>
        <xdr:cNvSpPr txBox="1"/>
      </xdr:nvSpPr>
      <xdr:spPr>
        <a:xfrm>
          <a:off x="6672795" y="10994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a:extLst>
            <a:ext uri="{FF2B5EF4-FFF2-40B4-BE49-F238E27FC236}">
              <a16:creationId xmlns:a16="http://schemas.microsoft.com/office/drawing/2014/main" id="{1B8F68D2-E9D2-48A0-A15B-5B31DEB762F6}"/>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a:extLst>
            <a:ext uri="{FF2B5EF4-FFF2-40B4-BE49-F238E27FC236}">
              <a16:creationId xmlns:a16="http://schemas.microsoft.com/office/drawing/2014/main" id="{A06B76A1-4F63-40DE-80E7-440151A59A6E}"/>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a:extLst>
            <a:ext uri="{FF2B5EF4-FFF2-40B4-BE49-F238E27FC236}">
              <a16:creationId xmlns:a16="http://schemas.microsoft.com/office/drawing/2014/main" id="{871A6B2B-5125-419C-9250-754ACBA7B9EC}"/>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a:extLst>
            <a:ext uri="{FF2B5EF4-FFF2-40B4-BE49-F238E27FC236}">
              <a16:creationId xmlns:a16="http://schemas.microsoft.com/office/drawing/2014/main" id="{99CAA612-DE49-4C3C-91C3-EC81FF484761}"/>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a:extLst>
            <a:ext uri="{FF2B5EF4-FFF2-40B4-BE49-F238E27FC236}">
              <a16:creationId xmlns:a16="http://schemas.microsoft.com/office/drawing/2014/main" id="{07F982D2-65AA-4821-B2BE-40D426473F57}"/>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a:extLst>
            <a:ext uri="{FF2B5EF4-FFF2-40B4-BE49-F238E27FC236}">
              <a16:creationId xmlns:a16="http://schemas.microsoft.com/office/drawing/2014/main" id="{B23265EC-3041-4A57-AE9D-5F6204F0CAF6}"/>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a:extLst>
            <a:ext uri="{FF2B5EF4-FFF2-40B4-BE49-F238E27FC236}">
              <a16:creationId xmlns:a16="http://schemas.microsoft.com/office/drawing/2014/main" id="{2794F865-FBA4-493C-B4B1-E06C1DF54652}"/>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a:extLst>
            <a:ext uri="{FF2B5EF4-FFF2-40B4-BE49-F238E27FC236}">
              <a16:creationId xmlns:a16="http://schemas.microsoft.com/office/drawing/2014/main" id="{45E5C9CD-C281-4793-A99B-D631EA6BC789}"/>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a:extLst>
            <a:ext uri="{FF2B5EF4-FFF2-40B4-BE49-F238E27FC236}">
              <a16:creationId xmlns:a16="http://schemas.microsoft.com/office/drawing/2014/main" id="{0C7A47F3-C278-46C2-94EC-CA3D5F707C6C}"/>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a:extLst>
            <a:ext uri="{FF2B5EF4-FFF2-40B4-BE49-F238E27FC236}">
              <a16:creationId xmlns:a16="http://schemas.microsoft.com/office/drawing/2014/main" id="{A85859AA-1921-4A5A-A33E-1E4E6A85BB69}"/>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a:extLst>
            <a:ext uri="{FF2B5EF4-FFF2-40B4-BE49-F238E27FC236}">
              <a16:creationId xmlns:a16="http://schemas.microsoft.com/office/drawing/2014/main" id="{01F8B80A-9FD1-4774-A6E8-96F87FDFF733}"/>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5" name="直線コネクタ 274">
          <a:extLst>
            <a:ext uri="{FF2B5EF4-FFF2-40B4-BE49-F238E27FC236}">
              <a16:creationId xmlns:a16="http://schemas.microsoft.com/office/drawing/2014/main" id="{0A9046B5-E8ED-4E14-824A-41E59B2970F7}"/>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6" name="テキスト ボックス 275">
          <a:extLst>
            <a:ext uri="{FF2B5EF4-FFF2-40B4-BE49-F238E27FC236}">
              <a16:creationId xmlns:a16="http://schemas.microsoft.com/office/drawing/2014/main" id="{8013259C-1150-4EA0-B082-8038C2940741}"/>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7" name="直線コネクタ 276">
          <a:extLst>
            <a:ext uri="{FF2B5EF4-FFF2-40B4-BE49-F238E27FC236}">
              <a16:creationId xmlns:a16="http://schemas.microsoft.com/office/drawing/2014/main" id="{45B34A05-FD9C-4A1F-9F51-EADAE5AF3386}"/>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8" name="テキスト ボックス 277">
          <a:extLst>
            <a:ext uri="{FF2B5EF4-FFF2-40B4-BE49-F238E27FC236}">
              <a16:creationId xmlns:a16="http://schemas.microsoft.com/office/drawing/2014/main" id="{5E3FC90A-13D0-432C-B05F-8A2CE38E0B30}"/>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9" name="直線コネクタ 278">
          <a:extLst>
            <a:ext uri="{FF2B5EF4-FFF2-40B4-BE49-F238E27FC236}">
              <a16:creationId xmlns:a16="http://schemas.microsoft.com/office/drawing/2014/main" id="{97B68DCA-4BB8-4F86-BEB3-60A90CE392A4}"/>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0" name="テキスト ボックス 279">
          <a:extLst>
            <a:ext uri="{FF2B5EF4-FFF2-40B4-BE49-F238E27FC236}">
              <a16:creationId xmlns:a16="http://schemas.microsoft.com/office/drawing/2014/main" id="{FA3977E5-A1B4-4696-AD00-C89C0A13DBC2}"/>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1" name="直線コネクタ 280">
          <a:extLst>
            <a:ext uri="{FF2B5EF4-FFF2-40B4-BE49-F238E27FC236}">
              <a16:creationId xmlns:a16="http://schemas.microsoft.com/office/drawing/2014/main" id="{B90F701B-A9FD-45E9-A7C6-544E63E6BAB2}"/>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2" name="テキスト ボックス 281">
          <a:extLst>
            <a:ext uri="{FF2B5EF4-FFF2-40B4-BE49-F238E27FC236}">
              <a16:creationId xmlns:a16="http://schemas.microsoft.com/office/drawing/2014/main" id="{899064D2-EA08-4A6C-BA41-13C9E48A1C56}"/>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3" name="直線コネクタ 282">
          <a:extLst>
            <a:ext uri="{FF2B5EF4-FFF2-40B4-BE49-F238E27FC236}">
              <a16:creationId xmlns:a16="http://schemas.microsoft.com/office/drawing/2014/main" id="{D2828BB2-8EF8-4647-9710-AF0B07E6E428}"/>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4" name="テキスト ボックス 283">
          <a:extLst>
            <a:ext uri="{FF2B5EF4-FFF2-40B4-BE49-F238E27FC236}">
              <a16:creationId xmlns:a16="http://schemas.microsoft.com/office/drawing/2014/main" id="{3223337B-BF1B-441F-9BD8-C69A6FE9431A}"/>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5" name="直線コネクタ 284">
          <a:extLst>
            <a:ext uri="{FF2B5EF4-FFF2-40B4-BE49-F238E27FC236}">
              <a16:creationId xmlns:a16="http://schemas.microsoft.com/office/drawing/2014/main" id="{E17B23FF-2A93-4F4F-B3C2-D3E625B0D0FA}"/>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6" name="テキスト ボックス 285">
          <a:extLst>
            <a:ext uri="{FF2B5EF4-FFF2-40B4-BE49-F238E27FC236}">
              <a16:creationId xmlns:a16="http://schemas.microsoft.com/office/drawing/2014/main" id="{14978362-7151-4B9E-810E-B9CFE2DAC026}"/>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a:extLst>
            <a:ext uri="{FF2B5EF4-FFF2-40B4-BE49-F238E27FC236}">
              <a16:creationId xmlns:a16="http://schemas.microsoft.com/office/drawing/2014/main" id="{62574068-929B-4418-BFAC-B7D0E766544E}"/>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8" name="【公営住宅】&#10;有形固定資産減価償却率グラフ枠">
          <a:extLst>
            <a:ext uri="{FF2B5EF4-FFF2-40B4-BE49-F238E27FC236}">
              <a16:creationId xmlns:a16="http://schemas.microsoft.com/office/drawing/2014/main" id="{86A3D3BC-9916-44D6-AA10-70730C244726}"/>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111579</xdr:rowOff>
    </xdr:from>
    <xdr:to>
      <xdr:col>24</xdr:col>
      <xdr:colOff>62865</xdr:colOff>
      <xdr:row>86</xdr:row>
      <xdr:rowOff>168729</xdr:rowOff>
    </xdr:to>
    <xdr:cxnSp macro="">
      <xdr:nvCxnSpPr>
        <xdr:cNvPr id="289" name="直線コネクタ 288">
          <a:extLst>
            <a:ext uri="{FF2B5EF4-FFF2-40B4-BE49-F238E27FC236}">
              <a16:creationId xmlns:a16="http://schemas.microsoft.com/office/drawing/2014/main" id="{41FE2B0E-01CC-413B-BA9A-9A8C849E26AD}"/>
            </a:ext>
          </a:extLst>
        </xdr:cNvPr>
        <xdr:cNvCxnSpPr/>
      </xdr:nvCxnSpPr>
      <xdr:spPr>
        <a:xfrm flipV="1">
          <a:off x="4634865" y="13484679"/>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0" name="【公営住宅】&#10;有形固定資産減価償却率最小値テキスト">
          <a:extLst>
            <a:ext uri="{FF2B5EF4-FFF2-40B4-BE49-F238E27FC236}">
              <a16:creationId xmlns:a16="http://schemas.microsoft.com/office/drawing/2014/main" id="{814A935D-7773-451E-8728-7E4D1AE60538}"/>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1" name="直線コネクタ 290">
          <a:extLst>
            <a:ext uri="{FF2B5EF4-FFF2-40B4-BE49-F238E27FC236}">
              <a16:creationId xmlns:a16="http://schemas.microsoft.com/office/drawing/2014/main" id="{8F6433DF-B334-4BDF-9B3F-671CB405FF4C}"/>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58256</xdr:rowOff>
    </xdr:from>
    <xdr:ext cx="405111" cy="259045"/>
    <xdr:sp macro="" textlink="">
      <xdr:nvSpPr>
        <xdr:cNvPr id="292" name="【公営住宅】&#10;有形固定資産減価償却率最大値テキスト">
          <a:extLst>
            <a:ext uri="{FF2B5EF4-FFF2-40B4-BE49-F238E27FC236}">
              <a16:creationId xmlns:a16="http://schemas.microsoft.com/office/drawing/2014/main" id="{B6629C6C-349F-475C-9D1A-89FA143577B0}"/>
            </a:ext>
          </a:extLst>
        </xdr:cNvPr>
        <xdr:cNvSpPr txBox="1"/>
      </xdr:nvSpPr>
      <xdr:spPr>
        <a:xfrm>
          <a:off x="4673600" y="13259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111579</xdr:rowOff>
    </xdr:from>
    <xdr:to>
      <xdr:col>24</xdr:col>
      <xdr:colOff>152400</xdr:colOff>
      <xdr:row>78</xdr:row>
      <xdr:rowOff>111579</xdr:rowOff>
    </xdr:to>
    <xdr:cxnSp macro="">
      <xdr:nvCxnSpPr>
        <xdr:cNvPr id="293" name="直線コネクタ 292">
          <a:extLst>
            <a:ext uri="{FF2B5EF4-FFF2-40B4-BE49-F238E27FC236}">
              <a16:creationId xmlns:a16="http://schemas.microsoft.com/office/drawing/2014/main" id="{07EFF79D-F184-458B-8698-9AD5122E3406}"/>
            </a:ext>
          </a:extLst>
        </xdr:cNvPr>
        <xdr:cNvCxnSpPr/>
      </xdr:nvCxnSpPr>
      <xdr:spPr>
        <a:xfrm>
          <a:off x="4546600" y="13484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57166</xdr:rowOff>
    </xdr:from>
    <xdr:ext cx="405111" cy="259045"/>
    <xdr:sp macro="" textlink="">
      <xdr:nvSpPr>
        <xdr:cNvPr id="294" name="【公営住宅】&#10;有形固定資産減価償却率平均値テキスト">
          <a:extLst>
            <a:ext uri="{FF2B5EF4-FFF2-40B4-BE49-F238E27FC236}">
              <a16:creationId xmlns:a16="http://schemas.microsoft.com/office/drawing/2014/main" id="{B9B4FA5E-8F53-46F9-89A2-799573E68146}"/>
            </a:ext>
          </a:extLst>
        </xdr:cNvPr>
        <xdr:cNvSpPr txBox="1"/>
      </xdr:nvSpPr>
      <xdr:spPr>
        <a:xfrm>
          <a:off x="4673600" y="142875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78739</xdr:rowOff>
    </xdr:from>
    <xdr:to>
      <xdr:col>24</xdr:col>
      <xdr:colOff>114300</xdr:colOff>
      <xdr:row>84</xdr:row>
      <xdr:rowOff>8889</xdr:rowOff>
    </xdr:to>
    <xdr:sp macro="" textlink="">
      <xdr:nvSpPr>
        <xdr:cNvPr id="295" name="フローチャート: 判断 294">
          <a:extLst>
            <a:ext uri="{FF2B5EF4-FFF2-40B4-BE49-F238E27FC236}">
              <a16:creationId xmlns:a16="http://schemas.microsoft.com/office/drawing/2014/main" id="{C6CBF046-2513-40D5-A0D4-238034D73AA4}"/>
            </a:ext>
          </a:extLst>
        </xdr:cNvPr>
        <xdr:cNvSpPr/>
      </xdr:nvSpPr>
      <xdr:spPr>
        <a:xfrm>
          <a:off x="4584700" y="1430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49349</xdr:rowOff>
    </xdr:from>
    <xdr:to>
      <xdr:col>20</xdr:col>
      <xdr:colOff>38100</xdr:colOff>
      <xdr:row>83</xdr:row>
      <xdr:rowOff>150949</xdr:rowOff>
    </xdr:to>
    <xdr:sp macro="" textlink="">
      <xdr:nvSpPr>
        <xdr:cNvPr id="296" name="フローチャート: 判断 295">
          <a:extLst>
            <a:ext uri="{FF2B5EF4-FFF2-40B4-BE49-F238E27FC236}">
              <a16:creationId xmlns:a16="http://schemas.microsoft.com/office/drawing/2014/main" id="{4002A9C3-E892-4604-BB07-5A46A8148F9D}"/>
            </a:ext>
          </a:extLst>
        </xdr:cNvPr>
        <xdr:cNvSpPr/>
      </xdr:nvSpPr>
      <xdr:spPr>
        <a:xfrm>
          <a:off x="3746500" y="1427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46082</xdr:rowOff>
    </xdr:from>
    <xdr:to>
      <xdr:col>15</xdr:col>
      <xdr:colOff>101600</xdr:colOff>
      <xdr:row>83</xdr:row>
      <xdr:rowOff>147682</xdr:rowOff>
    </xdr:to>
    <xdr:sp macro="" textlink="">
      <xdr:nvSpPr>
        <xdr:cNvPr id="297" name="フローチャート: 判断 296">
          <a:extLst>
            <a:ext uri="{FF2B5EF4-FFF2-40B4-BE49-F238E27FC236}">
              <a16:creationId xmlns:a16="http://schemas.microsoft.com/office/drawing/2014/main" id="{6692CBE6-CA3B-4F7E-9CA9-04453283C68B}"/>
            </a:ext>
          </a:extLst>
        </xdr:cNvPr>
        <xdr:cNvSpPr/>
      </xdr:nvSpPr>
      <xdr:spPr>
        <a:xfrm>
          <a:off x="2857500" y="14276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34652</xdr:rowOff>
    </xdr:from>
    <xdr:to>
      <xdr:col>10</xdr:col>
      <xdr:colOff>165100</xdr:colOff>
      <xdr:row>83</xdr:row>
      <xdr:rowOff>136252</xdr:rowOff>
    </xdr:to>
    <xdr:sp macro="" textlink="">
      <xdr:nvSpPr>
        <xdr:cNvPr id="298" name="フローチャート: 判断 297">
          <a:extLst>
            <a:ext uri="{FF2B5EF4-FFF2-40B4-BE49-F238E27FC236}">
              <a16:creationId xmlns:a16="http://schemas.microsoft.com/office/drawing/2014/main" id="{61B51397-11D9-4119-9D6B-E11D97A30E45}"/>
            </a:ext>
          </a:extLst>
        </xdr:cNvPr>
        <xdr:cNvSpPr/>
      </xdr:nvSpPr>
      <xdr:spPr>
        <a:xfrm>
          <a:off x="1968500" y="1426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6894</xdr:rowOff>
    </xdr:from>
    <xdr:to>
      <xdr:col>6</xdr:col>
      <xdr:colOff>38100</xdr:colOff>
      <xdr:row>83</xdr:row>
      <xdr:rowOff>108494</xdr:rowOff>
    </xdr:to>
    <xdr:sp macro="" textlink="">
      <xdr:nvSpPr>
        <xdr:cNvPr id="299" name="フローチャート: 判断 298">
          <a:extLst>
            <a:ext uri="{FF2B5EF4-FFF2-40B4-BE49-F238E27FC236}">
              <a16:creationId xmlns:a16="http://schemas.microsoft.com/office/drawing/2014/main" id="{C465F398-27EF-4AA6-88E9-063FA84BC45C}"/>
            </a:ext>
          </a:extLst>
        </xdr:cNvPr>
        <xdr:cNvSpPr/>
      </xdr:nvSpPr>
      <xdr:spPr>
        <a:xfrm>
          <a:off x="1079500" y="1423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F2686D66-74B0-4914-BEC8-734A0715442C}"/>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81D48D96-D8E6-488C-A70F-B3B744B9F125}"/>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225FEA04-AE1B-4F1F-87C2-F5ABDF7C2B48}"/>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DF197DF6-9AF2-4F11-B2DA-DB658C04FC87}"/>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91EF66D4-F6AB-4CCA-A6E3-17FFB2D0891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108131</xdr:rowOff>
    </xdr:from>
    <xdr:to>
      <xdr:col>24</xdr:col>
      <xdr:colOff>114300</xdr:colOff>
      <xdr:row>83</xdr:row>
      <xdr:rowOff>38281</xdr:rowOff>
    </xdr:to>
    <xdr:sp macro="" textlink="">
      <xdr:nvSpPr>
        <xdr:cNvPr id="305" name="楕円 304">
          <a:extLst>
            <a:ext uri="{FF2B5EF4-FFF2-40B4-BE49-F238E27FC236}">
              <a16:creationId xmlns:a16="http://schemas.microsoft.com/office/drawing/2014/main" id="{4BBDD1E0-3BE2-4AAA-B17F-43C4C4E9EB1C}"/>
            </a:ext>
          </a:extLst>
        </xdr:cNvPr>
        <xdr:cNvSpPr/>
      </xdr:nvSpPr>
      <xdr:spPr>
        <a:xfrm>
          <a:off x="4584700" y="14167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131008</xdr:rowOff>
    </xdr:from>
    <xdr:ext cx="405111" cy="259045"/>
    <xdr:sp macro="" textlink="">
      <xdr:nvSpPr>
        <xdr:cNvPr id="306" name="【公営住宅】&#10;有形固定資産減価償却率該当値テキスト">
          <a:extLst>
            <a:ext uri="{FF2B5EF4-FFF2-40B4-BE49-F238E27FC236}">
              <a16:creationId xmlns:a16="http://schemas.microsoft.com/office/drawing/2014/main" id="{B166A8F4-45A9-4F0C-A378-62D92985DF75}"/>
            </a:ext>
          </a:extLst>
        </xdr:cNvPr>
        <xdr:cNvSpPr txBox="1"/>
      </xdr:nvSpPr>
      <xdr:spPr>
        <a:xfrm>
          <a:off x="4673600" y="14018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75474</xdr:rowOff>
    </xdr:from>
    <xdr:to>
      <xdr:col>20</xdr:col>
      <xdr:colOff>38100</xdr:colOff>
      <xdr:row>83</xdr:row>
      <xdr:rowOff>5624</xdr:rowOff>
    </xdr:to>
    <xdr:sp macro="" textlink="">
      <xdr:nvSpPr>
        <xdr:cNvPr id="307" name="楕円 306">
          <a:extLst>
            <a:ext uri="{FF2B5EF4-FFF2-40B4-BE49-F238E27FC236}">
              <a16:creationId xmlns:a16="http://schemas.microsoft.com/office/drawing/2014/main" id="{5DCC25B4-C267-4F5E-9E78-52B9E7875460}"/>
            </a:ext>
          </a:extLst>
        </xdr:cNvPr>
        <xdr:cNvSpPr/>
      </xdr:nvSpPr>
      <xdr:spPr>
        <a:xfrm>
          <a:off x="3746500" y="14134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126274</xdr:rowOff>
    </xdr:from>
    <xdr:to>
      <xdr:col>24</xdr:col>
      <xdr:colOff>63500</xdr:colOff>
      <xdr:row>82</xdr:row>
      <xdr:rowOff>158931</xdr:rowOff>
    </xdr:to>
    <xdr:cxnSp macro="">
      <xdr:nvCxnSpPr>
        <xdr:cNvPr id="308" name="直線コネクタ 307">
          <a:extLst>
            <a:ext uri="{FF2B5EF4-FFF2-40B4-BE49-F238E27FC236}">
              <a16:creationId xmlns:a16="http://schemas.microsoft.com/office/drawing/2014/main" id="{CE143971-BFFF-48A1-BD42-A9E456D0817A}"/>
            </a:ext>
          </a:extLst>
        </xdr:cNvPr>
        <xdr:cNvCxnSpPr/>
      </xdr:nvCxnSpPr>
      <xdr:spPr>
        <a:xfrm>
          <a:off x="3797300" y="14185174"/>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39551</xdr:rowOff>
    </xdr:from>
    <xdr:to>
      <xdr:col>15</xdr:col>
      <xdr:colOff>101600</xdr:colOff>
      <xdr:row>82</xdr:row>
      <xdr:rowOff>141151</xdr:rowOff>
    </xdr:to>
    <xdr:sp macro="" textlink="">
      <xdr:nvSpPr>
        <xdr:cNvPr id="309" name="楕円 308">
          <a:extLst>
            <a:ext uri="{FF2B5EF4-FFF2-40B4-BE49-F238E27FC236}">
              <a16:creationId xmlns:a16="http://schemas.microsoft.com/office/drawing/2014/main" id="{CBEF346A-575E-40F8-8162-1E1883EA1103}"/>
            </a:ext>
          </a:extLst>
        </xdr:cNvPr>
        <xdr:cNvSpPr/>
      </xdr:nvSpPr>
      <xdr:spPr>
        <a:xfrm>
          <a:off x="2857500" y="14098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90351</xdr:rowOff>
    </xdr:from>
    <xdr:to>
      <xdr:col>19</xdr:col>
      <xdr:colOff>177800</xdr:colOff>
      <xdr:row>82</xdr:row>
      <xdr:rowOff>126274</xdr:rowOff>
    </xdr:to>
    <xdr:cxnSp macro="">
      <xdr:nvCxnSpPr>
        <xdr:cNvPr id="310" name="直線コネクタ 309">
          <a:extLst>
            <a:ext uri="{FF2B5EF4-FFF2-40B4-BE49-F238E27FC236}">
              <a16:creationId xmlns:a16="http://schemas.microsoft.com/office/drawing/2014/main" id="{DB578746-8EF2-496A-9618-AABF8823F2CD}"/>
            </a:ext>
          </a:extLst>
        </xdr:cNvPr>
        <xdr:cNvCxnSpPr/>
      </xdr:nvCxnSpPr>
      <xdr:spPr>
        <a:xfrm>
          <a:off x="2908300" y="14149251"/>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3629</xdr:rowOff>
    </xdr:from>
    <xdr:to>
      <xdr:col>10</xdr:col>
      <xdr:colOff>165100</xdr:colOff>
      <xdr:row>82</xdr:row>
      <xdr:rowOff>105229</xdr:rowOff>
    </xdr:to>
    <xdr:sp macro="" textlink="">
      <xdr:nvSpPr>
        <xdr:cNvPr id="311" name="楕円 310">
          <a:extLst>
            <a:ext uri="{FF2B5EF4-FFF2-40B4-BE49-F238E27FC236}">
              <a16:creationId xmlns:a16="http://schemas.microsoft.com/office/drawing/2014/main" id="{AE9CDBBC-3E0F-4CCC-AF33-A9BA59ACFC57}"/>
            </a:ext>
          </a:extLst>
        </xdr:cNvPr>
        <xdr:cNvSpPr/>
      </xdr:nvSpPr>
      <xdr:spPr>
        <a:xfrm>
          <a:off x="1968500" y="14062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54429</xdr:rowOff>
    </xdr:from>
    <xdr:to>
      <xdr:col>15</xdr:col>
      <xdr:colOff>50800</xdr:colOff>
      <xdr:row>82</xdr:row>
      <xdr:rowOff>90351</xdr:rowOff>
    </xdr:to>
    <xdr:cxnSp macro="">
      <xdr:nvCxnSpPr>
        <xdr:cNvPr id="312" name="直線コネクタ 311">
          <a:extLst>
            <a:ext uri="{FF2B5EF4-FFF2-40B4-BE49-F238E27FC236}">
              <a16:creationId xmlns:a16="http://schemas.microsoft.com/office/drawing/2014/main" id="{69E685EC-D2CA-4F08-8091-C40FAD227384}"/>
            </a:ext>
          </a:extLst>
        </xdr:cNvPr>
        <xdr:cNvCxnSpPr/>
      </xdr:nvCxnSpPr>
      <xdr:spPr>
        <a:xfrm>
          <a:off x="2019300" y="14113329"/>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139156</xdr:rowOff>
    </xdr:from>
    <xdr:to>
      <xdr:col>6</xdr:col>
      <xdr:colOff>38100</xdr:colOff>
      <xdr:row>82</xdr:row>
      <xdr:rowOff>69306</xdr:rowOff>
    </xdr:to>
    <xdr:sp macro="" textlink="">
      <xdr:nvSpPr>
        <xdr:cNvPr id="313" name="楕円 312">
          <a:extLst>
            <a:ext uri="{FF2B5EF4-FFF2-40B4-BE49-F238E27FC236}">
              <a16:creationId xmlns:a16="http://schemas.microsoft.com/office/drawing/2014/main" id="{FE3722D0-C44B-4E6D-9F52-B705C0AE4EE5}"/>
            </a:ext>
          </a:extLst>
        </xdr:cNvPr>
        <xdr:cNvSpPr/>
      </xdr:nvSpPr>
      <xdr:spPr>
        <a:xfrm>
          <a:off x="1079500" y="14026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18506</xdr:rowOff>
    </xdr:from>
    <xdr:to>
      <xdr:col>10</xdr:col>
      <xdr:colOff>114300</xdr:colOff>
      <xdr:row>82</xdr:row>
      <xdr:rowOff>54429</xdr:rowOff>
    </xdr:to>
    <xdr:cxnSp macro="">
      <xdr:nvCxnSpPr>
        <xdr:cNvPr id="314" name="直線コネクタ 313">
          <a:extLst>
            <a:ext uri="{FF2B5EF4-FFF2-40B4-BE49-F238E27FC236}">
              <a16:creationId xmlns:a16="http://schemas.microsoft.com/office/drawing/2014/main" id="{C57E5AAA-4005-40F4-9FF9-18C8621506B4}"/>
            </a:ext>
          </a:extLst>
        </xdr:cNvPr>
        <xdr:cNvCxnSpPr/>
      </xdr:nvCxnSpPr>
      <xdr:spPr>
        <a:xfrm>
          <a:off x="1130300" y="14077406"/>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142076</xdr:rowOff>
    </xdr:from>
    <xdr:ext cx="405111" cy="259045"/>
    <xdr:sp macro="" textlink="">
      <xdr:nvSpPr>
        <xdr:cNvPr id="315" name="n_1aveValue【公営住宅】&#10;有形固定資産減価償却率">
          <a:extLst>
            <a:ext uri="{FF2B5EF4-FFF2-40B4-BE49-F238E27FC236}">
              <a16:creationId xmlns:a16="http://schemas.microsoft.com/office/drawing/2014/main" id="{4C1D000B-DB5E-49DD-86E2-0FD1BD2A8B33}"/>
            </a:ext>
          </a:extLst>
        </xdr:cNvPr>
        <xdr:cNvSpPr txBox="1"/>
      </xdr:nvSpPr>
      <xdr:spPr>
        <a:xfrm>
          <a:off x="3582044" y="143724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138809</xdr:rowOff>
    </xdr:from>
    <xdr:ext cx="405111" cy="259045"/>
    <xdr:sp macro="" textlink="">
      <xdr:nvSpPr>
        <xdr:cNvPr id="316" name="n_2aveValue【公営住宅】&#10;有形固定資産減価償却率">
          <a:extLst>
            <a:ext uri="{FF2B5EF4-FFF2-40B4-BE49-F238E27FC236}">
              <a16:creationId xmlns:a16="http://schemas.microsoft.com/office/drawing/2014/main" id="{ADD1E272-52C7-4C61-959A-CF61DF427057}"/>
            </a:ext>
          </a:extLst>
        </xdr:cNvPr>
        <xdr:cNvSpPr txBox="1"/>
      </xdr:nvSpPr>
      <xdr:spPr>
        <a:xfrm>
          <a:off x="2705744" y="143691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127379</xdr:rowOff>
    </xdr:from>
    <xdr:ext cx="405111" cy="259045"/>
    <xdr:sp macro="" textlink="">
      <xdr:nvSpPr>
        <xdr:cNvPr id="317" name="n_3aveValue【公営住宅】&#10;有形固定資産減価償却率">
          <a:extLst>
            <a:ext uri="{FF2B5EF4-FFF2-40B4-BE49-F238E27FC236}">
              <a16:creationId xmlns:a16="http://schemas.microsoft.com/office/drawing/2014/main" id="{0E4D1B27-F372-4ACD-ADD1-59688D49639F}"/>
            </a:ext>
          </a:extLst>
        </xdr:cNvPr>
        <xdr:cNvSpPr txBox="1"/>
      </xdr:nvSpPr>
      <xdr:spPr>
        <a:xfrm>
          <a:off x="1816744" y="143577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99621</xdr:rowOff>
    </xdr:from>
    <xdr:ext cx="405111" cy="259045"/>
    <xdr:sp macro="" textlink="">
      <xdr:nvSpPr>
        <xdr:cNvPr id="318" name="n_4aveValue【公営住宅】&#10;有形固定資産減価償却率">
          <a:extLst>
            <a:ext uri="{FF2B5EF4-FFF2-40B4-BE49-F238E27FC236}">
              <a16:creationId xmlns:a16="http://schemas.microsoft.com/office/drawing/2014/main" id="{642BC092-CA85-4D9B-8E96-6FEC8CC058C8}"/>
            </a:ext>
          </a:extLst>
        </xdr:cNvPr>
        <xdr:cNvSpPr txBox="1"/>
      </xdr:nvSpPr>
      <xdr:spPr>
        <a:xfrm>
          <a:off x="927744" y="14329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22151</xdr:rowOff>
    </xdr:from>
    <xdr:ext cx="405111" cy="259045"/>
    <xdr:sp macro="" textlink="">
      <xdr:nvSpPr>
        <xdr:cNvPr id="319" name="n_1mainValue【公営住宅】&#10;有形固定資産減価償却率">
          <a:extLst>
            <a:ext uri="{FF2B5EF4-FFF2-40B4-BE49-F238E27FC236}">
              <a16:creationId xmlns:a16="http://schemas.microsoft.com/office/drawing/2014/main" id="{E8520AB0-7662-4D83-B0AA-053539DE7178}"/>
            </a:ext>
          </a:extLst>
        </xdr:cNvPr>
        <xdr:cNvSpPr txBox="1"/>
      </xdr:nvSpPr>
      <xdr:spPr>
        <a:xfrm>
          <a:off x="3582044" y="13909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157678</xdr:rowOff>
    </xdr:from>
    <xdr:ext cx="405111" cy="259045"/>
    <xdr:sp macro="" textlink="">
      <xdr:nvSpPr>
        <xdr:cNvPr id="320" name="n_2mainValue【公営住宅】&#10;有形固定資産減価償却率">
          <a:extLst>
            <a:ext uri="{FF2B5EF4-FFF2-40B4-BE49-F238E27FC236}">
              <a16:creationId xmlns:a16="http://schemas.microsoft.com/office/drawing/2014/main" id="{27051906-C85F-405A-8D37-8792A6C46EAD}"/>
            </a:ext>
          </a:extLst>
        </xdr:cNvPr>
        <xdr:cNvSpPr txBox="1"/>
      </xdr:nvSpPr>
      <xdr:spPr>
        <a:xfrm>
          <a:off x="2705744" y="13873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121756</xdr:rowOff>
    </xdr:from>
    <xdr:ext cx="405111" cy="259045"/>
    <xdr:sp macro="" textlink="">
      <xdr:nvSpPr>
        <xdr:cNvPr id="321" name="n_3mainValue【公営住宅】&#10;有形固定資産減価償却率">
          <a:extLst>
            <a:ext uri="{FF2B5EF4-FFF2-40B4-BE49-F238E27FC236}">
              <a16:creationId xmlns:a16="http://schemas.microsoft.com/office/drawing/2014/main" id="{E7897F0E-89C9-4827-8ED2-2C453973E0B7}"/>
            </a:ext>
          </a:extLst>
        </xdr:cNvPr>
        <xdr:cNvSpPr txBox="1"/>
      </xdr:nvSpPr>
      <xdr:spPr>
        <a:xfrm>
          <a:off x="1816744" y="138377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85833</xdr:rowOff>
    </xdr:from>
    <xdr:ext cx="405111" cy="259045"/>
    <xdr:sp macro="" textlink="">
      <xdr:nvSpPr>
        <xdr:cNvPr id="322" name="n_4mainValue【公営住宅】&#10;有形固定資産減価償却率">
          <a:extLst>
            <a:ext uri="{FF2B5EF4-FFF2-40B4-BE49-F238E27FC236}">
              <a16:creationId xmlns:a16="http://schemas.microsoft.com/office/drawing/2014/main" id="{3612947B-5C14-402C-85F2-D2E5D8329AE9}"/>
            </a:ext>
          </a:extLst>
        </xdr:cNvPr>
        <xdr:cNvSpPr txBox="1"/>
      </xdr:nvSpPr>
      <xdr:spPr>
        <a:xfrm>
          <a:off x="927744" y="13801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a:extLst>
            <a:ext uri="{FF2B5EF4-FFF2-40B4-BE49-F238E27FC236}">
              <a16:creationId xmlns:a16="http://schemas.microsoft.com/office/drawing/2014/main" id="{582B6B49-82E0-49CC-A814-9E6041B102BF}"/>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a:extLst>
            <a:ext uri="{FF2B5EF4-FFF2-40B4-BE49-F238E27FC236}">
              <a16:creationId xmlns:a16="http://schemas.microsoft.com/office/drawing/2014/main" id="{62CFB1A1-ED34-42B7-847C-904DB7DE6B72}"/>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a:extLst>
            <a:ext uri="{FF2B5EF4-FFF2-40B4-BE49-F238E27FC236}">
              <a16:creationId xmlns:a16="http://schemas.microsoft.com/office/drawing/2014/main" id="{04168E33-90A1-47BB-B8EE-0E21A8B7BBA2}"/>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a:extLst>
            <a:ext uri="{FF2B5EF4-FFF2-40B4-BE49-F238E27FC236}">
              <a16:creationId xmlns:a16="http://schemas.microsoft.com/office/drawing/2014/main" id="{D5D22512-09BB-4E2D-B411-72F311768826}"/>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a:extLst>
            <a:ext uri="{FF2B5EF4-FFF2-40B4-BE49-F238E27FC236}">
              <a16:creationId xmlns:a16="http://schemas.microsoft.com/office/drawing/2014/main" id="{06D3FF88-1D52-4D6E-B368-40524CD0054F}"/>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a:extLst>
            <a:ext uri="{FF2B5EF4-FFF2-40B4-BE49-F238E27FC236}">
              <a16:creationId xmlns:a16="http://schemas.microsoft.com/office/drawing/2014/main" id="{A4891D79-5F8D-4BFB-8F86-7B16A8734E6F}"/>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a:extLst>
            <a:ext uri="{FF2B5EF4-FFF2-40B4-BE49-F238E27FC236}">
              <a16:creationId xmlns:a16="http://schemas.microsoft.com/office/drawing/2014/main" id="{34F59E0B-3BD8-44C2-A7DD-7A2C433DF809}"/>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a:extLst>
            <a:ext uri="{FF2B5EF4-FFF2-40B4-BE49-F238E27FC236}">
              <a16:creationId xmlns:a16="http://schemas.microsoft.com/office/drawing/2014/main" id="{70FAE2BC-45FC-4065-A56A-B8DA265B8CB7}"/>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a:extLst>
            <a:ext uri="{FF2B5EF4-FFF2-40B4-BE49-F238E27FC236}">
              <a16:creationId xmlns:a16="http://schemas.microsoft.com/office/drawing/2014/main" id="{264B1A25-5711-49A0-8CC1-8F35D0FC99DC}"/>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a:extLst>
            <a:ext uri="{FF2B5EF4-FFF2-40B4-BE49-F238E27FC236}">
              <a16:creationId xmlns:a16="http://schemas.microsoft.com/office/drawing/2014/main" id="{F44D7CB7-E0E4-4DF7-B029-CFFF825D66FC}"/>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3" name="直線コネクタ 332">
          <a:extLst>
            <a:ext uri="{FF2B5EF4-FFF2-40B4-BE49-F238E27FC236}">
              <a16:creationId xmlns:a16="http://schemas.microsoft.com/office/drawing/2014/main" id="{FCE3AD72-21BB-4EBE-97E3-F6B8922BEB6C}"/>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4" name="テキスト ボックス 333">
          <a:extLst>
            <a:ext uri="{FF2B5EF4-FFF2-40B4-BE49-F238E27FC236}">
              <a16:creationId xmlns:a16="http://schemas.microsoft.com/office/drawing/2014/main" id="{0373181E-2262-4A3F-8DC3-DD8ECB12F8B9}"/>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5" name="直線コネクタ 334">
          <a:extLst>
            <a:ext uri="{FF2B5EF4-FFF2-40B4-BE49-F238E27FC236}">
              <a16:creationId xmlns:a16="http://schemas.microsoft.com/office/drawing/2014/main" id="{10EDDF88-0CDB-4A35-9D15-4244E6986285}"/>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6" name="テキスト ボックス 335">
          <a:extLst>
            <a:ext uri="{FF2B5EF4-FFF2-40B4-BE49-F238E27FC236}">
              <a16:creationId xmlns:a16="http://schemas.microsoft.com/office/drawing/2014/main" id="{6B907DB0-C6C9-44D3-BB1B-4A45A4B3B27D}"/>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7" name="直線コネクタ 336">
          <a:extLst>
            <a:ext uri="{FF2B5EF4-FFF2-40B4-BE49-F238E27FC236}">
              <a16:creationId xmlns:a16="http://schemas.microsoft.com/office/drawing/2014/main" id="{0738DFD5-4714-4593-A51C-2A85B4DD675C}"/>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8" name="テキスト ボックス 337">
          <a:extLst>
            <a:ext uri="{FF2B5EF4-FFF2-40B4-BE49-F238E27FC236}">
              <a16:creationId xmlns:a16="http://schemas.microsoft.com/office/drawing/2014/main" id="{01D2B728-B9C8-4A0C-B0D8-36B84A1582F5}"/>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9" name="直線コネクタ 338">
          <a:extLst>
            <a:ext uri="{FF2B5EF4-FFF2-40B4-BE49-F238E27FC236}">
              <a16:creationId xmlns:a16="http://schemas.microsoft.com/office/drawing/2014/main" id="{E25F4268-67D2-45E9-865B-CAF241790604}"/>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0" name="テキスト ボックス 339">
          <a:extLst>
            <a:ext uri="{FF2B5EF4-FFF2-40B4-BE49-F238E27FC236}">
              <a16:creationId xmlns:a16="http://schemas.microsoft.com/office/drawing/2014/main" id="{6EF5A7AF-EE57-4BCF-8A48-9B9F2D58A7D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1" name="直線コネクタ 340">
          <a:extLst>
            <a:ext uri="{FF2B5EF4-FFF2-40B4-BE49-F238E27FC236}">
              <a16:creationId xmlns:a16="http://schemas.microsoft.com/office/drawing/2014/main" id="{5D974EAF-10FB-43B5-9491-7D92B2893995}"/>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2" name="テキスト ボックス 341">
          <a:extLst>
            <a:ext uri="{FF2B5EF4-FFF2-40B4-BE49-F238E27FC236}">
              <a16:creationId xmlns:a16="http://schemas.microsoft.com/office/drawing/2014/main" id="{09B8BAEA-B870-4E8E-8671-384CFADF489D}"/>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3" name="直線コネクタ 342">
          <a:extLst>
            <a:ext uri="{FF2B5EF4-FFF2-40B4-BE49-F238E27FC236}">
              <a16:creationId xmlns:a16="http://schemas.microsoft.com/office/drawing/2014/main" id="{871E8C96-C029-49EE-A263-56BF2E956493}"/>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4" name="テキスト ボックス 343">
          <a:extLst>
            <a:ext uri="{FF2B5EF4-FFF2-40B4-BE49-F238E27FC236}">
              <a16:creationId xmlns:a16="http://schemas.microsoft.com/office/drawing/2014/main" id="{3017C227-09BF-499E-AAFA-45D470A822A3}"/>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5" name="【公営住宅】&#10;一人当たり面積グラフ枠">
          <a:extLst>
            <a:ext uri="{FF2B5EF4-FFF2-40B4-BE49-F238E27FC236}">
              <a16:creationId xmlns:a16="http://schemas.microsoft.com/office/drawing/2014/main" id="{C3F011EA-0FB8-420A-B444-3DC197A676E8}"/>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122873</xdr:rowOff>
    </xdr:from>
    <xdr:to>
      <xdr:col>54</xdr:col>
      <xdr:colOff>189865</xdr:colOff>
      <xdr:row>86</xdr:row>
      <xdr:rowOff>111061</xdr:rowOff>
    </xdr:to>
    <xdr:cxnSp macro="">
      <xdr:nvCxnSpPr>
        <xdr:cNvPr id="346" name="直線コネクタ 345">
          <a:extLst>
            <a:ext uri="{FF2B5EF4-FFF2-40B4-BE49-F238E27FC236}">
              <a16:creationId xmlns:a16="http://schemas.microsoft.com/office/drawing/2014/main" id="{98764F5C-3DDC-4130-BCB2-08E44788F320}"/>
            </a:ext>
          </a:extLst>
        </xdr:cNvPr>
        <xdr:cNvCxnSpPr/>
      </xdr:nvCxnSpPr>
      <xdr:spPr>
        <a:xfrm flipV="1">
          <a:off x="10476865" y="13324523"/>
          <a:ext cx="0" cy="15312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114888</xdr:rowOff>
    </xdr:from>
    <xdr:ext cx="469744" cy="259045"/>
    <xdr:sp macro="" textlink="">
      <xdr:nvSpPr>
        <xdr:cNvPr id="347" name="【公営住宅】&#10;一人当たり面積最小値テキスト">
          <a:extLst>
            <a:ext uri="{FF2B5EF4-FFF2-40B4-BE49-F238E27FC236}">
              <a16:creationId xmlns:a16="http://schemas.microsoft.com/office/drawing/2014/main" id="{FDE86074-91F1-4436-AE3D-8D37D61025F9}"/>
            </a:ext>
          </a:extLst>
        </xdr:cNvPr>
        <xdr:cNvSpPr txBox="1"/>
      </xdr:nvSpPr>
      <xdr:spPr>
        <a:xfrm>
          <a:off x="10515600" y="14859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111061</xdr:rowOff>
    </xdr:from>
    <xdr:to>
      <xdr:col>55</xdr:col>
      <xdr:colOff>88900</xdr:colOff>
      <xdr:row>86</xdr:row>
      <xdr:rowOff>111061</xdr:rowOff>
    </xdr:to>
    <xdr:cxnSp macro="">
      <xdr:nvCxnSpPr>
        <xdr:cNvPr id="348" name="直線コネクタ 347">
          <a:extLst>
            <a:ext uri="{FF2B5EF4-FFF2-40B4-BE49-F238E27FC236}">
              <a16:creationId xmlns:a16="http://schemas.microsoft.com/office/drawing/2014/main" id="{8F2EE99C-739B-409F-9751-0444C07350FD}"/>
            </a:ext>
          </a:extLst>
        </xdr:cNvPr>
        <xdr:cNvCxnSpPr/>
      </xdr:nvCxnSpPr>
      <xdr:spPr>
        <a:xfrm>
          <a:off x="10388600" y="14855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69550</xdr:rowOff>
    </xdr:from>
    <xdr:ext cx="469744" cy="259045"/>
    <xdr:sp macro="" textlink="">
      <xdr:nvSpPr>
        <xdr:cNvPr id="349" name="【公営住宅】&#10;一人当たり面積最大値テキスト">
          <a:extLst>
            <a:ext uri="{FF2B5EF4-FFF2-40B4-BE49-F238E27FC236}">
              <a16:creationId xmlns:a16="http://schemas.microsoft.com/office/drawing/2014/main" id="{801CE8F5-2B98-4D61-AEB5-BF59E36DB42A}"/>
            </a:ext>
          </a:extLst>
        </xdr:cNvPr>
        <xdr:cNvSpPr txBox="1"/>
      </xdr:nvSpPr>
      <xdr:spPr>
        <a:xfrm>
          <a:off x="10515600" y="13099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122873</xdr:rowOff>
    </xdr:from>
    <xdr:to>
      <xdr:col>55</xdr:col>
      <xdr:colOff>88900</xdr:colOff>
      <xdr:row>77</xdr:row>
      <xdr:rowOff>122873</xdr:rowOff>
    </xdr:to>
    <xdr:cxnSp macro="">
      <xdr:nvCxnSpPr>
        <xdr:cNvPr id="350" name="直線コネクタ 349">
          <a:extLst>
            <a:ext uri="{FF2B5EF4-FFF2-40B4-BE49-F238E27FC236}">
              <a16:creationId xmlns:a16="http://schemas.microsoft.com/office/drawing/2014/main" id="{63FF5931-5102-498C-B3D1-0B6BC2DA4B83}"/>
            </a:ext>
          </a:extLst>
        </xdr:cNvPr>
        <xdr:cNvCxnSpPr/>
      </xdr:nvCxnSpPr>
      <xdr:spPr>
        <a:xfrm>
          <a:off x="10388600" y="13324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59135</xdr:rowOff>
    </xdr:from>
    <xdr:ext cx="469744" cy="259045"/>
    <xdr:sp macro="" textlink="">
      <xdr:nvSpPr>
        <xdr:cNvPr id="351" name="【公営住宅】&#10;一人当たり面積平均値テキスト">
          <a:extLst>
            <a:ext uri="{FF2B5EF4-FFF2-40B4-BE49-F238E27FC236}">
              <a16:creationId xmlns:a16="http://schemas.microsoft.com/office/drawing/2014/main" id="{276FD4BC-E607-434B-AD94-EFF8A388F24B}"/>
            </a:ext>
          </a:extLst>
        </xdr:cNvPr>
        <xdr:cNvSpPr txBox="1"/>
      </xdr:nvSpPr>
      <xdr:spPr>
        <a:xfrm>
          <a:off x="10515600" y="142894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36258</xdr:rowOff>
    </xdr:from>
    <xdr:to>
      <xdr:col>55</xdr:col>
      <xdr:colOff>50800</xdr:colOff>
      <xdr:row>84</xdr:row>
      <xdr:rowOff>137858</xdr:rowOff>
    </xdr:to>
    <xdr:sp macro="" textlink="">
      <xdr:nvSpPr>
        <xdr:cNvPr id="352" name="フローチャート: 判断 351">
          <a:extLst>
            <a:ext uri="{FF2B5EF4-FFF2-40B4-BE49-F238E27FC236}">
              <a16:creationId xmlns:a16="http://schemas.microsoft.com/office/drawing/2014/main" id="{5D8FE832-9FE2-47D7-8137-4B7E99D53C0C}"/>
            </a:ext>
          </a:extLst>
        </xdr:cNvPr>
        <xdr:cNvSpPr/>
      </xdr:nvSpPr>
      <xdr:spPr>
        <a:xfrm>
          <a:off x="10426700" y="14438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72834</xdr:rowOff>
    </xdr:from>
    <xdr:to>
      <xdr:col>50</xdr:col>
      <xdr:colOff>165100</xdr:colOff>
      <xdr:row>85</xdr:row>
      <xdr:rowOff>2984</xdr:rowOff>
    </xdr:to>
    <xdr:sp macro="" textlink="">
      <xdr:nvSpPr>
        <xdr:cNvPr id="353" name="フローチャート: 判断 352">
          <a:extLst>
            <a:ext uri="{FF2B5EF4-FFF2-40B4-BE49-F238E27FC236}">
              <a16:creationId xmlns:a16="http://schemas.microsoft.com/office/drawing/2014/main" id="{3538A86F-B034-4E33-B3BC-D71E652FB08C}"/>
            </a:ext>
          </a:extLst>
        </xdr:cNvPr>
        <xdr:cNvSpPr/>
      </xdr:nvSpPr>
      <xdr:spPr>
        <a:xfrm>
          <a:off x="9588500" y="1447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55880</xdr:rowOff>
    </xdr:from>
    <xdr:to>
      <xdr:col>46</xdr:col>
      <xdr:colOff>38100</xdr:colOff>
      <xdr:row>84</xdr:row>
      <xdr:rowOff>157480</xdr:rowOff>
    </xdr:to>
    <xdr:sp macro="" textlink="">
      <xdr:nvSpPr>
        <xdr:cNvPr id="354" name="フローチャート: 判断 353">
          <a:extLst>
            <a:ext uri="{FF2B5EF4-FFF2-40B4-BE49-F238E27FC236}">
              <a16:creationId xmlns:a16="http://schemas.microsoft.com/office/drawing/2014/main" id="{9F775EF7-BB8E-4383-AD36-57D2B6A48C21}"/>
            </a:ext>
          </a:extLst>
        </xdr:cNvPr>
        <xdr:cNvSpPr/>
      </xdr:nvSpPr>
      <xdr:spPr>
        <a:xfrm>
          <a:off x="8699500" y="1445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42163</xdr:rowOff>
    </xdr:from>
    <xdr:to>
      <xdr:col>41</xdr:col>
      <xdr:colOff>101600</xdr:colOff>
      <xdr:row>84</xdr:row>
      <xdr:rowOff>143763</xdr:rowOff>
    </xdr:to>
    <xdr:sp macro="" textlink="">
      <xdr:nvSpPr>
        <xdr:cNvPr id="355" name="フローチャート: 判断 354">
          <a:extLst>
            <a:ext uri="{FF2B5EF4-FFF2-40B4-BE49-F238E27FC236}">
              <a16:creationId xmlns:a16="http://schemas.microsoft.com/office/drawing/2014/main" id="{24DEDC5C-0965-4777-9C2B-BB9140671038}"/>
            </a:ext>
          </a:extLst>
        </xdr:cNvPr>
        <xdr:cNvSpPr/>
      </xdr:nvSpPr>
      <xdr:spPr>
        <a:xfrm>
          <a:off x="7810500" y="14443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74358</xdr:rowOff>
    </xdr:from>
    <xdr:to>
      <xdr:col>36</xdr:col>
      <xdr:colOff>165100</xdr:colOff>
      <xdr:row>85</xdr:row>
      <xdr:rowOff>4508</xdr:rowOff>
    </xdr:to>
    <xdr:sp macro="" textlink="">
      <xdr:nvSpPr>
        <xdr:cNvPr id="356" name="フローチャート: 判断 355">
          <a:extLst>
            <a:ext uri="{FF2B5EF4-FFF2-40B4-BE49-F238E27FC236}">
              <a16:creationId xmlns:a16="http://schemas.microsoft.com/office/drawing/2014/main" id="{35E5EF28-B0F4-4969-9165-6915689E8628}"/>
            </a:ext>
          </a:extLst>
        </xdr:cNvPr>
        <xdr:cNvSpPr/>
      </xdr:nvSpPr>
      <xdr:spPr>
        <a:xfrm>
          <a:off x="6921500" y="14476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0ED7CE37-A85C-4863-AA32-E92691B4F6C6}"/>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108C1BF3-588D-4C31-A996-E2830C894C2E}"/>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A67C7DA2-ED46-4A82-BFD1-71AEE1CD4A18}"/>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4D001B72-C9D2-43C6-B2D5-23A698104F76}"/>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C2E2C049-D42D-4D69-8CB4-FF136B8A04DB}"/>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134365</xdr:rowOff>
    </xdr:from>
    <xdr:to>
      <xdr:col>55</xdr:col>
      <xdr:colOff>50800</xdr:colOff>
      <xdr:row>85</xdr:row>
      <xdr:rowOff>64515</xdr:rowOff>
    </xdr:to>
    <xdr:sp macro="" textlink="">
      <xdr:nvSpPr>
        <xdr:cNvPr id="362" name="楕円 361">
          <a:extLst>
            <a:ext uri="{FF2B5EF4-FFF2-40B4-BE49-F238E27FC236}">
              <a16:creationId xmlns:a16="http://schemas.microsoft.com/office/drawing/2014/main" id="{5AF48DE6-AC22-470E-A6FD-D81747AE448D}"/>
            </a:ext>
          </a:extLst>
        </xdr:cNvPr>
        <xdr:cNvSpPr/>
      </xdr:nvSpPr>
      <xdr:spPr>
        <a:xfrm>
          <a:off x="10426700" y="14536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112792</xdr:rowOff>
    </xdr:from>
    <xdr:ext cx="469744" cy="259045"/>
    <xdr:sp macro="" textlink="">
      <xdr:nvSpPr>
        <xdr:cNvPr id="363" name="【公営住宅】&#10;一人当たり面積該当値テキスト">
          <a:extLst>
            <a:ext uri="{FF2B5EF4-FFF2-40B4-BE49-F238E27FC236}">
              <a16:creationId xmlns:a16="http://schemas.microsoft.com/office/drawing/2014/main" id="{66F02C58-E1B3-4E0F-8293-2E74A732ED32}"/>
            </a:ext>
          </a:extLst>
        </xdr:cNvPr>
        <xdr:cNvSpPr txBox="1"/>
      </xdr:nvSpPr>
      <xdr:spPr>
        <a:xfrm>
          <a:off x="10515600" y="14514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131318</xdr:rowOff>
    </xdr:from>
    <xdr:to>
      <xdr:col>50</xdr:col>
      <xdr:colOff>165100</xdr:colOff>
      <xdr:row>85</xdr:row>
      <xdr:rowOff>61468</xdr:rowOff>
    </xdr:to>
    <xdr:sp macro="" textlink="">
      <xdr:nvSpPr>
        <xdr:cNvPr id="364" name="楕円 363">
          <a:extLst>
            <a:ext uri="{FF2B5EF4-FFF2-40B4-BE49-F238E27FC236}">
              <a16:creationId xmlns:a16="http://schemas.microsoft.com/office/drawing/2014/main" id="{372BC7E4-EA98-4F43-B821-9A7EBFB039BC}"/>
            </a:ext>
          </a:extLst>
        </xdr:cNvPr>
        <xdr:cNvSpPr/>
      </xdr:nvSpPr>
      <xdr:spPr>
        <a:xfrm>
          <a:off x="9588500" y="14533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10668</xdr:rowOff>
    </xdr:from>
    <xdr:to>
      <xdr:col>55</xdr:col>
      <xdr:colOff>0</xdr:colOff>
      <xdr:row>85</xdr:row>
      <xdr:rowOff>13715</xdr:rowOff>
    </xdr:to>
    <xdr:cxnSp macro="">
      <xdr:nvCxnSpPr>
        <xdr:cNvPr id="365" name="直線コネクタ 364">
          <a:extLst>
            <a:ext uri="{FF2B5EF4-FFF2-40B4-BE49-F238E27FC236}">
              <a16:creationId xmlns:a16="http://schemas.microsoft.com/office/drawing/2014/main" id="{ADC4CC03-AD6C-4450-9F28-FB3C997F25B0}"/>
            </a:ext>
          </a:extLst>
        </xdr:cNvPr>
        <xdr:cNvCxnSpPr/>
      </xdr:nvCxnSpPr>
      <xdr:spPr>
        <a:xfrm>
          <a:off x="9639300" y="14583918"/>
          <a:ext cx="838200" cy="3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127699</xdr:rowOff>
    </xdr:from>
    <xdr:to>
      <xdr:col>46</xdr:col>
      <xdr:colOff>38100</xdr:colOff>
      <xdr:row>85</xdr:row>
      <xdr:rowOff>57849</xdr:rowOff>
    </xdr:to>
    <xdr:sp macro="" textlink="">
      <xdr:nvSpPr>
        <xdr:cNvPr id="366" name="楕円 365">
          <a:extLst>
            <a:ext uri="{FF2B5EF4-FFF2-40B4-BE49-F238E27FC236}">
              <a16:creationId xmlns:a16="http://schemas.microsoft.com/office/drawing/2014/main" id="{834EBD3A-4752-4E79-BCC7-B02E6F40D221}"/>
            </a:ext>
          </a:extLst>
        </xdr:cNvPr>
        <xdr:cNvSpPr/>
      </xdr:nvSpPr>
      <xdr:spPr>
        <a:xfrm>
          <a:off x="8699500" y="14529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7049</xdr:rowOff>
    </xdr:from>
    <xdr:to>
      <xdr:col>50</xdr:col>
      <xdr:colOff>114300</xdr:colOff>
      <xdr:row>85</xdr:row>
      <xdr:rowOff>10668</xdr:rowOff>
    </xdr:to>
    <xdr:cxnSp macro="">
      <xdr:nvCxnSpPr>
        <xdr:cNvPr id="367" name="直線コネクタ 366">
          <a:extLst>
            <a:ext uri="{FF2B5EF4-FFF2-40B4-BE49-F238E27FC236}">
              <a16:creationId xmlns:a16="http://schemas.microsoft.com/office/drawing/2014/main" id="{E2E5A11E-C793-4FC7-BDE3-72AC02271AEB}"/>
            </a:ext>
          </a:extLst>
        </xdr:cNvPr>
        <xdr:cNvCxnSpPr/>
      </xdr:nvCxnSpPr>
      <xdr:spPr>
        <a:xfrm>
          <a:off x="8750300" y="14580299"/>
          <a:ext cx="889000" cy="3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126175</xdr:rowOff>
    </xdr:from>
    <xdr:to>
      <xdr:col>41</xdr:col>
      <xdr:colOff>101600</xdr:colOff>
      <xdr:row>85</xdr:row>
      <xdr:rowOff>56325</xdr:rowOff>
    </xdr:to>
    <xdr:sp macro="" textlink="">
      <xdr:nvSpPr>
        <xdr:cNvPr id="368" name="楕円 367">
          <a:extLst>
            <a:ext uri="{FF2B5EF4-FFF2-40B4-BE49-F238E27FC236}">
              <a16:creationId xmlns:a16="http://schemas.microsoft.com/office/drawing/2014/main" id="{9E6314B5-86F1-4C42-828D-8F31CE9B5D61}"/>
            </a:ext>
          </a:extLst>
        </xdr:cNvPr>
        <xdr:cNvSpPr/>
      </xdr:nvSpPr>
      <xdr:spPr>
        <a:xfrm>
          <a:off x="7810500" y="14527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5525</xdr:rowOff>
    </xdr:from>
    <xdr:to>
      <xdr:col>45</xdr:col>
      <xdr:colOff>177800</xdr:colOff>
      <xdr:row>85</xdr:row>
      <xdr:rowOff>7049</xdr:rowOff>
    </xdr:to>
    <xdr:cxnSp macro="">
      <xdr:nvCxnSpPr>
        <xdr:cNvPr id="369" name="直線コネクタ 368">
          <a:extLst>
            <a:ext uri="{FF2B5EF4-FFF2-40B4-BE49-F238E27FC236}">
              <a16:creationId xmlns:a16="http://schemas.microsoft.com/office/drawing/2014/main" id="{1A03127E-C954-47B9-9FA7-51C397DF6563}"/>
            </a:ext>
          </a:extLst>
        </xdr:cNvPr>
        <xdr:cNvCxnSpPr/>
      </xdr:nvCxnSpPr>
      <xdr:spPr>
        <a:xfrm>
          <a:off x="7861300" y="14578775"/>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122746</xdr:rowOff>
    </xdr:from>
    <xdr:to>
      <xdr:col>36</xdr:col>
      <xdr:colOff>165100</xdr:colOff>
      <xdr:row>85</xdr:row>
      <xdr:rowOff>52896</xdr:rowOff>
    </xdr:to>
    <xdr:sp macro="" textlink="">
      <xdr:nvSpPr>
        <xdr:cNvPr id="370" name="楕円 369">
          <a:extLst>
            <a:ext uri="{FF2B5EF4-FFF2-40B4-BE49-F238E27FC236}">
              <a16:creationId xmlns:a16="http://schemas.microsoft.com/office/drawing/2014/main" id="{AA6A0615-C6D3-4DA1-9BBF-85C591EA80C7}"/>
            </a:ext>
          </a:extLst>
        </xdr:cNvPr>
        <xdr:cNvSpPr/>
      </xdr:nvSpPr>
      <xdr:spPr>
        <a:xfrm>
          <a:off x="6921500" y="14524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2096</xdr:rowOff>
    </xdr:from>
    <xdr:to>
      <xdr:col>41</xdr:col>
      <xdr:colOff>50800</xdr:colOff>
      <xdr:row>85</xdr:row>
      <xdr:rowOff>5525</xdr:rowOff>
    </xdr:to>
    <xdr:cxnSp macro="">
      <xdr:nvCxnSpPr>
        <xdr:cNvPr id="371" name="直線コネクタ 370">
          <a:extLst>
            <a:ext uri="{FF2B5EF4-FFF2-40B4-BE49-F238E27FC236}">
              <a16:creationId xmlns:a16="http://schemas.microsoft.com/office/drawing/2014/main" id="{DB481BF7-6FEC-4B44-B661-6796ABDAB8E1}"/>
            </a:ext>
          </a:extLst>
        </xdr:cNvPr>
        <xdr:cNvCxnSpPr/>
      </xdr:nvCxnSpPr>
      <xdr:spPr>
        <a:xfrm>
          <a:off x="6972300" y="14575346"/>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19511</xdr:rowOff>
    </xdr:from>
    <xdr:ext cx="469744" cy="259045"/>
    <xdr:sp macro="" textlink="">
      <xdr:nvSpPr>
        <xdr:cNvPr id="372" name="n_1aveValue【公営住宅】&#10;一人当たり面積">
          <a:extLst>
            <a:ext uri="{FF2B5EF4-FFF2-40B4-BE49-F238E27FC236}">
              <a16:creationId xmlns:a16="http://schemas.microsoft.com/office/drawing/2014/main" id="{D2C979E6-329A-445E-B283-27A289B32B3D}"/>
            </a:ext>
          </a:extLst>
        </xdr:cNvPr>
        <xdr:cNvSpPr txBox="1"/>
      </xdr:nvSpPr>
      <xdr:spPr>
        <a:xfrm>
          <a:off x="9391727" y="14249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2557</xdr:rowOff>
    </xdr:from>
    <xdr:ext cx="469744" cy="259045"/>
    <xdr:sp macro="" textlink="">
      <xdr:nvSpPr>
        <xdr:cNvPr id="373" name="n_2aveValue【公営住宅】&#10;一人当たり面積">
          <a:extLst>
            <a:ext uri="{FF2B5EF4-FFF2-40B4-BE49-F238E27FC236}">
              <a16:creationId xmlns:a16="http://schemas.microsoft.com/office/drawing/2014/main" id="{BC43D8C7-A053-4DAD-B550-74D8E153CFA8}"/>
            </a:ext>
          </a:extLst>
        </xdr:cNvPr>
        <xdr:cNvSpPr txBox="1"/>
      </xdr:nvSpPr>
      <xdr:spPr>
        <a:xfrm>
          <a:off x="8515427" y="1423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160290</xdr:rowOff>
    </xdr:from>
    <xdr:ext cx="469744" cy="259045"/>
    <xdr:sp macro="" textlink="">
      <xdr:nvSpPr>
        <xdr:cNvPr id="374" name="n_3aveValue【公営住宅】&#10;一人当たり面積">
          <a:extLst>
            <a:ext uri="{FF2B5EF4-FFF2-40B4-BE49-F238E27FC236}">
              <a16:creationId xmlns:a16="http://schemas.microsoft.com/office/drawing/2014/main" id="{10FCA64B-FBC7-41E4-9416-47FAEF122EA4}"/>
            </a:ext>
          </a:extLst>
        </xdr:cNvPr>
        <xdr:cNvSpPr txBox="1"/>
      </xdr:nvSpPr>
      <xdr:spPr>
        <a:xfrm>
          <a:off x="7626427" y="14219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21035</xdr:rowOff>
    </xdr:from>
    <xdr:ext cx="469744" cy="259045"/>
    <xdr:sp macro="" textlink="">
      <xdr:nvSpPr>
        <xdr:cNvPr id="375" name="n_4aveValue【公営住宅】&#10;一人当たり面積">
          <a:extLst>
            <a:ext uri="{FF2B5EF4-FFF2-40B4-BE49-F238E27FC236}">
              <a16:creationId xmlns:a16="http://schemas.microsoft.com/office/drawing/2014/main" id="{A27E8C97-B10D-4DCC-8734-502AA982B83D}"/>
            </a:ext>
          </a:extLst>
        </xdr:cNvPr>
        <xdr:cNvSpPr txBox="1"/>
      </xdr:nvSpPr>
      <xdr:spPr>
        <a:xfrm>
          <a:off x="6737427" y="14251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52595</xdr:rowOff>
    </xdr:from>
    <xdr:ext cx="469744" cy="259045"/>
    <xdr:sp macro="" textlink="">
      <xdr:nvSpPr>
        <xdr:cNvPr id="376" name="n_1mainValue【公営住宅】&#10;一人当たり面積">
          <a:extLst>
            <a:ext uri="{FF2B5EF4-FFF2-40B4-BE49-F238E27FC236}">
              <a16:creationId xmlns:a16="http://schemas.microsoft.com/office/drawing/2014/main" id="{B71FEF62-29DC-4C60-9B6E-2619925D8637}"/>
            </a:ext>
          </a:extLst>
        </xdr:cNvPr>
        <xdr:cNvSpPr txBox="1"/>
      </xdr:nvSpPr>
      <xdr:spPr>
        <a:xfrm>
          <a:off x="9391727" y="14625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48976</xdr:rowOff>
    </xdr:from>
    <xdr:ext cx="469744" cy="259045"/>
    <xdr:sp macro="" textlink="">
      <xdr:nvSpPr>
        <xdr:cNvPr id="377" name="n_2mainValue【公営住宅】&#10;一人当たり面積">
          <a:extLst>
            <a:ext uri="{FF2B5EF4-FFF2-40B4-BE49-F238E27FC236}">
              <a16:creationId xmlns:a16="http://schemas.microsoft.com/office/drawing/2014/main" id="{373FDE13-800D-4BCA-89A0-0F148E83FA6B}"/>
            </a:ext>
          </a:extLst>
        </xdr:cNvPr>
        <xdr:cNvSpPr txBox="1"/>
      </xdr:nvSpPr>
      <xdr:spPr>
        <a:xfrm>
          <a:off x="8515427" y="14622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47452</xdr:rowOff>
    </xdr:from>
    <xdr:ext cx="469744" cy="259045"/>
    <xdr:sp macro="" textlink="">
      <xdr:nvSpPr>
        <xdr:cNvPr id="378" name="n_3mainValue【公営住宅】&#10;一人当たり面積">
          <a:extLst>
            <a:ext uri="{FF2B5EF4-FFF2-40B4-BE49-F238E27FC236}">
              <a16:creationId xmlns:a16="http://schemas.microsoft.com/office/drawing/2014/main" id="{66A5C606-9EDA-4411-A37F-A335DA3C318F}"/>
            </a:ext>
          </a:extLst>
        </xdr:cNvPr>
        <xdr:cNvSpPr txBox="1"/>
      </xdr:nvSpPr>
      <xdr:spPr>
        <a:xfrm>
          <a:off x="7626427" y="14620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44023</xdr:rowOff>
    </xdr:from>
    <xdr:ext cx="469744" cy="259045"/>
    <xdr:sp macro="" textlink="">
      <xdr:nvSpPr>
        <xdr:cNvPr id="379" name="n_4mainValue【公営住宅】&#10;一人当たり面積">
          <a:extLst>
            <a:ext uri="{FF2B5EF4-FFF2-40B4-BE49-F238E27FC236}">
              <a16:creationId xmlns:a16="http://schemas.microsoft.com/office/drawing/2014/main" id="{83347359-877E-4816-A030-3C75D08A882D}"/>
            </a:ext>
          </a:extLst>
        </xdr:cNvPr>
        <xdr:cNvSpPr txBox="1"/>
      </xdr:nvSpPr>
      <xdr:spPr>
        <a:xfrm>
          <a:off x="6737427" y="14617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0" name="正方形/長方形 379">
          <a:extLst>
            <a:ext uri="{FF2B5EF4-FFF2-40B4-BE49-F238E27FC236}">
              <a16:creationId xmlns:a16="http://schemas.microsoft.com/office/drawing/2014/main" id="{F0B91A8B-0A0B-404E-9EE4-0B5050F1836B}"/>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1" name="正方形/長方形 380">
          <a:extLst>
            <a:ext uri="{FF2B5EF4-FFF2-40B4-BE49-F238E27FC236}">
              <a16:creationId xmlns:a16="http://schemas.microsoft.com/office/drawing/2014/main" id="{F438D24E-3279-488F-B123-3372FC7966A2}"/>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2" name="正方形/長方形 381">
          <a:extLst>
            <a:ext uri="{FF2B5EF4-FFF2-40B4-BE49-F238E27FC236}">
              <a16:creationId xmlns:a16="http://schemas.microsoft.com/office/drawing/2014/main" id="{1946688A-7B1D-4590-8B21-FF1334BF41ED}"/>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3" name="正方形/長方形 382">
          <a:extLst>
            <a:ext uri="{FF2B5EF4-FFF2-40B4-BE49-F238E27FC236}">
              <a16:creationId xmlns:a16="http://schemas.microsoft.com/office/drawing/2014/main" id="{8BCD0AF0-25D9-495D-8603-529D1903B0C7}"/>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4" name="正方形/長方形 383">
          <a:extLst>
            <a:ext uri="{FF2B5EF4-FFF2-40B4-BE49-F238E27FC236}">
              <a16:creationId xmlns:a16="http://schemas.microsoft.com/office/drawing/2014/main" id="{4DB9044F-88B6-493D-A747-5B45312C1326}"/>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5" name="正方形/長方形 384">
          <a:extLst>
            <a:ext uri="{FF2B5EF4-FFF2-40B4-BE49-F238E27FC236}">
              <a16:creationId xmlns:a16="http://schemas.microsoft.com/office/drawing/2014/main" id="{8397E98A-587E-4999-8976-E2FF9F4C41C2}"/>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6" name="正方形/長方形 385">
          <a:extLst>
            <a:ext uri="{FF2B5EF4-FFF2-40B4-BE49-F238E27FC236}">
              <a16:creationId xmlns:a16="http://schemas.microsoft.com/office/drawing/2014/main" id="{95E30C72-0558-4800-96ED-3A31CCDEC50E}"/>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7" name="正方形/長方形 386">
          <a:extLst>
            <a:ext uri="{FF2B5EF4-FFF2-40B4-BE49-F238E27FC236}">
              <a16:creationId xmlns:a16="http://schemas.microsoft.com/office/drawing/2014/main" id="{5C50E949-C944-4B41-8BA1-95DFDD46FEDD}"/>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8" name="テキスト ボックス 387">
          <a:extLst>
            <a:ext uri="{FF2B5EF4-FFF2-40B4-BE49-F238E27FC236}">
              <a16:creationId xmlns:a16="http://schemas.microsoft.com/office/drawing/2014/main" id="{1A22B0EC-3456-4D6C-BD18-176DED3DD76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9" name="直線コネクタ 388">
          <a:extLst>
            <a:ext uri="{FF2B5EF4-FFF2-40B4-BE49-F238E27FC236}">
              <a16:creationId xmlns:a16="http://schemas.microsoft.com/office/drawing/2014/main" id="{F6B8AAD9-99FA-48DF-80D9-4E135A6D442D}"/>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0" name="テキスト ボックス 389">
          <a:extLst>
            <a:ext uri="{FF2B5EF4-FFF2-40B4-BE49-F238E27FC236}">
              <a16:creationId xmlns:a16="http://schemas.microsoft.com/office/drawing/2014/main" id="{7D27380E-145D-4159-8455-68BA2842323A}"/>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1" name="直線コネクタ 390">
          <a:extLst>
            <a:ext uri="{FF2B5EF4-FFF2-40B4-BE49-F238E27FC236}">
              <a16:creationId xmlns:a16="http://schemas.microsoft.com/office/drawing/2014/main" id="{ED40DBCB-FA3B-4DF5-9AA0-78A1C4185047}"/>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2" name="テキスト ボックス 391">
          <a:extLst>
            <a:ext uri="{FF2B5EF4-FFF2-40B4-BE49-F238E27FC236}">
              <a16:creationId xmlns:a16="http://schemas.microsoft.com/office/drawing/2014/main" id="{F96727E7-DBB5-49CB-BB92-F737357BF68B}"/>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3" name="直線コネクタ 392">
          <a:extLst>
            <a:ext uri="{FF2B5EF4-FFF2-40B4-BE49-F238E27FC236}">
              <a16:creationId xmlns:a16="http://schemas.microsoft.com/office/drawing/2014/main" id="{D53CC777-1721-461F-9853-C911D9C26660}"/>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4" name="テキスト ボックス 393">
          <a:extLst>
            <a:ext uri="{FF2B5EF4-FFF2-40B4-BE49-F238E27FC236}">
              <a16:creationId xmlns:a16="http://schemas.microsoft.com/office/drawing/2014/main" id="{8CCBCCF4-5EC2-415B-AA99-5BC50E5CF7BB}"/>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5" name="直線コネクタ 394">
          <a:extLst>
            <a:ext uri="{FF2B5EF4-FFF2-40B4-BE49-F238E27FC236}">
              <a16:creationId xmlns:a16="http://schemas.microsoft.com/office/drawing/2014/main" id="{3EBFD6FF-F73E-4277-B056-3F9CFFEDD74B}"/>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6" name="テキスト ボックス 395">
          <a:extLst>
            <a:ext uri="{FF2B5EF4-FFF2-40B4-BE49-F238E27FC236}">
              <a16:creationId xmlns:a16="http://schemas.microsoft.com/office/drawing/2014/main" id="{F4DF41BD-6612-4B83-89BD-63E2C1F500A3}"/>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7" name="直線コネクタ 396">
          <a:extLst>
            <a:ext uri="{FF2B5EF4-FFF2-40B4-BE49-F238E27FC236}">
              <a16:creationId xmlns:a16="http://schemas.microsoft.com/office/drawing/2014/main" id="{3FC8C10E-F4B7-46B4-A259-E2096C8309D9}"/>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8" name="テキスト ボックス 397">
          <a:extLst>
            <a:ext uri="{FF2B5EF4-FFF2-40B4-BE49-F238E27FC236}">
              <a16:creationId xmlns:a16="http://schemas.microsoft.com/office/drawing/2014/main" id="{DB219592-443E-4953-872B-E015239CF69F}"/>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9" name="直線コネクタ 398">
          <a:extLst>
            <a:ext uri="{FF2B5EF4-FFF2-40B4-BE49-F238E27FC236}">
              <a16:creationId xmlns:a16="http://schemas.microsoft.com/office/drawing/2014/main" id="{BEE4A310-E928-47A6-9B38-19EDB49EAE3F}"/>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400" name="テキスト ボックス 399">
          <a:extLst>
            <a:ext uri="{FF2B5EF4-FFF2-40B4-BE49-F238E27FC236}">
              <a16:creationId xmlns:a16="http://schemas.microsoft.com/office/drawing/2014/main" id="{69DB5040-F472-4FCC-970E-BD538C65CA5B}"/>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1" name="直線コネクタ 400">
          <a:extLst>
            <a:ext uri="{FF2B5EF4-FFF2-40B4-BE49-F238E27FC236}">
              <a16:creationId xmlns:a16="http://schemas.microsoft.com/office/drawing/2014/main" id="{DEAB5D52-9FD2-4DA6-92A6-9D6EDD057496}"/>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2" name="テキスト ボックス 401">
          <a:extLst>
            <a:ext uri="{FF2B5EF4-FFF2-40B4-BE49-F238E27FC236}">
              <a16:creationId xmlns:a16="http://schemas.microsoft.com/office/drawing/2014/main" id="{50F97846-E841-4387-96EC-E0CAA03C68BC}"/>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3" name="直線コネクタ 402">
          <a:extLst>
            <a:ext uri="{FF2B5EF4-FFF2-40B4-BE49-F238E27FC236}">
              <a16:creationId xmlns:a16="http://schemas.microsoft.com/office/drawing/2014/main" id="{F6991685-2931-455C-91BF-DD1C6FB883CB}"/>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4" name="【港湾・漁港】&#10;有形固定資産減価償却率グラフ枠">
          <a:extLst>
            <a:ext uri="{FF2B5EF4-FFF2-40B4-BE49-F238E27FC236}">
              <a16:creationId xmlns:a16="http://schemas.microsoft.com/office/drawing/2014/main" id="{8E953749-33E1-447A-AE6D-1A96CC56E2E7}"/>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43543</xdr:rowOff>
    </xdr:from>
    <xdr:to>
      <xdr:col>24</xdr:col>
      <xdr:colOff>62865</xdr:colOff>
      <xdr:row>108</xdr:row>
      <xdr:rowOff>90895</xdr:rowOff>
    </xdr:to>
    <xdr:cxnSp macro="">
      <xdr:nvCxnSpPr>
        <xdr:cNvPr id="405" name="直線コネクタ 404">
          <a:extLst>
            <a:ext uri="{FF2B5EF4-FFF2-40B4-BE49-F238E27FC236}">
              <a16:creationId xmlns:a16="http://schemas.microsoft.com/office/drawing/2014/main" id="{8C2CEACB-6DCF-44C9-B1A2-8E0E8297467D}"/>
            </a:ext>
          </a:extLst>
        </xdr:cNvPr>
        <xdr:cNvCxnSpPr/>
      </xdr:nvCxnSpPr>
      <xdr:spPr>
        <a:xfrm flipV="1">
          <a:off x="4634865" y="17188543"/>
          <a:ext cx="0" cy="1418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94722</xdr:rowOff>
    </xdr:from>
    <xdr:ext cx="405111" cy="259045"/>
    <xdr:sp macro="" textlink="">
      <xdr:nvSpPr>
        <xdr:cNvPr id="406" name="【港湾・漁港】&#10;有形固定資産減価償却率最小値テキスト">
          <a:extLst>
            <a:ext uri="{FF2B5EF4-FFF2-40B4-BE49-F238E27FC236}">
              <a16:creationId xmlns:a16="http://schemas.microsoft.com/office/drawing/2014/main" id="{B677020C-0C04-437D-A66B-F95A8D73D030}"/>
            </a:ext>
          </a:extLst>
        </xdr:cNvPr>
        <xdr:cNvSpPr txBox="1"/>
      </xdr:nvSpPr>
      <xdr:spPr>
        <a:xfrm>
          <a:off x="4673600" y="18611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90895</xdr:rowOff>
    </xdr:from>
    <xdr:to>
      <xdr:col>24</xdr:col>
      <xdr:colOff>152400</xdr:colOff>
      <xdr:row>108</xdr:row>
      <xdr:rowOff>90895</xdr:rowOff>
    </xdr:to>
    <xdr:cxnSp macro="">
      <xdr:nvCxnSpPr>
        <xdr:cNvPr id="407" name="直線コネクタ 406">
          <a:extLst>
            <a:ext uri="{FF2B5EF4-FFF2-40B4-BE49-F238E27FC236}">
              <a16:creationId xmlns:a16="http://schemas.microsoft.com/office/drawing/2014/main" id="{75D34730-FF0E-4E85-826E-22ABC89B7837}"/>
            </a:ext>
          </a:extLst>
        </xdr:cNvPr>
        <xdr:cNvCxnSpPr/>
      </xdr:nvCxnSpPr>
      <xdr:spPr>
        <a:xfrm>
          <a:off x="4546600" y="18607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161670</xdr:rowOff>
    </xdr:from>
    <xdr:ext cx="340478" cy="259045"/>
    <xdr:sp macro="" textlink="">
      <xdr:nvSpPr>
        <xdr:cNvPr id="408" name="【港湾・漁港】&#10;有形固定資産減価償却率最大値テキスト">
          <a:extLst>
            <a:ext uri="{FF2B5EF4-FFF2-40B4-BE49-F238E27FC236}">
              <a16:creationId xmlns:a16="http://schemas.microsoft.com/office/drawing/2014/main" id="{BAE84DF5-2481-4819-9E3C-71A9A0FC51DB}"/>
            </a:ext>
          </a:extLst>
        </xdr:cNvPr>
        <xdr:cNvSpPr txBox="1"/>
      </xdr:nvSpPr>
      <xdr:spPr>
        <a:xfrm>
          <a:off x="4673600" y="169637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43543</xdr:rowOff>
    </xdr:from>
    <xdr:to>
      <xdr:col>24</xdr:col>
      <xdr:colOff>152400</xdr:colOff>
      <xdr:row>100</xdr:row>
      <xdr:rowOff>43543</xdr:rowOff>
    </xdr:to>
    <xdr:cxnSp macro="">
      <xdr:nvCxnSpPr>
        <xdr:cNvPr id="409" name="直線コネクタ 408">
          <a:extLst>
            <a:ext uri="{FF2B5EF4-FFF2-40B4-BE49-F238E27FC236}">
              <a16:creationId xmlns:a16="http://schemas.microsoft.com/office/drawing/2014/main" id="{34FC4093-F0B6-4C4A-A40E-3DA8FA9A7EFF}"/>
            </a:ext>
          </a:extLst>
        </xdr:cNvPr>
        <xdr:cNvCxnSpPr/>
      </xdr:nvCxnSpPr>
      <xdr:spPr>
        <a:xfrm>
          <a:off x="4546600" y="1718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106697</xdr:rowOff>
    </xdr:from>
    <xdr:ext cx="405111" cy="259045"/>
    <xdr:sp macro="" textlink="">
      <xdr:nvSpPr>
        <xdr:cNvPr id="410" name="【港湾・漁港】&#10;有形固定資産減価償却率平均値テキスト">
          <a:extLst>
            <a:ext uri="{FF2B5EF4-FFF2-40B4-BE49-F238E27FC236}">
              <a16:creationId xmlns:a16="http://schemas.microsoft.com/office/drawing/2014/main" id="{29D2DBDD-D795-4BA4-83FB-A5A346307B8D}"/>
            </a:ext>
          </a:extLst>
        </xdr:cNvPr>
        <xdr:cNvSpPr txBox="1"/>
      </xdr:nvSpPr>
      <xdr:spPr>
        <a:xfrm>
          <a:off x="4673600" y="179374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128270</xdr:rowOff>
    </xdr:from>
    <xdr:to>
      <xdr:col>24</xdr:col>
      <xdr:colOff>114300</xdr:colOff>
      <xdr:row>105</xdr:row>
      <xdr:rowOff>58420</xdr:rowOff>
    </xdr:to>
    <xdr:sp macro="" textlink="">
      <xdr:nvSpPr>
        <xdr:cNvPr id="411" name="フローチャート: 判断 410">
          <a:extLst>
            <a:ext uri="{FF2B5EF4-FFF2-40B4-BE49-F238E27FC236}">
              <a16:creationId xmlns:a16="http://schemas.microsoft.com/office/drawing/2014/main" id="{477F98EF-E7F4-4A4F-8F34-008383FC927F}"/>
            </a:ext>
          </a:extLst>
        </xdr:cNvPr>
        <xdr:cNvSpPr/>
      </xdr:nvSpPr>
      <xdr:spPr>
        <a:xfrm>
          <a:off x="4584700" y="1795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20501</xdr:rowOff>
    </xdr:from>
    <xdr:to>
      <xdr:col>20</xdr:col>
      <xdr:colOff>38100</xdr:colOff>
      <xdr:row>104</xdr:row>
      <xdr:rowOff>122101</xdr:rowOff>
    </xdr:to>
    <xdr:sp macro="" textlink="">
      <xdr:nvSpPr>
        <xdr:cNvPr id="412" name="フローチャート: 判断 411">
          <a:extLst>
            <a:ext uri="{FF2B5EF4-FFF2-40B4-BE49-F238E27FC236}">
              <a16:creationId xmlns:a16="http://schemas.microsoft.com/office/drawing/2014/main" id="{9CC28008-38B1-4DFC-B823-1F8F8BD67A27}"/>
            </a:ext>
          </a:extLst>
        </xdr:cNvPr>
        <xdr:cNvSpPr/>
      </xdr:nvSpPr>
      <xdr:spPr>
        <a:xfrm>
          <a:off x="3746500" y="1785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165826</xdr:rowOff>
    </xdr:from>
    <xdr:to>
      <xdr:col>15</xdr:col>
      <xdr:colOff>101600</xdr:colOff>
      <xdr:row>104</xdr:row>
      <xdr:rowOff>95976</xdr:rowOff>
    </xdr:to>
    <xdr:sp macro="" textlink="">
      <xdr:nvSpPr>
        <xdr:cNvPr id="413" name="フローチャート: 判断 412">
          <a:extLst>
            <a:ext uri="{FF2B5EF4-FFF2-40B4-BE49-F238E27FC236}">
              <a16:creationId xmlns:a16="http://schemas.microsoft.com/office/drawing/2014/main" id="{01BF80A2-3075-4D27-A155-3DFFFF24EDCE}"/>
            </a:ext>
          </a:extLst>
        </xdr:cNvPr>
        <xdr:cNvSpPr/>
      </xdr:nvSpPr>
      <xdr:spPr>
        <a:xfrm>
          <a:off x="2857500" y="17825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97245</xdr:rowOff>
    </xdr:from>
    <xdr:to>
      <xdr:col>10</xdr:col>
      <xdr:colOff>165100</xdr:colOff>
      <xdr:row>105</xdr:row>
      <xdr:rowOff>27395</xdr:rowOff>
    </xdr:to>
    <xdr:sp macro="" textlink="">
      <xdr:nvSpPr>
        <xdr:cNvPr id="414" name="フローチャート: 判断 413">
          <a:extLst>
            <a:ext uri="{FF2B5EF4-FFF2-40B4-BE49-F238E27FC236}">
              <a16:creationId xmlns:a16="http://schemas.microsoft.com/office/drawing/2014/main" id="{D8F41832-8291-442B-B6A9-F6C09465AEF2}"/>
            </a:ext>
          </a:extLst>
        </xdr:cNvPr>
        <xdr:cNvSpPr/>
      </xdr:nvSpPr>
      <xdr:spPr>
        <a:xfrm>
          <a:off x="1968500" y="17928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84182</xdr:rowOff>
    </xdr:from>
    <xdr:to>
      <xdr:col>6</xdr:col>
      <xdr:colOff>38100</xdr:colOff>
      <xdr:row>105</xdr:row>
      <xdr:rowOff>14332</xdr:rowOff>
    </xdr:to>
    <xdr:sp macro="" textlink="">
      <xdr:nvSpPr>
        <xdr:cNvPr id="415" name="フローチャート: 判断 414">
          <a:extLst>
            <a:ext uri="{FF2B5EF4-FFF2-40B4-BE49-F238E27FC236}">
              <a16:creationId xmlns:a16="http://schemas.microsoft.com/office/drawing/2014/main" id="{FBE5378F-4A5D-4133-942F-0C89D84BC85E}"/>
            </a:ext>
          </a:extLst>
        </xdr:cNvPr>
        <xdr:cNvSpPr/>
      </xdr:nvSpPr>
      <xdr:spPr>
        <a:xfrm>
          <a:off x="1079500" y="17914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6" name="テキスト ボックス 415">
          <a:extLst>
            <a:ext uri="{FF2B5EF4-FFF2-40B4-BE49-F238E27FC236}">
              <a16:creationId xmlns:a16="http://schemas.microsoft.com/office/drawing/2014/main" id="{1B0914BF-DC3F-4216-B338-21665F90235F}"/>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id="{C6FB64F6-1A58-478F-9E04-DFDB04D1C1BC}"/>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8" name="テキスト ボックス 417">
          <a:extLst>
            <a:ext uri="{FF2B5EF4-FFF2-40B4-BE49-F238E27FC236}">
              <a16:creationId xmlns:a16="http://schemas.microsoft.com/office/drawing/2014/main" id="{C8D2EB6F-C9E7-4892-9FE3-5BFD0CF3062E}"/>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9" name="テキスト ボックス 418">
          <a:extLst>
            <a:ext uri="{FF2B5EF4-FFF2-40B4-BE49-F238E27FC236}">
              <a16:creationId xmlns:a16="http://schemas.microsoft.com/office/drawing/2014/main" id="{51B49AD4-8C1E-4845-A35B-66E846F8D344}"/>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0" name="テキスト ボックス 419">
          <a:extLst>
            <a:ext uri="{FF2B5EF4-FFF2-40B4-BE49-F238E27FC236}">
              <a16:creationId xmlns:a16="http://schemas.microsoft.com/office/drawing/2014/main" id="{12631BD7-56E2-4155-B394-DC5D347F99AD}"/>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4173</xdr:rowOff>
    </xdr:from>
    <xdr:to>
      <xdr:col>24</xdr:col>
      <xdr:colOff>114300</xdr:colOff>
      <xdr:row>104</xdr:row>
      <xdr:rowOff>105773</xdr:rowOff>
    </xdr:to>
    <xdr:sp macro="" textlink="">
      <xdr:nvSpPr>
        <xdr:cNvPr id="421" name="楕円 420">
          <a:extLst>
            <a:ext uri="{FF2B5EF4-FFF2-40B4-BE49-F238E27FC236}">
              <a16:creationId xmlns:a16="http://schemas.microsoft.com/office/drawing/2014/main" id="{E62FD0B2-7C88-4819-A5D3-600BC45FB4B5}"/>
            </a:ext>
          </a:extLst>
        </xdr:cNvPr>
        <xdr:cNvSpPr/>
      </xdr:nvSpPr>
      <xdr:spPr>
        <a:xfrm>
          <a:off x="4584700" y="17834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27050</xdr:rowOff>
    </xdr:from>
    <xdr:ext cx="405111" cy="259045"/>
    <xdr:sp macro="" textlink="">
      <xdr:nvSpPr>
        <xdr:cNvPr id="422" name="【港湾・漁港】&#10;有形固定資産減価償却率該当値テキスト">
          <a:extLst>
            <a:ext uri="{FF2B5EF4-FFF2-40B4-BE49-F238E27FC236}">
              <a16:creationId xmlns:a16="http://schemas.microsoft.com/office/drawing/2014/main" id="{F06F827A-9DC4-4D30-BACB-D9DAB564E806}"/>
            </a:ext>
          </a:extLst>
        </xdr:cNvPr>
        <xdr:cNvSpPr txBox="1"/>
      </xdr:nvSpPr>
      <xdr:spPr>
        <a:xfrm>
          <a:off x="4673600" y="176864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141332</xdr:rowOff>
    </xdr:from>
    <xdr:to>
      <xdr:col>20</xdr:col>
      <xdr:colOff>38100</xdr:colOff>
      <xdr:row>104</xdr:row>
      <xdr:rowOff>71482</xdr:rowOff>
    </xdr:to>
    <xdr:sp macro="" textlink="">
      <xdr:nvSpPr>
        <xdr:cNvPr id="423" name="楕円 422">
          <a:extLst>
            <a:ext uri="{FF2B5EF4-FFF2-40B4-BE49-F238E27FC236}">
              <a16:creationId xmlns:a16="http://schemas.microsoft.com/office/drawing/2014/main" id="{F7B081C3-C864-4BEC-B76D-2B2580400C9C}"/>
            </a:ext>
          </a:extLst>
        </xdr:cNvPr>
        <xdr:cNvSpPr/>
      </xdr:nvSpPr>
      <xdr:spPr>
        <a:xfrm>
          <a:off x="3746500" y="17800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20682</xdr:rowOff>
    </xdr:from>
    <xdr:to>
      <xdr:col>24</xdr:col>
      <xdr:colOff>63500</xdr:colOff>
      <xdr:row>104</xdr:row>
      <xdr:rowOff>54973</xdr:rowOff>
    </xdr:to>
    <xdr:cxnSp macro="">
      <xdr:nvCxnSpPr>
        <xdr:cNvPr id="424" name="直線コネクタ 423">
          <a:extLst>
            <a:ext uri="{FF2B5EF4-FFF2-40B4-BE49-F238E27FC236}">
              <a16:creationId xmlns:a16="http://schemas.microsoft.com/office/drawing/2014/main" id="{568ED890-5781-49D5-9BD4-BBA45A672DBB}"/>
            </a:ext>
          </a:extLst>
        </xdr:cNvPr>
        <xdr:cNvCxnSpPr/>
      </xdr:nvCxnSpPr>
      <xdr:spPr>
        <a:xfrm>
          <a:off x="3797300" y="17851482"/>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108676</xdr:rowOff>
    </xdr:from>
    <xdr:to>
      <xdr:col>15</xdr:col>
      <xdr:colOff>101600</xdr:colOff>
      <xdr:row>104</xdr:row>
      <xdr:rowOff>38826</xdr:rowOff>
    </xdr:to>
    <xdr:sp macro="" textlink="">
      <xdr:nvSpPr>
        <xdr:cNvPr id="425" name="楕円 424">
          <a:extLst>
            <a:ext uri="{FF2B5EF4-FFF2-40B4-BE49-F238E27FC236}">
              <a16:creationId xmlns:a16="http://schemas.microsoft.com/office/drawing/2014/main" id="{B277AAA9-463A-4D41-8480-A18426FCD25E}"/>
            </a:ext>
          </a:extLst>
        </xdr:cNvPr>
        <xdr:cNvSpPr/>
      </xdr:nvSpPr>
      <xdr:spPr>
        <a:xfrm>
          <a:off x="2857500" y="17768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159476</xdr:rowOff>
    </xdr:from>
    <xdr:to>
      <xdr:col>19</xdr:col>
      <xdr:colOff>177800</xdr:colOff>
      <xdr:row>104</xdr:row>
      <xdr:rowOff>20682</xdr:rowOff>
    </xdr:to>
    <xdr:cxnSp macro="">
      <xdr:nvCxnSpPr>
        <xdr:cNvPr id="426" name="直線コネクタ 425">
          <a:extLst>
            <a:ext uri="{FF2B5EF4-FFF2-40B4-BE49-F238E27FC236}">
              <a16:creationId xmlns:a16="http://schemas.microsoft.com/office/drawing/2014/main" id="{36D3BE62-2458-4691-82F0-87514D141E5E}"/>
            </a:ext>
          </a:extLst>
        </xdr:cNvPr>
        <xdr:cNvCxnSpPr/>
      </xdr:nvCxnSpPr>
      <xdr:spPr>
        <a:xfrm>
          <a:off x="2908300" y="17818826"/>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76019</xdr:rowOff>
    </xdr:from>
    <xdr:to>
      <xdr:col>10</xdr:col>
      <xdr:colOff>165100</xdr:colOff>
      <xdr:row>104</xdr:row>
      <xdr:rowOff>6169</xdr:rowOff>
    </xdr:to>
    <xdr:sp macro="" textlink="">
      <xdr:nvSpPr>
        <xdr:cNvPr id="427" name="楕円 426">
          <a:extLst>
            <a:ext uri="{FF2B5EF4-FFF2-40B4-BE49-F238E27FC236}">
              <a16:creationId xmlns:a16="http://schemas.microsoft.com/office/drawing/2014/main" id="{069D6445-A1DA-4703-9458-B8F051CC5235}"/>
            </a:ext>
          </a:extLst>
        </xdr:cNvPr>
        <xdr:cNvSpPr/>
      </xdr:nvSpPr>
      <xdr:spPr>
        <a:xfrm>
          <a:off x="1968500" y="17735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126819</xdr:rowOff>
    </xdr:from>
    <xdr:to>
      <xdr:col>15</xdr:col>
      <xdr:colOff>50800</xdr:colOff>
      <xdr:row>103</xdr:row>
      <xdr:rowOff>159476</xdr:rowOff>
    </xdr:to>
    <xdr:cxnSp macro="">
      <xdr:nvCxnSpPr>
        <xdr:cNvPr id="428" name="直線コネクタ 427">
          <a:extLst>
            <a:ext uri="{FF2B5EF4-FFF2-40B4-BE49-F238E27FC236}">
              <a16:creationId xmlns:a16="http://schemas.microsoft.com/office/drawing/2014/main" id="{3D6CAF0A-9C2A-4931-A43B-8C1CBA86A27F}"/>
            </a:ext>
          </a:extLst>
        </xdr:cNvPr>
        <xdr:cNvCxnSpPr/>
      </xdr:nvCxnSpPr>
      <xdr:spPr>
        <a:xfrm>
          <a:off x="2019300" y="1778616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43362</xdr:rowOff>
    </xdr:from>
    <xdr:to>
      <xdr:col>6</xdr:col>
      <xdr:colOff>38100</xdr:colOff>
      <xdr:row>103</xdr:row>
      <xdr:rowOff>144962</xdr:rowOff>
    </xdr:to>
    <xdr:sp macro="" textlink="">
      <xdr:nvSpPr>
        <xdr:cNvPr id="429" name="楕円 428">
          <a:extLst>
            <a:ext uri="{FF2B5EF4-FFF2-40B4-BE49-F238E27FC236}">
              <a16:creationId xmlns:a16="http://schemas.microsoft.com/office/drawing/2014/main" id="{31D7A363-CFAC-4DCB-8E29-78CB5FBBC57C}"/>
            </a:ext>
          </a:extLst>
        </xdr:cNvPr>
        <xdr:cNvSpPr/>
      </xdr:nvSpPr>
      <xdr:spPr>
        <a:xfrm>
          <a:off x="1079500" y="17702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103</xdr:row>
      <xdr:rowOff>94162</xdr:rowOff>
    </xdr:from>
    <xdr:to>
      <xdr:col>10</xdr:col>
      <xdr:colOff>114300</xdr:colOff>
      <xdr:row>103</xdr:row>
      <xdr:rowOff>126819</xdr:rowOff>
    </xdr:to>
    <xdr:cxnSp macro="">
      <xdr:nvCxnSpPr>
        <xdr:cNvPr id="430" name="直線コネクタ 429">
          <a:extLst>
            <a:ext uri="{FF2B5EF4-FFF2-40B4-BE49-F238E27FC236}">
              <a16:creationId xmlns:a16="http://schemas.microsoft.com/office/drawing/2014/main" id="{EC56AFB8-F67C-47BF-B77D-7DA2B9030D6C}"/>
            </a:ext>
          </a:extLst>
        </xdr:cNvPr>
        <xdr:cNvCxnSpPr/>
      </xdr:nvCxnSpPr>
      <xdr:spPr>
        <a:xfrm>
          <a:off x="1130300" y="17753512"/>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113228</xdr:rowOff>
    </xdr:from>
    <xdr:ext cx="405111" cy="259045"/>
    <xdr:sp macro="" textlink="">
      <xdr:nvSpPr>
        <xdr:cNvPr id="431" name="n_1aveValue【港湾・漁港】&#10;有形固定資産減価償却率">
          <a:extLst>
            <a:ext uri="{FF2B5EF4-FFF2-40B4-BE49-F238E27FC236}">
              <a16:creationId xmlns:a16="http://schemas.microsoft.com/office/drawing/2014/main" id="{40EFC3CE-13CB-4244-9332-85331C9E8176}"/>
            </a:ext>
          </a:extLst>
        </xdr:cNvPr>
        <xdr:cNvSpPr txBox="1"/>
      </xdr:nvSpPr>
      <xdr:spPr>
        <a:xfrm>
          <a:off x="3582044" y="179440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87103</xdr:rowOff>
    </xdr:from>
    <xdr:ext cx="405111" cy="259045"/>
    <xdr:sp macro="" textlink="">
      <xdr:nvSpPr>
        <xdr:cNvPr id="432" name="n_2aveValue【港湾・漁港】&#10;有形固定資産減価償却率">
          <a:extLst>
            <a:ext uri="{FF2B5EF4-FFF2-40B4-BE49-F238E27FC236}">
              <a16:creationId xmlns:a16="http://schemas.microsoft.com/office/drawing/2014/main" id="{263E65E7-39D2-4216-804F-728302FFEAB3}"/>
            </a:ext>
          </a:extLst>
        </xdr:cNvPr>
        <xdr:cNvSpPr txBox="1"/>
      </xdr:nvSpPr>
      <xdr:spPr>
        <a:xfrm>
          <a:off x="2705744" y="17917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18522</xdr:rowOff>
    </xdr:from>
    <xdr:ext cx="405111" cy="259045"/>
    <xdr:sp macro="" textlink="">
      <xdr:nvSpPr>
        <xdr:cNvPr id="433" name="n_3aveValue【港湾・漁港】&#10;有形固定資産減価償却率">
          <a:extLst>
            <a:ext uri="{FF2B5EF4-FFF2-40B4-BE49-F238E27FC236}">
              <a16:creationId xmlns:a16="http://schemas.microsoft.com/office/drawing/2014/main" id="{192E50D9-E1CB-4D1F-98F7-62D3C28185B1}"/>
            </a:ext>
          </a:extLst>
        </xdr:cNvPr>
        <xdr:cNvSpPr txBox="1"/>
      </xdr:nvSpPr>
      <xdr:spPr>
        <a:xfrm>
          <a:off x="1816744" y="18020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5459</xdr:rowOff>
    </xdr:from>
    <xdr:ext cx="405111" cy="259045"/>
    <xdr:sp macro="" textlink="">
      <xdr:nvSpPr>
        <xdr:cNvPr id="434" name="n_4aveValue【港湾・漁港】&#10;有形固定資産減価償却率">
          <a:extLst>
            <a:ext uri="{FF2B5EF4-FFF2-40B4-BE49-F238E27FC236}">
              <a16:creationId xmlns:a16="http://schemas.microsoft.com/office/drawing/2014/main" id="{3173E793-453F-4B31-84AF-506F31CA7AD7}"/>
            </a:ext>
          </a:extLst>
        </xdr:cNvPr>
        <xdr:cNvSpPr txBox="1"/>
      </xdr:nvSpPr>
      <xdr:spPr>
        <a:xfrm>
          <a:off x="927744" y="180077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88009</xdr:rowOff>
    </xdr:from>
    <xdr:ext cx="405111" cy="259045"/>
    <xdr:sp macro="" textlink="">
      <xdr:nvSpPr>
        <xdr:cNvPr id="435" name="n_1mainValue【港湾・漁港】&#10;有形固定資産減価償却率">
          <a:extLst>
            <a:ext uri="{FF2B5EF4-FFF2-40B4-BE49-F238E27FC236}">
              <a16:creationId xmlns:a16="http://schemas.microsoft.com/office/drawing/2014/main" id="{B0D0BB72-0CB3-4666-93F1-8B9CF36D8D5B}"/>
            </a:ext>
          </a:extLst>
        </xdr:cNvPr>
        <xdr:cNvSpPr txBox="1"/>
      </xdr:nvSpPr>
      <xdr:spPr>
        <a:xfrm>
          <a:off x="3582044" y="17575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55353</xdr:rowOff>
    </xdr:from>
    <xdr:ext cx="405111" cy="259045"/>
    <xdr:sp macro="" textlink="">
      <xdr:nvSpPr>
        <xdr:cNvPr id="436" name="n_2mainValue【港湾・漁港】&#10;有形固定資産減価償却率">
          <a:extLst>
            <a:ext uri="{FF2B5EF4-FFF2-40B4-BE49-F238E27FC236}">
              <a16:creationId xmlns:a16="http://schemas.microsoft.com/office/drawing/2014/main" id="{B1661742-5A7F-4A51-84A4-04107F5E1B22}"/>
            </a:ext>
          </a:extLst>
        </xdr:cNvPr>
        <xdr:cNvSpPr txBox="1"/>
      </xdr:nvSpPr>
      <xdr:spPr>
        <a:xfrm>
          <a:off x="2705744" y="17543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22696</xdr:rowOff>
    </xdr:from>
    <xdr:ext cx="405111" cy="259045"/>
    <xdr:sp macro="" textlink="">
      <xdr:nvSpPr>
        <xdr:cNvPr id="437" name="n_3mainValue【港湾・漁港】&#10;有形固定資産減価償却率">
          <a:extLst>
            <a:ext uri="{FF2B5EF4-FFF2-40B4-BE49-F238E27FC236}">
              <a16:creationId xmlns:a16="http://schemas.microsoft.com/office/drawing/2014/main" id="{305C1DE1-E4C1-4779-91F6-080CE04B7CCF}"/>
            </a:ext>
          </a:extLst>
        </xdr:cNvPr>
        <xdr:cNvSpPr txBox="1"/>
      </xdr:nvSpPr>
      <xdr:spPr>
        <a:xfrm>
          <a:off x="1816744" y="17510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161489</xdr:rowOff>
    </xdr:from>
    <xdr:ext cx="405111" cy="259045"/>
    <xdr:sp macro="" textlink="">
      <xdr:nvSpPr>
        <xdr:cNvPr id="438" name="n_4mainValue【港湾・漁港】&#10;有形固定資産減価償却率">
          <a:extLst>
            <a:ext uri="{FF2B5EF4-FFF2-40B4-BE49-F238E27FC236}">
              <a16:creationId xmlns:a16="http://schemas.microsoft.com/office/drawing/2014/main" id="{FF97C359-8E44-478B-8D94-3C5E1F6C24D5}"/>
            </a:ext>
          </a:extLst>
        </xdr:cNvPr>
        <xdr:cNvSpPr txBox="1"/>
      </xdr:nvSpPr>
      <xdr:spPr>
        <a:xfrm>
          <a:off x="927744" y="174779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9" name="正方形/長方形 438">
          <a:extLst>
            <a:ext uri="{FF2B5EF4-FFF2-40B4-BE49-F238E27FC236}">
              <a16:creationId xmlns:a16="http://schemas.microsoft.com/office/drawing/2014/main" id="{53EF0320-88B0-4CC4-8BC8-699F9B601131}"/>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0" name="正方形/長方形 439">
          <a:extLst>
            <a:ext uri="{FF2B5EF4-FFF2-40B4-BE49-F238E27FC236}">
              <a16:creationId xmlns:a16="http://schemas.microsoft.com/office/drawing/2014/main" id="{0272996A-188F-4E6C-94B7-3E2C3904C94A}"/>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1" name="正方形/長方形 440">
          <a:extLst>
            <a:ext uri="{FF2B5EF4-FFF2-40B4-BE49-F238E27FC236}">
              <a16:creationId xmlns:a16="http://schemas.microsoft.com/office/drawing/2014/main" id="{1B01BAEB-13A3-42C3-A178-09975E774C54}"/>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2" name="正方形/長方形 441">
          <a:extLst>
            <a:ext uri="{FF2B5EF4-FFF2-40B4-BE49-F238E27FC236}">
              <a16:creationId xmlns:a16="http://schemas.microsoft.com/office/drawing/2014/main" id="{1EB0424C-856D-4C0B-A01C-6A48D03183AF}"/>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3" name="正方形/長方形 442">
          <a:extLst>
            <a:ext uri="{FF2B5EF4-FFF2-40B4-BE49-F238E27FC236}">
              <a16:creationId xmlns:a16="http://schemas.microsoft.com/office/drawing/2014/main" id="{6465667C-C252-47A7-ACEC-3FC075467A8B}"/>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4" name="正方形/長方形 443">
          <a:extLst>
            <a:ext uri="{FF2B5EF4-FFF2-40B4-BE49-F238E27FC236}">
              <a16:creationId xmlns:a16="http://schemas.microsoft.com/office/drawing/2014/main" id="{E20A6A3D-796A-4883-A495-5BF931124754}"/>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5" name="正方形/長方形 444">
          <a:extLst>
            <a:ext uri="{FF2B5EF4-FFF2-40B4-BE49-F238E27FC236}">
              <a16:creationId xmlns:a16="http://schemas.microsoft.com/office/drawing/2014/main" id="{CD4A5135-4EF2-4A38-ACA9-CEC132A0492B}"/>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6" name="正方形/長方形 445">
          <a:extLst>
            <a:ext uri="{FF2B5EF4-FFF2-40B4-BE49-F238E27FC236}">
              <a16:creationId xmlns:a16="http://schemas.microsoft.com/office/drawing/2014/main" id="{E65C13ED-0D78-4B56-9FD1-959C3EC992CF}"/>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7" name="テキスト ボックス 446">
          <a:extLst>
            <a:ext uri="{FF2B5EF4-FFF2-40B4-BE49-F238E27FC236}">
              <a16:creationId xmlns:a16="http://schemas.microsoft.com/office/drawing/2014/main" id="{6B7353DE-C78E-4782-AEE4-7ACB919D48A4}"/>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8" name="直線コネクタ 447">
          <a:extLst>
            <a:ext uri="{FF2B5EF4-FFF2-40B4-BE49-F238E27FC236}">
              <a16:creationId xmlns:a16="http://schemas.microsoft.com/office/drawing/2014/main" id="{DDAF7D84-0BE8-4BBC-88A2-6541CD86D146}"/>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9" name="直線コネクタ 448">
          <a:extLst>
            <a:ext uri="{FF2B5EF4-FFF2-40B4-BE49-F238E27FC236}">
              <a16:creationId xmlns:a16="http://schemas.microsoft.com/office/drawing/2014/main" id="{5177A038-6883-4119-B9A4-639FAC018719}"/>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10177</xdr:rowOff>
    </xdr:from>
    <xdr:ext cx="248786" cy="259045"/>
    <xdr:sp macro="" textlink="">
      <xdr:nvSpPr>
        <xdr:cNvPr id="450" name="テキスト ボックス 449">
          <a:extLst>
            <a:ext uri="{FF2B5EF4-FFF2-40B4-BE49-F238E27FC236}">
              <a16:creationId xmlns:a16="http://schemas.microsoft.com/office/drawing/2014/main" id="{3D74779C-1C92-4D38-A86A-8C7B282016EF}"/>
            </a:ext>
          </a:extLst>
        </xdr:cNvPr>
        <xdr:cNvSpPr txBox="1"/>
      </xdr:nvSpPr>
      <xdr:spPr>
        <a:xfrm>
          <a:off x="6355214" y="185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51" name="直線コネクタ 450">
          <a:extLst>
            <a:ext uri="{FF2B5EF4-FFF2-40B4-BE49-F238E27FC236}">
              <a16:creationId xmlns:a16="http://schemas.microsoft.com/office/drawing/2014/main" id="{9DF13808-7856-4B7C-8EBB-B5F219C97079}"/>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105</xdr:row>
      <xdr:rowOff>143527</xdr:rowOff>
    </xdr:from>
    <xdr:ext cx="685572" cy="259045"/>
    <xdr:sp macro="" textlink="">
      <xdr:nvSpPr>
        <xdr:cNvPr id="452" name="テキスト ボックス 451">
          <a:extLst>
            <a:ext uri="{FF2B5EF4-FFF2-40B4-BE49-F238E27FC236}">
              <a16:creationId xmlns:a16="http://schemas.microsoft.com/office/drawing/2014/main" id="{1A36A98D-7892-4BAC-AA6E-A8DB477C650F}"/>
            </a:ext>
          </a:extLst>
        </xdr:cNvPr>
        <xdr:cNvSpPr txBox="1"/>
      </xdr:nvSpPr>
      <xdr:spPr>
        <a:xfrm>
          <a:off x="5918428" y="1814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3" name="直線コネクタ 452">
          <a:extLst>
            <a:ext uri="{FF2B5EF4-FFF2-40B4-BE49-F238E27FC236}">
              <a16:creationId xmlns:a16="http://schemas.microsoft.com/office/drawing/2014/main" id="{D44D79D5-4DDA-452E-81E5-A9813021EAD4}"/>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103</xdr:row>
      <xdr:rowOff>105427</xdr:rowOff>
    </xdr:from>
    <xdr:ext cx="685572" cy="259045"/>
    <xdr:sp macro="" textlink="">
      <xdr:nvSpPr>
        <xdr:cNvPr id="454" name="テキスト ボックス 453">
          <a:extLst>
            <a:ext uri="{FF2B5EF4-FFF2-40B4-BE49-F238E27FC236}">
              <a16:creationId xmlns:a16="http://schemas.microsoft.com/office/drawing/2014/main" id="{B6926DD9-D640-4F4C-98A9-305312242D9E}"/>
            </a:ext>
          </a:extLst>
        </xdr:cNvPr>
        <xdr:cNvSpPr txBox="1"/>
      </xdr:nvSpPr>
      <xdr:spPr>
        <a:xfrm>
          <a:off x="5918428" y="1776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5" name="直線コネクタ 454">
          <a:extLst>
            <a:ext uri="{FF2B5EF4-FFF2-40B4-BE49-F238E27FC236}">
              <a16:creationId xmlns:a16="http://schemas.microsoft.com/office/drawing/2014/main" id="{01DEF607-5812-4AAD-B2F4-CE7E7DCA7A19}"/>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101</xdr:row>
      <xdr:rowOff>67327</xdr:rowOff>
    </xdr:from>
    <xdr:ext cx="685572" cy="259045"/>
    <xdr:sp macro="" textlink="">
      <xdr:nvSpPr>
        <xdr:cNvPr id="456" name="テキスト ボックス 455">
          <a:extLst>
            <a:ext uri="{FF2B5EF4-FFF2-40B4-BE49-F238E27FC236}">
              <a16:creationId xmlns:a16="http://schemas.microsoft.com/office/drawing/2014/main" id="{2CBE99FC-21B0-4349-B2F3-0FF7F80230FF}"/>
            </a:ext>
          </a:extLst>
        </xdr:cNvPr>
        <xdr:cNvSpPr txBox="1"/>
      </xdr:nvSpPr>
      <xdr:spPr>
        <a:xfrm>
          <a:off x="5918428" y="173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7" name="直線コネクタ 456">
          <a:extLst>
            <a:ext uri="{FF2B5EF4-FFF2-40B4-BE49-F238E27FC236}">
              <a16:creationId xmlns:a16="http://schemas.microsoft.com/office/drawing/2014/main" id="{94F05D54-6D83-4F7B-95F1-1F0ADB92AAA4}"/>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29227</xdr:rowOff>
    </xdr:from>
    <xdr:ext cx="685572" cy="259045"/>
    <xdr:sp macro="" textlink="">
      <xdr:nvSpPr>
        <xdr:cNvPr id="458" name="テキスト ボックス 457">
          <a:extLst>
            <a:ext uri="{FF2B5EF4-FFF2-40B4-BE49-F238E27FC236}">
              <a16:creationId xmlns:a16="http://schemas.microsoft.com/office/drawing/2014/main" id="{692F6D24-E2AA-4ADB-8F47-ABAB18272C72}"/>
            </a:ext>
          </a:extLst>
        </xdr:cNvPr>
        <xdr:cNvSpPr txBox="1"/>
      </xdr:nvSpPr>
      <xdr:spPr>
        <a:xfrm>
          <a:off x="5918428" y="1700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9" name="直線コネクタ 458">
          <a:extLst>
            <a:ext uri="{FF2B5EF4-FFF2-40B4-BE49-F238E27FC236}">
              <a16:creationId xmlns:a16="http://schemas.microsoft.com/office/drawing/2014/main" id="{1E418BB6-AA4A-4925-B534-47791FBB39B9}"/>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60" name="テキスト ボックス 459">
          <a:extLst>
            <a:ext uri="{FF2B5EF4-FFF2-40B4-BE49-F238E27FC236}">
              <a16:creationId xmlns:a16="http://schemas.microsoft.com/office/drawing/2014/main" id="{A3E15107-22B5-4D52-BFEC-4EB0A1CDD0B9}"/>
            </a:ext>
          </a:extLst>
        </xdr:cNvPr>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1" name="【港湾・漁港】&#10;一人当たり有形固定資産（償却資産）額グラフ枠">
          <a:extLst>
            <a:ext uri="{FF2B5EF4-FFF2-40B4-BE49-F238E27FC236}">
              <a16:creationId xmlns:a16="http://schemas.microsoft.com/office/drawing/2014/main" id="{F4F52B8E-F826-4E0C-BFD0-091F1DC841FB}"/>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86086</xdr:rowOff>
    </xdr:from>
    <xdr:to>
      <xdr:col>54</xdr:col>
      <xdr:colOff>189865</xdr:colOff>
      <xdr:row>108</xdr:row>
      <xdr:rowOff>151197</xdr:rowOff>
    </xdr:to>
    <xdr:cxnSp macro="">
      <xdr:nvCxnSpPr>
        <xdr:cNvPr id="462" name="直線コネクタ 461">
          <a:extLst>
            <a:ext uri="{FF2B5EF4-FFF2-40B4-BE49-F238E27FC236}">
              <a16:creationId xmlns:a16="http://schemas.microsoft.com/office/drawing/2014/main" id="{5B596723-E994-41A7-998A-B67C3D053FDD}"/>
            </a:ext>
          </a:extLst>
        </xdr:cNvPr>
        <xdr:cNvCxnSpPr/>
      </xdr:nvCxnSpPr>
      <xdr:spPr>
        <a:xfrm flipV="1">
          <a:off x="10476865" y="17402536"/>
          <a:ext cx="0" cy="12652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155024</xdr:rowOff>
    </xdr:from>
    <xdr:ext cx="469744" cy="259045"/>
    <xdr:sp macro="" textlink="">
      <xdr:nvSpPr>
        <xdr:cNvPr id="463" name="【港湾・漁港】&#10;一人当たり有形固定資産（償却資産）額最小値テキスト">
          <a:extLst>
            <a:ext uri="{FF2B5EF4-FFF2-40B4-BE49-F238E27FC236}">
              <a16:creationId xmlns:a16="http://schemas.microsoft.com/office/drawing/2014/main" id="{64876FD9-B6C6-4279-9EED-1308D0ACECC5}"/>
            </a:ext>
          </a:extLst>
        </xdr:cNvPr>
        <xdr:cNvSpPr txBox="1"/>
      </xdr:nvSpPr>
      <xdr:spPr>
        <a:xfrm>
          <a:off x="10515600" y="18671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151197</xdr:rowOff>
    </xdr:from>
    <xdr:to>
      <xdr:col>55</xdr:col>
      <xdr:colOff>88900</xdr:colOff>
      <xdr:row>108</xdr:row>
      <xdr:rowOff>151197</xdr:rowOff>
    </xdr:to>
    <xdr:cxnSp macro="">
      <xdr:nvCxnSpPr>
        <xdr:cNvPr id="464" name="直線コネクタ 463">
          <a:extLst>
            <a:ext uri="{FF2B5EF4-FFF2-40B4-BE49-F238E27FC236}">
              <a16:creationId xmlns:a16="http://schemas.microsoft.com/office/drawing/2014/main" id="{E8ADE3E6-6E2A-4251-9B01-F98948252CE8}"/>
            </a:ext>
          </a:extLst>
        </xdr:cNvPr>
        <xdr:cNvCxnSpPr/>
      </xdr:nvCxnSpPr>
      <xdr:spPr>
        <a:xfrm>
          <a:off x="10388600" y="18667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32763</xdr:rowOff>
    </xdr:from>
    <xdr:ext cx="690189" cy="259045"/>
    <xdr:sp macro="" textlink="">
      <xdr:nvSpPr>
        <xdr:cNvPr id="465" name="【港湾・漁港】&#10;一人当たり有形固定資産（償却資産）額最大値テキスト">
          <a:extLst>
            <a:ext uri="{FF2B5EF4-FFF2-40B4-BE49-F238E27FC236}">
              <a16:creationId xmlns:a16="http://schemas.microsoft.com/office/drawing/2014/main" id="{D9F0C98D-0BA2-4C35-A758-2532513FA7AE}"/>
            </a:ext>
          </a:extLst>
        </xdr:cNvPr>
        <xdr:cNvSpPr txBox="1"/>
      </xdr:nvSpPr>
      <xdr:spPr>
        <a:xfrm>
          <a:off x="10515600" y="1717776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3,324,052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86086</xdr:rowOff>
    </xdr:from>
    <xdr:to>
      <xdr:col>55</xdr:col>
      <xdr:colOff>88900</xdr:colOff>
      <xdr:row>101</xdr:row>
      <xdr:rowOff>86086</xdr:rowOff>
    </xdr:to>
    <xdr:cxnSp macro="">
      <xdr:nvCxnSpPr>
        <xdr:cNvPr id="466" name="直線コネクタ 465">
          <a:extLst>
            <a:ext uri="{FF2B5EF4-FFF2-40B4-BE49-F238E27FC236}">
              <a16:creationId xmlns:a16="http://schemas.microsoft.com/office/drawing/2014/main" id="{D88D9CF2-8013-4A79-A0C7-2DC8B7572AD3}"/>
            </a:ext>
          </a:extLst>
        </xdr:cNvPr>
        <xdr:cNvCxnSpPr/>
      </xdr:nvCxnSpPr>
      <xdr:spPr>
        <a:xfrm>
          <a:off x="10388600" y="17402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18155</xdr:rowOff>
    </xdr:from>
    <xdr:ext cx="599010" cy="259045"/>
    <xdr:sp macro="" textlink="">
      <xdr:nvSpPr>
        <xdr:cNvPr id="467" name="【港湾・漁港】&#10;一人当たり有形固定資産（償却資産）額平均値テキスト">
          <a:extLst>
            <a:ext uri="{FF2B5EF4-FFF2-40B4-BE49-F238E27FC236}">
              <a16:creationId xmlns:a16="http://schemas.microsoft.com/office/drawing/2014/main" id="{286FE510-AF57-45C8-9746-D0409B9FE64E}"/>
            </a:ext>
          </a:extLst>
        </xdr:cNvPr>
        <xdr:cNvSpPr txBox="1"/>
      </xdr:nvSpPr>
      <xdr:spPr>
        <a:xfrm>
          <a:off x="10515600" y="181918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729,060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166728</xdr:rowOff>
    </xdr:from>
    <xdr:to>
      <xdr:col>55</xdr:col>
      <xdr:colOff>50800</xdr:colOff>
      <xdr:row>107</xdr:row>
      <xdr:rowOff>96878</xdr:rowOff>
    </xdr:to>
    <xdr:sp macro="" textlink="">
      <xdr:nvSpPr>
        <xdr:cNvPr id="468" name="フローチャート: 判断 467">
          <a:extLst>
            <a:ext uri="{FF2B5EF4-FFF2-40B4-BE49-F238E27FC236}">
              <a16:creationId xmlns:a16="http://schemas.microsoft.com/office/drawing/2014/main" id="{67F4FBCA-A3F9-4BB1-B0F3-C11FC12D38D6}"/>
            </a:ext>
          </a:extLst>
        </xdr:cNvPr>
        <xdr:cNvSpPr/>
      </xdr:nvSpPr>
      <xdr:spPr>
        <a:xfrm>
          <a:off x="10426700" y="1834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10562</xdr:rowOff>
    </xdr:from>
    <xdr:to>
      <xdr:col>50</xdr:col>
      <xdr:colOff>165100</xdr:colOff>
      <xdr:row>107</xdr:row>
      <xdr:rowOff>112162</xdr:rowOff>
    </xdr:to>
    <xdr:sp macro="" textlink="">
      <xdr:nvSpPr>
        <xdr:cNvPr id="469" name="フローチャート: 判断 468">
          <a:extLst>
            <a:ext uri="{FF2B5EF4-FFF2-40B4-BE49-F238E27FC236}">
              <a16:creationId xmlns:a16="http://schemas.microsoft.com/office/drawing/2014/main" id="{F1F37256-3D20-422E-A3D7-E507F848BB97}"/>
            </a:ext>
          </a:extLst>
        </xdr:cNvPr>
        <xdr:cNvSpPr/>
      </xdr:nvSpPr>
      <xdr:spPr>
        <a:xfrm>
          <a:off x="9588500" y="18355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171005</xdr:rowOff>
    </xdr:from>
    <xdr:to>
      <xdr:col>46</xdr:col>
      <xdr:colOff>38100</xdr:colOff>
      <xdr:row>107</xdr:row>
      <xdr:rowOff>101155</xdr:rowOff>
    </xdr:to>
    <xdr:sp macro="" textlink="">
      <xdr:nvSpPr>
        <xdr:cNvPr id="470" name="フローチャート: 判断 469">
          <a:extLst>
            <a:ext uri="{FF2B5EF4-FFF2-40B4-BE49-F238E27FC236}">
              <a16:creationId xmlns:a16="http://schemas.microsoft.com/office/drawing/2014/main" id="{D39D2BD7-C099-4C37-99B5-D3E850790C72}"/>
            </a:ext>
          </a:extLst>
        </xdr:cNvPr>
        <xdr:cNvSpPr/>
      </xdr:nvSpPr>
      <xdr:spPr>
        <a:xfrm>
          <a:off x="8699500" y="18344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127758</xdr:rowOff>
    </xdr:from>
    <xdr:to>
      <xdr:col>41</xdr:col>
      <xdr:colOff>101600</xdr:colOff>
      <xdr:row>107</xdr:row>
      <xdr:rowOff>57908</xdr:rowOff>
    </xdr:to>
    <xdr:sp macro="" textlink="">
      <xdr:nvSpPr>
        <xdr:cNvPr id="471" name="フローチャート: 判断 470">
          <a:extLst>
            <a:ext uri="{FF2B5EF4-FFF2-40B4-BE49-F238E27FC236}">
              <a16:creationId xmlns:a16="http://schemas.microsoft.com/office/drawing/2014/main" id="{307243D9-9FAD-48CB-92BA-78738E92A89C}"/>
            </a:ext>
          </a:extLst>
        </xdr:cNvPr>
        <xdr:cNvSpPr/>
      </xdr:nvSpPr>
      <xdr:spPr>
        <a:xfrm>
          <a:off x="7810500" y="18301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154392</xdr:rowOff>
    </xdr:from>
    <xdr:to>
      <xdr:col>36</xdr:col>
      <xdr:colOff>165100</xdr:colOff>
      <xdr:row>107</xdr:row>
      <xdr:rowOff>84542</xdr:rowOff>
    </xdr:to>
    <xdr:sp macro="" textlink="">
      <xdr:nvSpPr>
        <xdr:cNvPr id="472" name="フローチャート: 判断 471">
          <a:extLst>
            <a:ext uri="{FF2B5EF4-FFF2-40B4-BE49-F238E27FC236}">
              <a16:creationId xmlns:a16="http://schemas.microsoft.com/office/drawing/2014/main" id="{79F3F55C-B784-457A-9695-635CE5D1C0C5}"/>
            </a:ext>
          </a:extLst>
        </xdr:cNvPr>
        <xdr:cNvSpPr/>
      </xdr:nvSpPr>
      <xdr:spPr>
        <a:xfrm>
          <a:off x="6921500" y="18328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3" name="テキスト ボックス 472">
          <a:extLst>
            <a:ext uri="{FF2B5EF4-FFF2-40B4-BE49-F238E27FC236}">
              <a16:creationId xmlns:a16="http://schemas.microsoft.com/office/drawing/2014/main" id="{44E8C0B7-8622-494E-90D1-B8551B5A82E6}"/>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4" name="テキスト ボックス 473">
          <a:extLst>
            <a:ext uri="{FF2B5EF4-FFF2-40B4-BE49-F238E27FC236}">
              <a16:creationId xmlns:a16="http://schemas.microsoft.com/office/drawing/2014/main" id="{D33A9312-70B6-4CF7-B6DD-34335A923D8E}"/>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5" name="テキスト ボックス 474">
          <a:extLst>
            <a:ext uri="{FF2B5EF4-FFF2-40B4-BE49-F238E27FC236}">
              <a16:creationId xmlns:a16="http://schemas.microsoft.com/office/drawing/2014/main" id="{B9AFCD2A-3C06-42F3-AF8D-EABE645A2D0F}"/>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6" name="テキスト ボックス 475">
          <a:extLst>
            <a:ext uri="{FF2B5EF4-FFF2-40B4-BE49-F238E27FC236}">
              <a16:creationId xmlns:a16="http://schemas.microsoft.com/office/drawing/2014/main" id="{DC49A219-0897-498D-A278-2D7ED451158F}"/>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7" name="テキスト ボックス 476">
          <a:extLst>
            <a:ext uri="{FF2B5EF4-FFF2-40B4-BE49-F238E27FC236}">
              <a16:creationId xmlns:a16="http://schemas.microsoft.com/office/drawing/2014/main" id="{E42611A8-A181-45B2-BA0D-08F23385B9EF}"/>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11007</xdr:rowOff>
    </xdr:from>
    <xdr:to>
      <xdr:col>55</xdr:col>
      <xdr:colOff>50800</xdr:colOff>
      <xdr:row>107</xdr:row>
      <xdr:rowOff>112607</xdr:rowOff>
    </xdr:to>
    <xdr:sp macro="" textlink="">
      <xdr:nvSpPr>
        <xdr:cNvPr id="478" name="楕円 477">
          <a:extLst>
            <a:ext uri="{FF2B5EF4-FFF2-40B4-BE49-F238E27FC236}">
              <a16:creationId xmlns:a16="http://schemas.microsoft.com/office/drawing/2014/main" id="{5BD279CE-97AB-46B2-A889-A44A46F69B67}"/>
            </a:ext>
          </a:extLst>
        </xdr:cNvPr>
        <xdr:cNvSpPr/>
      </xdr:nvSpPr>
      <xdr:spPr>
        <a:xfrm>
          <a:off x="10426700" y="18356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160884</xdr:rowOff>
    </xdr:from>
    <xdr:ext cx="599010" cy="259045"/>
    <xdr:sp macro="" textlink="">
      <xdr:nvSpPr>
        <xdr:cNvPr id="479" name="【港湾・漁港】&#10;一人当たり有形固定資産（償却資産）額該当値テキスト">
          <a:extLst>
            <a:ext uri="{FF2B5EF4-FFF2-40B4-BE49-F238E27FC236}">
              <a16:creationId xmlns:a16="http://schemas.microsoft.com/office/drawing/2014/main" id="{DB78FC05-D557-4853-83BE-63863970D6F7}"/>
            </a:ext>
          </a:extLst>
        </xdr:cNvPr>
        <xdr:cNvSpPr txBox="1"/>
      </xdr:nvSpPr>
      <xdr:spPr>
        <a:xfrm>
          <a:off x="10515600" y="18334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687,776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8299</xdr:rowOff>
    </xdr:from>
    <xdr:to>
      <xdr:col>50</xdr:col>
      <xdr:colOff>165100</xdr:colOff>
      <xdr:row>107</xdr:row>
      <xdr:rowOff>109899</xdr:rowOff>
    </xdr:to>
    <xdr:sp macro="" textlink="">
      <xdr:nvSpPr>
        <xdr:cNvPr id="480" name="楕円 479">
          <a:extLst>
            <a:ext uri="{FF2B5EF4-FFF2-40B4-BE49-F238E27FC236}">
              <a16:creationId xmlns:a16="http://schemas.microsoft.com/office/drawing/2014/main" id="{52F15294-1129-4EAB-BD07-D1BCFE4E9FAC}"/>
            </a:ext>
          </a:extLst>
        </xdr:cNvPr>
        <xdr:cNvSpPr/>
      </xdr:nvSpPr>
      <xdr:spPr>
        <a:xfrm>
          <a:off x="9588500" y="18353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59099</xdr:rowOff>
    </xdr:from>
    <xdr:to>
      <xdr:col>55</xdr:col>
      <xdr:colOff>0</xdr:colOff>
      <xdr:row>107</xdr:row>
      <xdr:rowOff>61807</xdr:rowOff>
    </xdr:to>
    <xdr:cxnSp macro="">
      <xdr:nvCxnSpPr>
        <xdr:cNvPr id="481" name="直線コネクタ 480">
          <a:extLst>
            <a:ext uri="{FF2B5EF4-FFF2-40B4-BE49-F238E27FC236}">
              <a16:creationId xmlns:a16="http://schemas.microsoft.com/office/drawing/2014/main" id="{7E8D97FD-F8A2-4189-B4DB-7DBFB7FF1997}"/>
            </a:ext>
          </a:extLst>
        </xdr:cNvPr>
        <xdr:cNvCxnSpPr/>
      </xdr:nvCxnSpPr>
      <xdr:spPr>
        <a:xfrm>
          <a:off x="9639300" y="18404249"/>
          <a:ext cx="838200" cy="2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4888</xdr:rowOff>
    </xdr:from>
    <xdr:to>
      <xdr:col>46</xdr:col>
      <xdr:colOff>38100</xdr:colOff>
      <xdr:row>107</xdr:row>
      <xdr:rowOff>106488</xdr:rowOff>
    </xdr:to>
    <xdr:sp macro="" textlink="">
      <xdr:nvSpPr>
        <xdr:cNvPr id="482" name="楕円 481">
          <a:extLst>
            <a:ext uri="{FF2B5EF4-FFF2-40B4-BE49-F238E27FC236}">
              <a16:creationId xmlns:a16="http://schemas.microsoft.com/office/drawing/2014/main" id="{3D217AEA-D4A0-42A3-B9B8-1303BED9E1B9}"/>
            </a:ext>
          </a:extLst>
        </xdr:cNvPr>
        <xdr:cNvSpPr/>
      </xdr:nvSpPr>
      <xdr:spPr>
        <a:xfrm>
          <a:off x="8699500" y="18350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55688</xdr:rowOff>
    </xdr:from>
    <xdr:to>
      <xdr:col>50</xdr:col>
      <xdr:colOff>114300</xdr:colOff>
      <xdr:row>107</xdr:row>
      <xdr:rowOff>59099</xdr:rowOff>
    </xdr:to>
    <xdr:cxnSp macro="">
      <xdr:nvCxnSpPr>
        <xdr:cNvPr id="483" name="直線コネクタ 482">
          <a:extLst>
            <a:ext uri="{FF2B5EF4-FFF2-40B4-BE49-F238E27FC236}">
              <a16:creationId xmlns:a16="http://schemas.microsoft.com/office/drawing/2014/main" id="{2DF5C931-A9DC-4F05-AD73-C674B9F464A7}"/>
            </a:ext>
          </a:extLst>
        </xdr:cNvPr>
        <xdr:cNvCxnSpPr/>
      </xdr:nvCxnSpPr>
      <xdr:spPr>
        <a:xfrm>
          <a:off x="8750300" y="18400838"/>
          <a:ext cx="889000" cy="3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3342</xdr:rowOff>
    </xdr:from>
    <xdr:to>
      <xdr:col>41</xdr:col>
      <xdr:colOff>101600</xdr:colOff>
      <xdr:row>107</xdr:row>
      <xdr:rowOff>104942</xdr:rowOff>
    </xdr:to>
    <xdr:sp macro="" textlink="">
      <xdr:nvSpPr>
        <xdr:cNvPr id="484" name="楕円 483">
          <a:extLst>
            <a:ext uri="{FF2B5EF4-FFF2-40B4-BE49-F238E27FC236}">
              <a16:creationId xmlns:a16="http://schemas.microsoft.com/office/drawing/2014/main" id="{716F27E6-911B-4CD4-8FEC-57173005ED54}"/>
            </a:ext>
          </a:extLst>
        </xdr:cNvPr>
        <xdr:cNvSpPr/>
      </xdr:nvSpPr>
      <xdr:spPr>
        <a:xfrm>
          <a:off x="7810500" y="18348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54142</xdr:rowOff>
    </xdr:from>
    <xdr:to>
      <xdr:col>45</xdr:col>
      <xdr:colOff>177800</xdr:colOff>
      <xdr:row>107</xdr:row>
      <xdr:rowOff>55688</xdr:rowOff>
    </xdr:to>
    <xdr:cxnSp macro="">
      <xdr:nvCxnSpPr>
        <xdr:cNvPr id="485" name="直線コネクタ 484">
          <a:extLst>
            <a:ext uri="{FF2B5EF4-FFF2-40B4-BE49-F238E27FC236}">
              <a16:creationId xmlns:a16="http://schemas.microsoft.com/office/drawing/2014/main" id="{FF3307FB-03C8-4D8E-98BA-57826ABB3FCD}"/>
            </a:ext>
          </a:extLst>
        </xdr:cNvPr>
        <xdr:cNvCxnSpPr/>
      </xdr:nvCxnSpPr>
      <xdr:spPr>
        <a:xfrm>
          <a:off x="7861300" y="18399292"/>
          <a:ext cx="889000" cy="1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856</xdr:rowOff>
    </xdr:from>
    <xdr:to>
      <xdr:col>36</xdr:col>
      <xdr:colOff>165100</xdr:colOff>
      <xdr:row>107</xdr:row>
      <xdr:rowOff>102456</xdr:rowOff>
    </xdr:to>
    <xdr:sp macro="" textlink="">
      <xdr:nvSpPr>
        <xdr:cNvPr id="486" name="楕円 485">
          <a:extLst>
            <a:ext uri="{FF2B5EF4-FFF2-40B4-BE49-F238E27FC236}">
              <a16:creationId xmlns:a16="http://schemas.microsoft.com/office/drawing/2014/main" id="{1D441713-766F-4987-95EB-7081A562316F}"/>
            </a:ext>
          </a:extLst>
        </xdr:cNvPr>
        <xdr:cNvSpPr/>
      </xdr:nvSpPr>
      <xdr:spPr>
        <a:xfrm>
          <a:off x="6921500" y="18346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51656</xdr:rowOff>
    </xdr:from>
    <xdr:to>
      <xdr:col>41</xdr:col>
      <xdr:colOff>50800</xdr:colOff>
      <xdr:row>107</xdr:row>
      <xdr:rowOff>54142</xdr:rowOff>
    </xdr:to>
    <xdr:cxnSp macro="">
      <xdr:nvCxnSpPr>
        <xdr:cNvPr id="487" name="直線コネクタ 486">
          <a:extLst>
            <a:ext uri="{FF2B5EF4-FFF2-40B4-BE49-F238E27FC236}">
              <a16:creationId xmlns:a16="http://schemas.microsoft.com/office/drawing/2014/main" id="{B1159AA7-1CF1-4C98-A820-449627848E97}"/>
            </a:ext>
          </a:extLst>
        </xdr:cNvPr>
        <xdr:cNvCxnSpPr/>
      </xdr:nvCxnSpPr>
      <xdr:spPr>
        <a:xfrm>
          <a:off x="6972300" y="18396806"/>
          <a:ext cx="889000" cy="2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107</xdr:row>
      <xdr:rowOff>103289</xdr:rowOff>
    </xdr:from>
    <xdr:ext cx="599010" cy="259045"/>
    <xdr:sp macro="" textlink="">
      <xdr:nvSpPr>
        <xdr:cNvPr id="488" name="n_1aveValue【港湾・漁港】&#10;一人当たり有形固定資産（償却資産）額">
          <a:extLst>
            <a:ext uri="{FF2B5EF4-FFF2-40B4-BE49-F238E27FC236}">
              <a16:creationId xmlns:a16="http://schemas.microsoft.com/office/drawing/2014/main" id="{AE223882-6883-44C2-9F7C-BBF7E0302F85}"/>
            </a:ext>
          </a:extLst>
        </xdr:cNvPr>
        <xdr:cNvSpPr txBox="1"/>
      </xdr:nvSpPr>
      <xdr:spPr>
        <a:xfrm>
          <a:off x="9327095" y="18448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105</xdr:row>
      <xdr:rowOff>117682</xdr:rowOff>
    </xdr:from>
    <xdr:ext cx="599010" cy="259045"/>
    <xdr:sp macro="" textlink="">
      <xdr:nvSpPr>
        <xdr:cNvPr id="489" name="n_2aveValue【港湾・漁港】&#10;一人当たり有形固定資産（償却資産）額">
          <a:extLst>
            <a:ext uri="{FF2B5EF4-FFF2-40B4-BE49-F238E27FC236}">
              <a16:creationId xmlns:a16="http://schemas.microsoft.com/office/drawing/2014/main" id="{B062F1C0-51D8-4A42-8211-3E7BA9CAE5B6}"/>
            </a:ext>
          </a:extLst>
        </xdr:cNvPr>
        <xdr:cNvSpPr txBox="1"/>
      </xdr:nvSpPr>
      <xdr:spPr>
        <a:xfrm>
          <a:off x="8450795" y="181199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105</xdr:row>
      <xdr:rowOff>74435</xdr:rowOff>
    </xdr:from>
    <xdr:ext cx="599010" cy="259045"/>
    <xdr:sp macro="" textlink="">
      <xdr:nvSpPr>
        <xdr:cNvPr id="490" name="n_3aveValue【港湾・漁港】&#10;一人当たり有形固定資産（償却資産）額">
          <a:extLst>
            <a:ext uri="{FF2B5EF4-FFF2-40B4-BE49-F238E27FC236}">
              <a16:creationId xmlns:a16="http://schemas.microsoft.com/office/drawing/2014/main" id="{5618118C-1DFD-433F-AEEC-5C1D1CDF9124}"/>
            </a:ext>
          </a:extLst>
        </xdr:cNvPr>
        <xdr:cNvSpPr txBox="1"/>
      </xdr:nvSpPr>
      <xdr:spPr>
        <a:xfrm>
          <a:off x="7561795" y="180766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105</xdr:row>
      <xdr:rowOff>101069</xdr:rowOff>
    </xdr:from>
    <xdr:ext cx="599010" cy="259045"/>
    <xdr:sp macro="" textlink="">
      <xdr:nvSpPr>
        <xdr:cNvPr id="491" name="n_4aveValue【港湾・漁港】&#10;一人当たり有形固定資産（償却資産）額">
          <a:extLst>
            <a:ext uri="{FF2B5EF4-FFF2-40B4-BE49-F238E27FC236}">
              <a16:creationId xmlns:a16="http://schemas.microsoft.com/office/drawing/2014/main" id="{A689AA63-197D-4107-8377-6B05D5ECB8B8}"/>
            </a:ext>
          </a:extLst>
        </xdr:cNvPr>
        <xdr:cNvSpPr txBox="1"/>
      </xdr:nvSpPr>
      <xdr:spPr>
        <a:xfrm>
          <a:off x="6672795" y="18103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105</xdr:row>
      <xdr:rowOff>126426</xdr:rowOff>
    </xdr:from>
    <xdr:ext cx="599010" cy="259045"/>
    <xdr:sp macro="" textlink="">
      <xdr:nvSpPr>
        <xdr:cNvPr id="492" name="n_1mainValue【港湾・漁港】&#10;一人当たり有形固定資産（償却資産）額">
          <a:extLst>
            <a:ext uri="{FF2B5EF4-FFF2-40B4-BE49-F238E27FC236}">
              <a16:creationId xmlns:a16="http://schemas.microsoft.com/office/drawing/2014/main" id="{51F6C100-93A1-4543-9C36-5849AA069FB8}"/>
            </a:ext>
          </a:extLst>
        </xdr:cNvPr>
        <xdr:cNvSpPr txBox="1"/>
      </xdr:nvSpPr>
      <xdr:spPr>
        <a:xfrm>
          <a:off x="9327095" y="18128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107</xdr:row>
      <xdr:rowOff>97615</xdr:rowOff>
    </xdr:from>
    <xdr:ext cx="599010" cy="259045"/>
    <xdr:sp macro="" textlink="">
      <xdr:nvSpPr>
        <xdr:cNvPr id="493" name="n_2mainValue【港湾・漁港】&#10;一人当たり有形固定資産（償却資産）額">
          <a:extLst>
            <a:ext uri="{FF2B5EF4-FFF2-40B4-BE49-F238E27FC236}">
              <a16:creationId xmlns:a16="http://schemas.microsoft.com/office/drawing/2014/main" id="{6E93313F-0483-4314-96C7-7CDBCA31814A}"/>
            </a:ext>
          </a:extLst>
        </xdr:cNvPr>
        <xdr:cNvSpPr txBox="1"/>
      </xdr:nvSpPr>
      <xdr:spPr>
        <a:xfrm>
          <a:off x="8450795" y="18442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107</xdr:row>
      <xdr:rowOff>96069</xdr:rowOff>
    </xdr:from>
    <xdr:ext cx="599010" cy="259045"/>
    <xdr:sp macro="" textlink="">
      <xdr:nvSpPr>
        <xdr:cNvPr id="494" name="n_3mainValue【港湾・漁港】&#10;一人当たり有形固定資産（償却資産）額">
          <a:extLst>
            <a:ext uri="{FF2B5EF4-FFF2-40B4-BE49-F238E27FC236}">
              <a16:creationId xmlns:a16="http://schemas.microsoft.com/office/drawing/2014/main" id="{8F688DCC-0F1A-41C9-9314-8A58AD1BFF38}"/>
            </a:ext>
          </a:extLst>
        </xdr:cNvPr>
        <xdr:cNvSpPr txBox="1"/>
      </xdr:nvSpPr>
      <xdr:spPr>
        <a:xfrm>
          <a:off x="7561795" y="18441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107</xdr:row>
      <xdr:rowOff>93583</xdr:rowOff>
    </xdr:from>
    <xdr:ext cx="599010" cy="259045"/>
    <xdr:sp macro="" textlink="">
      <xdr:nvSpPr>
        <xdr:cNvPr id="495" name="n_4mainValue【港湾・漁港】&#10;一人当たり有形固定資産（償却資産）額">
          <a:extLst>
            <a:ext uri="{FF2B5EF4-FFF2-40B4-BE49-F238E27FC236}">
              <a16:creationId xmlns:a16="http://schemas.microsoft.com/office/drawing/2014/main" id="{17274E01-88B8-4645-9C16-FAD2A31DBB56}"/>
            </a:ext>
          </a:extLst>
        </xdr:cNvPr>
        <xdr:cNvSpPr txBox="1"/>
      </xdr:nvSpPr>
      <xdr:spPr>
        <a:xfrm>
          <a:off x="6672795" y="18438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6" name="正方形/長方形 495">
          <a:extLst>
            <a:ext uri="{FF2B5EF4-FFF2-40B4-BE49-F238E27FC236}">
              <a16:creationId xmlns:a16="http://schemas.microsoft.com/office/drawing/2014/main" id="{B13DDA9B-AD2A-4D69-A6AC-93D955C7280E}"/>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7" name="正方形/長方形 496">
          <a:extLst>
            <a:ext uri="{FF2B5EF4-FFF2-40B4-BE49-F238E27FC236}">
              <a16:creationId xmlns:a16="http://schemas.microsoft.com/office/drawing/2014/main" id="{247DECDC-BDCE-41DB-ABB4-2EB193312984}"/>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8" name="正方形/長方形 497">
          <a:extLst>
            <a:ext uri="{FF2B5EF4-FFF2-40B4-BE49-F238E27FC236}">
              <a16:creationId xmlns:a16="http://schemas.microsoft.com/office/drawing/2014/main" id="{2DD8916E-2CA7-4D08-AA4C-6AAC261E3DDC}"/>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9" name="正方形/長方形 498">
          <a:extLst>
            <a:ext uri="{FF2B5EF4-FFF2-40B4-BE49-F238E27FC236}">
              <a16:creationId xmlns:a16="http://schemas.microsoft.com/office/drawing/2014/main" id="{A9061211-4DB7-470D-88D7-78E5162F6993}"/>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500" name="正方形/長方形 499">
          <a:extLst>
            <a:ext uri="{FF2B5EF4-FFF2-40B4-BE49-F238E27FC236}">
              <a16:creationId xmlns:a16="http://schemas.microsoft.com/office/drawing/2014/main" id="{B6A7F3CC-709F-4A4E-94A6-860ABFF8AD5C}"/>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1" name="正方形/長方形 500">
          <a:extLst>
            <a:ext uri="{FF2B5EF4-FFF2-40B4-BE49-F238E27FC236}">
              <a16:creationId xmlns:a16="http://schemas.microsoft.com/office/drawing/2014/main" id="{2BA7EA15-DF74-421B-B839-2FD5A4DAB048}"/>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2" name="正方形/長方形 501">
          <a:extLst>
            <a:ext uri="{FF2B5EF4-FFF2-40B4-BE49-F238E27FC236}">
              <a16:creationId xmlns:a16="http://schemas.microsoft.com/office/drawing/2014/main" id="{BBD0FF9E-F234-4011-8C43-42DA111930B1}"/>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3" name="正方形/長方形 502">
          <a:extLst>
            <a:ext uri="{FF2B5EF4-FFF2-40B4-BE49-F238E27FC236}">
              <a16:creationId xmlns:a16="http://schemas.microsoft.com/office/drawing/2014/main" id="{57C05492-9DAA-4B1A-9296-A2DF0D5EA1ED}"/>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4" name="テキスト ボックス 503">
          <a:extLst>
            <a:ext uri="{FF2B5EF4-FFF2-40B4-BE49-F238E27FC236}">
              <a16:creationId xmlns:a16="http://schemas.microsoft.com/office/drawing/2014/main" id="{5E54BB6F-C8C7-4FA0-A246-E4286762159B}"/>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5" name="直線コネクタ 504">
          <a:extLst>
            <a:ext uri="{FF2B5EF4-FFF2-40B4-BE49-F238E27FC236}">
              <a16:creationId xmlns:a16="http://schemas.microsoft.com/office/drawing/2014/main" id="{824958B1-2B6F-4C07-9ECF-C9353471A549}"/>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6" name="テキスト ボックス 505">
          <a:extLst>
            <a:ext uri="{FF2B5EF4-FFF2-40B4-BE49-F238E27FC236}">
              <a16:creationId xmlns:a16="http://schemas.microsoft.com/office/drawing/2014/main" id="{E8B06A00-9D4A-4EE0-A1E2-696066477742}"/>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7" name="直線コネクタ 506">
          <a:extLst>
            <a:ext uri="{FF2B5EF4-FFF2-40B4-BE49-F238E27FC236}">
              <a16:creationId xmlns:a16="http://schemas.microsoft.com/office/drawing/2014/main" id="{C8F96DA2-C46B-49AF-A507-40622FFB1F35}"/>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8" name="テキスト ボックス 507">
          <a:extLst>
            <a:ext uri="{FF2B5EF4-FFF2-40B4-BE49-F238E27FC236}">
              <a16:creationId xmlns:a16="http://schemas.microsoft.com/office/drawing/2014/main" id="{BB68A400-42CB-41EF-8AB6-1573FAE600DB}"/>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9" name="直線コネクタ 508">
          <a:extLst>
            <a:ext uri="{FF2B5EF4-FFF2-40B4-BE49-F238E27FC236}">
              <a16:creationId xmlns:a16="http://schemas.microsoft.com/office/drawing/2014/main" id="{E39A3B95-8C04-4808-BA0A-BD96A59642C9}"/>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10" name="テキスト ボックス 509">
          <a:extLst>
            <a:ext uri="{FF2B5EF4-FFF2-40B4-BE49-F238E27FC236}">
              <a16:creationId xmlns:a16="http://schemas.microsoft.com/office/drawing/2014/main" id="{D09D4DD8-1B59-43E5-8167-92C7AC56248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11" name="直線コネクタ 510">
          <a:extLst>
            <a:ext uri="{FF2B5EF4-FFF2-40B4-BE49-F238E27FC236}">
              <a16:creationId xmlns:a16="http://schemas.microsoft.com/office/drawing/2014/main" id="{C38F2ED5-A8CA-4F31-9ED4-F984B7FECA8A}"/>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12" name="テキスト ボックス 511">
          <a:extLst>
            <a:ext uri="{FF2B5EF4-FFF2-40B4-BE49-F238E27FC236}">
              <a16:creationId xmlns:a16="http://schemas.microsoft.com/office/drawing/2014/main" id="{DB4FCB9F-F21F-4302-BC8A-3EB2501BA3D5}"/>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13" name="直線コネクタ 512">
          <a:extLst>
            <a:ext uri="{FF2B5EF4-FFF2-40B4-BE49-F238E27FC236}">
              <a16:creationId xmlns:a16="http://schemas.microsoft.com/office/drawing/2014/main" id="{3A7F3D6B-628A-4193-A9E5-25673B11F75C}"/>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14" name="テキスト ボックス 513">
          <a:extLst>
            <a:ext uri="{FF2B5EF4-FFF2-40B4-BE49-F238E27FC236}">
              <a16:creationId xmlns:a16="http://schemas.microsoft.com/office/drawing/2014/main" id="{E0F04363-7AC3-44CB-8EFA-75C33FC46407}"/>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5" name="直線コネクタ 514">
          <a:extLst>
            <a:ext uri="{FF2B5EF4-FFF2-40B4-BE49-F238E27FC236}">
              <a16:creationId xmlns:a16="http://schemas.microsoft.com/office/drawing/2014/main" id="{BB423858-F5CA-4A94-B404-3712DF1D2AA4}"/>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6" name="テキスト ボックス 515">
          <a:extLst>
            <a:ext uri="{FF2B5EF4-FFF2-40B4-BE49-F238E27FC236}">
              <a16:creationId xmlns:a16="http://schemas.microsoft.com/office/drawing/2014/main" id="{D58D7BDB-860D-4B56-BBD7-478706577B4A}"/>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7" name="直線コネクタ 516">
          <a:extLst>
            <a:ext uri="{FF2B5EF4-FFF2-40B4-BE49-F238E27FC236}">
              <a16:creationId xmlns:a16="http://schemas.microsoft.com/office/drawing/2014/main" id="{DE6CDCBB-910C-408E-9537-A76CDC8796C1}"/>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8" name="テキスト ボックス 517">
          <a:extLst>
            <a:ext uri="{FF2B5EF4-FFF2-40B4-BE49-F238E27FC236}">
              <a16:creationId xmlns:a16="http://schemas.microsoft.com/office/drawing/2014/main" id="{5D3C4B3E-9D72-47C1-BA03-3F80F4C173A4}"/>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9" name="直線コネクタ 518">
          <a:extLst>
            <a:ext uri="{FF2B5EF4-FFF2-40B4-BE49-F238E27FC236}">
              <a16:creationId xmlns:a16="http://schemas.microsoft.com/office/drawing/2014/main" id="{572FF34A-2B4C-4A27-BD9B-90721689A155}"/>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20" name="【認定こども園・幼稚園・保育所】&#10;有形固定資産減価償却率グラフ枠">
          <a:extLst>
            <a:ext uri="{FF2B5EF4-FFF2-40B4-BE49-F238E27FC236}">
              <a16:creationId xmlns:a16="http://schemas.microsoft.com/office/drawing/2014/main" id="{906E250A-A6EC-401E-A46C-995068EA6D9B}"/>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9253</xdr:rowOff>
    </xdr:from>
    <xdr:to>
      <xdr:col>85</xdr:col>
      <xdr:colOff>126364</xdr:colOff>
      <xdr:row>42</xdr:row>
      <xdr:rowOff>92528</xdr:rowOff>
    </xdr:to>
    <xdr:cxnSp macro="">
      <xdr:nvCxnSpPr>
        <xdr:cNvPr id="521" name="直線コネクタ 520">
          <a:extLst>
            <a:ext uri="{FF2B5EF4-FFF2-40B4-BE49-F238E27FC236}">
              <a16:creationId xmlns:a16="http://schemas.microsoft.com/office/drawing/2014/main" id="{A5941980-E9D6-45CE-9549-E5F67DF067BB}"/>
            </a:ext>
          </a:extLst>
        </xdr:cNvPr>
        <xdr:cNvCxnSpPr/>
      </xdr:nvCxnSpPr>
      <xdr:spPr>
        <a:xfrm flipV="1">
          <a:off x="16318864" y="5667103"/>
          <a:ext cx="0" cy="1626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522" name="【認定こども園・幼稚園・保育所】&#10;有形固定資産減価償却率最小値テキスト">
          <a:extLst>
            <a:ext uri="{FF2B5EF4-FFF2-40B4-BE49-F238E27FC236}">
              <a16:creationId xmlns:a16="http://schemas.microsoft.com/office/drawing/2014/main" id="{812F8EA4-7F0D-43F2-A430-CDF4CA5FBBFC}"/>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523" name="直線コネクタ 522">
          <a:extLst>
            <a:ext uri="{FF2B5EF4-FFF2-40B4-BE49-F238E27FC236}">
              <a16:creationId xmlns:a16="http://schemas.microsoft.com/office/drawing/2014/main" id="{799D29C3-9617-4131-A012-F87C3C8695AE}"/>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127380</xdr:rowOff>
    </xdr:from>
    <xdr:ext cx="340478" cy="259045"/>
    <xdr:sp macro="" textlink="">
      <xdr:nvSpPr>
        <xdr:cNvPr id="524" name="【認定こども園・幼稚園・保育所】&#10;有形固定資産減価償却率最大値テキスト">
          <a:extLst>
            <a:ext uri="{FF2B5EF4-FFF2-40B4-BE49-F238E27FC236}">
              <a16:creationId xmlns:a16="http://schemas.microsoft.com/office/drawing/2014/main" id="{D18F45EF-954D-4657-8B8A-C21792E5FC10}"/>
            </a:ext>
          </a:extLst>
        </xdr:cNvPr>
        <xdr:cNvSpPr txBox="1"/>
      </xdr:nvSpPr>
      <xdr:spPr>
        <a:xfrm>
          <a:off x="16357600" y="544233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9253</xdr:rowOff>
    </xdr:from>
    <xdr:to>
      <xdr:col>86</xdr:col>
      <xdr:colOff>25400</xdr:colOff>
      <xdr:row>33</xdr:row>
      <xdr:rowOff>9253</xdr:rowOff>
    </xdr:to>
    <xdr:cxnSp macro="">
      <xdr:nvCxnSpPr>
        <xdr:cNvPr id="525" name="直線コネクタ 524">
          <a:extLst>
            <a:ext uri="{FF2B5EF4-FFF2-40B4-BE49-F238E27FC236}">
              <a16:creationId xmlns:a16="http://schemas.microsoft.com/office/drawing/2014/main" id="{A7F8BC76-9298-49D9-AD54-9882FE8DBE9D}"/>
            </a:ext>
          </a:extLst>
        </xdr:cNvPr>
        <xdr:cNvCxnSpPr/>
      </xdr:nvCxnSpPr>
      <xdr:spPr>
        <a:xfrm>
          <a:off x="16230600" y="5667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144253</xdr:rowOff>
    </xdr:from>
    <xdr:ext cx="405111" cy="259045"/>
    <xdr:sp macro="" textlink="">
      <xdr:nvSpPr>
        <xdr:cNvPr id="526" name="【認定こども園・幼稚園・保育所】&#10;有形固定資産減価償却率平均値テキスト">
          <a:extLst>
            <a:ext uri="{FF2B5EF4-FFF2-40B4-BE49-F238E27FC236}">
              <a16:creationId xmlns:a16="http://schemas.microsoft.com/office/drawing/2014/main" id="{7BB37ADC-8BC1-4AED-B55F-1B549F9744B1}"/>
            </a:ext>
          </a:extLst>
        </xdr:cNvPr>
        <xdr:cNvSpPr txBox="1"/>
      </xdr:nvSpPr>
      <xdr:spPr>
        <a:xfrm>
          <a:off x="16357600" y="64879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165826</xdr:rowOff>
    </xdr:from>
    <xdr:to>
      <xdr:col>85</xdr:col>
      <xdr:colOff>177800</xdr:colOff>
      <xdr:row>38</xdr:row>
      <xdr:rowOff>95976</xdr:rowOff>
    </xdr:to>
    <xdr:sp macro="" textlink="">
      <xdr:nvSpPr>
        <xdr:cNvPr id="527" name="フローチャート: 判断 526">
          <a:extLst>
            <a:ext uri="{FF2B5EF4-FFF2-40B4-BE49-F238E27FC236}">
              <a16:creationId xmlns:a16="http://schemas.microsoft.com/office/drawing/2014/main" id="{4DE5605C-CE83-4153-99B1-E346F5D8051B}"/>
            </a:ext>
          </a:extLst>
        </xdr:cNvPr>
        <xdr:cNvSpPr/>
      </xdr:nvSpPr>
      <xdr:spPr>
        <a:xfrm>
          <a:off x="16268700" y="6509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170724</xdr:rowOff>
    </xdr:from>
    <xdr:to>
      <xdr:col>81</xdr:col>
      <xdr:colOff>101600</xdr:colOff>
      <xdr:row>38</xdr:row>
      <xdr:rowOff>100874</xdr:rowOff>
    </xdr:to>
    <xdr:sp macro="" textlink="">
      <xdr:nvSpPr>
        <xdr:cNvPr id="528" name="フローチャート: 判断 527">
          <a:extLst>
            <a:ext uri="{FF2B5EF4-FFF2-40B4-BE49-F238E27FC236}">
              <a16:creationId xmlns:a16="http://schemas.microsoft.com/office/drawing/2014/main" id="{9D02A9FF-6CAB-4DDC-AFBE-CAC5E367ABBF}"/>
            </a:ext>
          </a:extLst>
        </xdr:cNvPr>
        <xdr:cNvSpPr/>
      </xdr:nvSpPr>
      <xdr:spPr>
        <a:xfrm>
          <a:off x="15430500" y="651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125004</xdr:rowOff>
    </xdr:from>
    <xdr:to>
      <xdr:col>76</xdr:col>
      <xdr:colOff>165100</xdr:colOff>
      <xdr:row>38</xdr:row>
      <xdr:rowOff>55155</xdr:rowOff>
    </xdr:to>
    <xdr:sp macro="" textlink="">
      <xdr:nvSpPr>
        <xdr:cNvPr id="529" name="フローチャート: 判断 528">
          <a:extLst>
            <a:ext uri="{FF2B5EF4-FFF2-40B4-BE49-F238E27FC236}">
              <a16:creationId xmlns:a16="http://schemas.microsoft.com/office/drawing/2014/main" id="{C5ED874B-4D47-4B6C-B7B7-7AA6C10D22BA}"/>
            </a:ext>
          </a:extLst>
        </xdr:cNvPr>
        <xdr:cNvSpPr/>
      </xdr:nvSpPr>
      <xdr:spPr>
        <a:xfrm>
          <a:off x="14541500" y="646865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103777</xdr:rowOff>
    </xdr:from>
    <xdr:to>
      <xdr:col>72</xdr:col>
      <xdr:colOff>38100</xdr:colOff>
      <xdr:row>38</xdr:row>
      <xdr:rowOff>33927</xdr:rowOff>
    </xdr:to>
    <xdr:sp macro="" textlink="">
      <xdr:nvSpPr>
        <xdr:cNvPr id="530" name="フローチャート: 判断 529">
          <a:extLst>
            <a:ext uri="{FF2B5EF4-FFF2-40B4-BE49-F238E27FC236}">
              <a16:creationId xmlns:a16="http://schemas.microsoft.com/office/drawing/2014/main" id="{63EA4F4A-FA51-434E-BAB6-B2E12F82349F}"/>
            </a:ext>
          </a:extLst>
        </xdr:cNvPr>
        <xdr:cNvSpPr/>
      </xdr:nvSpPr>
      <xdr:spPr>
        <a:xfrm>
          <a:off x="13652500" y="644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93980</xdr:rowOff>
    </xdr:from>
    <xdr:to>
      <xdr:col>67</xdr:col>
      <xdr:colOff>101600</xdr:colOff>
      <xdr:row>38</xdr:row>
      <xdr:rowOff>24130</xdr:rowOff>
    </xdr:to>
    <xdr:sp macro="" textlink="">
      <xdr:nvSpPr>
        <xdr:cNvPr id="531" name="フローチャート: 判断 530">
          <a:extLst>
            <a:ext uri="{FF2B5EF4-FFF2-40B4-BE49-F238E27FC236}">
              <a16:creationId xmlns:a16="http://schemas.microsoft.com/office/drawing/2014/main" id="{BBFEFBA9-CCD3-414F-AAEA-C631EB3FA642}"/>
            </a:ext>
          </a:extLst>
        </xdr:cNvPr>
        <xdr:cNvSpPr/>
      </xdr:nvSpPr>
      <xdr:spPr>
        <a:xfrm>
          <a:off x="12763500" y="643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2" name="テキスト ボックス 531">
          <a:extLst>
            <a:ext uri="{FF2B5EF4-FFF2-40B4-BE49-F238E27FC236}">
              <a16:creationId xmlns:a16="http://schemas.microsoft.com/office/drawing/2014/main" id="{4F39348E-1849-4272-B928-BBD85C7272E4}"/>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3" name="テキスト ボックス 532">
          <a:extLst>
            <a:ext uri="{FF2B5EF4-FFF2-40B4-BE49-F238E27FC236}">
              <a16:creationId xmlns:a16="http://schemas.microsoft.com/office/drawing/2014/main" id="{187135FF-620E-4DC6-A9F2-9326D184457A}"/>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4" name="テキスト ボックス 533">
          <a:extLst>
            <a:ext uri="{FF2B5EF4-FFF2-40B4-BE49-F238E27FC236}">
              <a16:creationId xmlns:a16="http://schemas.microsoft.com/office/drawing/2014/main" id="{309A22EB-99CA-449F-9A43-4DE6D464A1FD}"/>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5" name="テキスト ボックス 534">
          <a:extLst>
            <a:ext uri="{FF2B5EF4-FFF2-40B4-BE49-F238E27FC236}">
              <a16:creationId xmlns:a16="http://schemas.microsoft.com/office/drawing/2014/main" id="{825F8169-5DFF-4980-82FF-169EC317A85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6" name="テキスト ボックス 535">
          <a:extLst>
            <a:ext uri="{FF2B5EF4-FFF2-40B4-BE49-F238E27FC236}">
              <a16:creationId xmlns:a16="http://schemas.microsoft.com/office/drawing/2014/main" id="{BC8ED950-8048-4CFB-B159-3C0DAE4C9126}"/>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40096</xdr:rowOff>
    </xdr:from>
    <xdr:to>
      <xdr:col>85</xdr:col>
      <xdr:colOff>177800</xdr:colOff>
      <xdr:row>37</xdr:row>
      <xdr:rowOff>141696</xdr:rowOff>
    </xdr:to>
    <xdr:sp macro="" textlink="">
      <xdr:nvSpPr>
        <xdr:cNvPr id="537" name="楕円 536">
          <a:extLst>
            <a:ext uri="{FF2B5EF4-FFF2-40B4-BE49-F238E27FC236}">
              <a16:creationId xmlns:a16="http://schemas.microsoft.com/office/drawing/2014/main" id="{80359468-7043-4B0E-BC42-59E8BBC735EA}"/>
            </a:ext>
          </a:extLst>
        </xdr:cNvPr>
        <xdr:cNvSpPr/>
      </xdr:nvSpPr>
      <xdr:spPr>
        <a:xfrm>
          <a:off x="16268700" y="6383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62973</xdr:rowOff>
    </xdr:from>
    <xdr:ext cx="405111" cy="259045"/>
    <xdr:sp macro="" textlink="">
      <xdr:nvSpPr>
        <xdr:cNvPr id="538" name="【認定こども園・幼稚園・保育所】&#10;有形固定資産減価償却率該当値テキスト">
          <a:extLst>
            <a:ext uri="{FF2B5EF4-FFF2-40B4-BE49-F238E27FC236}">
              <a16:creationId xmlns:a16="http://schemas.microsoft.com/office/drawing/2014/main" id="{61B38228-CBAD-4A14-B01E-8EED731CE4D1}"/>
            </a:ext>
          </a:extLst>
        </xdr:cNvPr>
        <xdr:cNvSpPr txBox="1"/>
      </xdr:nvSpPr>
      <xdr:spPr>
        <a:xfrm>
          <a:off x="16357600" y="62351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41728</xdr:rowOff>
    </xdr:from>
    <xdr:to>
      <xdr:col>81</xdr:col>
      <xdr:colOff>101600</xdr:colOff>
      <xdr:row>37</xdr:row>
      <xdr:rowOff>143328</xdr:rowOff>
    </xdr:to>
    <xdr:sp macro="" textlink="">
      <xdr:nvSpPr>
        <xdr:cNvPr id="539" name="楕円 538">
          <a:extLst>
            <a:ext uri="{FF2B5EF4-FFF2-40B4-BE49-F238E27FC236}">
              <a16:creationId xmlns:a16="http://schemas.microsoft.com/office/drawing/2014/main" id="{A1155B59-3809-44B2-BE5E-864AE719383A}"/>
            </a:ext>
          </a:extLst>
        </xdr:cNvPr>
        <xdr:cNvSpPr/>
      </xdr:nvSpPr>
      <xdr:spPr>
        <a:xfrm>
          <a:off x="15430500" y="6385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90896</xdr:rowOff>
    </xdr:from>
    <xdr:to>
      <xdr:col>85</xdr:col>
      <xdr:colOff>127000</xdr:colOff>
      <xdr:row>37</xdr:row>
      <xdr:rowOff>92528</xdr:rowOff>
    </xdr:to>
    <xdr:cxnSp macro="">
      <xdr:nvCxnSpPr>
        <xdr:cNvPr id="540" name="直線コネクタ 539">
          <a:extLst>
            <a:ext uri="{FF2B5EF4-FFF2-40B4-BE49-F238E27FC236}">
              <a16:creationId xmlns:a16="http://schemas.microsoft.com/office/drawing/2014/main" id="{7546E7B3-7C71-4988-A2D5-04A7358EF6A4}"/>
            </a:ext>
          </a:extLst>
        </xdr:cNvPr>
        <xdr:cNvCxnSpPr/>
      </xdr:nvCxnSpPr>
      <xdr:spPr>
        <a:xfrm flipV="1">
          <a:off x="15481300" y="6434546"/>
          <a:ext cx="8382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22134</xdr:rowOff>
    </xdr:from>
    <xdr:to>
      <xdr:col>76</xdr:col>
      <xdr:colOff>165100</xdr:colOff>
      <xdr:row>37</xdr:row>
      <xdr:rowOff>123734</xdr:rowOff>
    </xdr:to>
    <xdr:sp macro="" textlink="">
      <xdr:nvSpPr>
        <xdr:cNvPr id="541" name="楕円 540">
          <a:extLst>
            <a:ext uri="{FF2B5EF4-FFF2-40B4-BE49-F238E27FC236}">
              <a16:creationId xmlns:a16="http://schemas.microsoft.com/office/drawing/2014/main" id="{E374F704-F271-42E0-8A8B-F74D0D38B3E3}"/>
            </a:ext>
          </a:extLst>
        </xdr:cNvPr>
        <xdr:cNvSpPr/>
      </xdr:nvSpPr>
      <xdr:spPr>
        <a:xfrm>
          <a:off x="14541500" y="6365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72934</xdr:rowOff>
    </xdr:from>
    <xdr:to>
      <xdr:col>81</xdr:col>
      <xdr:colOff>50800</xdr:colOff>
      <xdr:row>37</xdr:row>
      <xdr:rowOff>92528</xdr:rowOff>
    </xdr:to>
    <xdr:cxnSp macro="">
      <xdr:nvCxnSpPr>
        <xdr:cNvPr id="542" name="直線コネクタ 541">
          <a:extLst>
            <a:ext uri="{FF2B5EF4-FFF2-40B4-BE49-F238E27FC236}">
              <a16:creationId xmlns:a16="http://schemas.microsoft.com/office/drawing/2014/main" id="{755CCFCC-5BBB-4B06-802E-00F2F54E0AC4}"/>
            </a:ext>
          </a:extLst>
        </xdr:cNvPr>
        <xdr:cNvCxnSpPr/>
      </xdr:nvCxnSpPr>
      <xdr:spPr>
        <a:xfrm>
          <a:off x="14592300" y="6416584"/>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159294</xdr:rowOff>
    </xdr:from>
    <xdr:to>
      <xdr:col>72</xdr:col>
      <xdr:colOff>38100</xdr:colOff>
      <xdr:row>37</xdr:row>
      <xdr:rowOff>89444</xdr:rowOff>
    </xdr:to>
    <xdr:sp macro="" textlink="">
      <xdr:nvSpPr>
        <xdr:cNvPr id="543" name="楕円 542">
          <a:extLst>
            <a:ext uri="{FF2B5EF4-FFF2-40B4-BE49-F238E27FC236}">
              <a16:creationId xmlns:a16="http://schemas.microsoft.com/office/drawing/2014/main" id="{C60D878C-4C0B-45B1-8ABF-D6FFEF9726E5}"/>
            </a:ext>
          </a:extLst>
        </xdr:cNvPr>
        <xdr:cNvSpPr/>
      </xdr:nvSpPr>
      <xdr:spPr>
        <a:xfrm>
          <a:off x="13652500" y="6331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38644</xdr:rowOff>
    </xdr:from>
    <xdr:to>
      <xdr:col>76</xdr:col>
      <xdr:colOff>114300</xdr:colOff>
      <xdr:row>37</xdr:row>
      <xdr:rowOff>72934</xdr:rowOff>
    </xdr:to>
    <xdr:cxnSp macro="">
      <xdr:nvCxnSpPr>
        <xdr:cNvPr id="544" name="直線コネクタ 543">
          <a:extLst>
            <a:ext uri="{FF2B5EF4-FFF2-40B4-BE49-F238E27FC236}">
              <a16:creationId xmlns:a16="http://schemas.microsoft.com/office/drawing/2014/main" id="{F4D6719B-CEB6-45F7-855C-1AF60EB5B183}"/>
            </a:ext>
          </a:extLst>
        </xdr:cNvPr>
        <xdr:cNvCxnSpPr/>
      </xdr:nvCxnSpPr>
      <xdr:spPr>
        <a:xfrm>
          <a:off x="13703300" y="6382294"/>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129903</xdr:rowOff>
    </xdr:from>
    <xdr:to>
      <xdr:col>67</xdr:col>
      <xdr:colOff>101600</xdr:colOff>
      <xdr:row>37</xdr:row>
      <xdr:rowOff>60053</xdr:rowOff>
    </xdr:to>
    <xdr:sp macro="" textlink="">
      <xdr:nvSpPr>
        <xdr:cNvPr id="545" name="楕円 544">
          <a:extLst>
            <a:ext uri="{FF2B5EF4-FFF2-40B4-BE49-F238E27FC236}">
              <a16:creationId xmlns:a16="http://schemas.microsoft.com/office/drawing/2014/main" id="{E37AEC98-15B3-47DF-9316-5DA97AA80255}"/>
            </a:ext>
          </a:extLst>
        </xdr:cNvPr>
        <xdr:cNvSpPr/>
      </xdr:nvSpPr>
      <xdr:spPr>
        <a:xfrm>
          <a:off x="12763500" y="6302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9253</xdr:rowOff>
    </xdr:from>
    <xdr:to>
      <xdr:col>71</xdr:col>
      <xdr:colOff>177800</xdr:colOff>
      <xdr:row>37</xdr:row>
      <xdr:rowOff>38644</xdr:rowOff>
    </xdr:to>
    <xdr:cxnSp macro="">
      <xdr:nvCxnSpPr>
        <xdr:cNvPr id="546" name="直線コネクタ 545">
          <a:extLst>
            <a:ext uri="{FF2B5EF4-FFF2-40B4-BE49-F238E27FC236}">
              <a16:creationId xmlns:a16="http://schemas.microsoft.com/office/drawing/2014/main" id="{FB57B8C3-7AA5-42EB-A0AE-38287AE1E25D}"/>
            </a:ext>
          </a:extLst>
        </xdr:cNvPr>
        <xdr:cNvCxnSpPr/>
      </xdr:nvCxnSpPr>
      <xdr:spPr>
        <a:xfrm>
          <a:off x="12814300" y="6352903"/>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92001</xdr:rowOff>
    </xdr:from>
    <xdr:ext cx="405111" cy="259045"/>
    <xdr:sp macro="" textlink="">
      <xdr:nvSpPr>
        <xdr:cNvPr id="547" name="n_1aveValue【認定こども園・幼稚園・保育所】&#10;有形固定資産減価償却率">
          <a:extLst>
            <a:ext uri="{FF2B5EF4-FFF2-40B4-BE49-F238E27FC236}">
              <a16:creationId xmlns:a16="http://schemas.microsoft.com/office/drawing/2014/main" id="{DB9AD26C-3F16-4FC3-916B-46DD50C46A38}"/>
            </a:ext>
          </a:extLst>
        </xdr:cNvPr>
        <xdr:cNvSpPr txBox="1"/>
      </xdr:nvSpPr>
      <xdr:spPr>
        <a:xfrm>
          <a:off x="15266044" y="6607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46281</xdr:rowOff>
    </xdr:from>
    <xdr:ext cx="405111" cy="259045"/>
    <xdr:sp macro="" textlink="">
      <xdr:nvSpPr>
        <xdr:cNvPr id="548" name="n_2aveValue【認定こども園・幼稚園・保育所】&#10;有形固定資産減価償却率">
          <a:extLst>
            <a:ext uri="{FF2B5EF4-FFF2-40B4-BE49-F238E27FC236}">
              <a16:creationId xmlns:a16="http://schemas.microsoft.com/office/drawing/2014/main" id="{31961E6D-B452-40E6-B084-9764764C2561}"/>
            </a:ext>
          </a:extLst>
        </xdr:cNvPr>
        <xdr:cNvSpPr txBox="1"/>
      </xdr:nvSpPr>
      <xdr:spPr>
        <a:xfrm>
          <a:off x="14389744" y="65613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25054</xdr:rowOff>
    </xdr:from>
    <xdr:ext cx="405111" cy="259045"/>
    <xdr:sp macro="" textlink="">
      <xdr:nvSpPr>
        <xdr:cNvPr id="549" name="n_3aveValue【認定こども園・幼稚園・保育所】&#10;有形固定資産減価償却率">
          <a:extLst>
            <a:ext uri="{FF2B5EF4-FFF2-40B4-BE49-F238E27FC236}">
              <a16:creationId xmlns:a16="http://schemas.microsoft.com/office/drawing/2014/main" id="{A32744A4-ED91-4899-9C65-647949CC8C45}"/>
            </a:ext>
          </a:extLst>
        </xdr:cNvPr>
        <xdr:cNvSpPr txBox="1"/>
      </xdr:nvSpPr>
      <xdr:spPr>
        <a:xfrm>
          <a:off x="13500744" y="65401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15257</xdr:rowOff>
    </xdr:from>
    <xdr:ext cx="405111" cy="259045"/>
    <xdr:sp macro="" textlink="">
      <xdr:nvSpPr>
        <xdr:cNvPr id="550" name="n_4aveValue【認定こども園・幼稚園・保育所】&#10;有形固定資産減価償却率">
          <a:extLst>
            <a:ext uri="{FF2B5EF4-FFF2-40B4-BE49-F238E27FC236}">
              <a16:creationId xmlns:a16="http://schemas.microsoft.com/office/drawing/2014/main" id="{F442DB6A-BB26-4E3F-B728-58BF5B6F186A}"/>
            </a:ext>
          </a:extLst>
        </xdr:cNvPr>
        <xdr:cNvSpPr txBox="1"/>
      </xdr:nvSpPr>
      <xdr:spPr>
        <a:xfrm>
          <a:off x="12611744" y="653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159855</xdr:rowOff>
    </xdr:from>
    <xdr:ext cx="405111" cy="259045"/>
    <xdr:sp macro="" textlink="">
      <xdr:nvSpPr>
        <xdr:cNvPr id="551" name="n_1mainValue【認定こども園・幼稚園・保育所】&#10;有形固定資産減価償却率">
          <a:extLst>
            <a:ext uri="{FF2B5EF4-FFF2-40B4-BE49-F238E27FC236}">
              <a16:creationId xmlns:a16="http://schemas.microsoft.com/office/drawing/2014/main" id="{E4B82791-2926-4EDC-A650-6A3B22249B5F}"/>
            </a:ext>
          </a:extLst>
        </xdr:cNvPr>
        <xdr:cNvSpPr txBox="1"/>
      </xdr:nvSpPr>
      <xdr:spPr>
        <a:xfrm>
          <a:off x="15266044" y="6160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140261</xdr:rowOff>
    </xdr:from>
    <xdr:ext cx="405111" cy="259045"/>
    <xdr:sp macro="" textlink="">
      <xdr:nvSpPr>
        <xdr:cNvPr id="552" name="n_2mainValue【認定こども園・幼稚園・保育所】&#10;有形固定資産減価償却率">
          <a:extLst>
            <a:ext uri="{FF2B5EF4-FFF2-40B4-BE49-F238E27FC236}">
              <a16:creationId xmlns:a16="http://schemas.microsoft.com/office/drawing/2014/main" id="{5676A77B-2906-4391-8755-25D9582435A8}"/>
            </a:ext>
          </a:extLst>
        </xdr:cNvPr>
        <xdr:cNvSpPr txBox="1"/>
      </xdr:nvSpPr>
      <xdr:spPr>
        <a:xfrm>
          <a:off x="14389744" y="61410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105971</xdr:rowOff>
    </xdr:from>
    <xdr:ext cx="405111" cy="259045"/>
    <xdr:sp macro="" textlink="">
      <xdr:nvSpPr>
        <xdr:cNvPr id="553" name="n_3mainValue【認定こども園・幼稚園・保育所】&#10;有形固定資産減価償却率">
          <a:extLst>
            <a:ext uri="{FF2B5EF4-FFF2-40B4-BE49-F238E27FC236}">
              <a16:creationId xmlns:a16="http://schemas.microsoft.com/office/drawing/2014/main" id="{841BDF3C-9A96-4749-9266-A311C838DA4D}"/>
            </a:ext>
          </a:extLst>
        </xdr:cNvPr>
        <xdr:cNvSpPr txBox="1"/>
      </xdr:nvSpPr>
      <xdr:spPr>
        <a:xfrm>
          <a:off x="13500744" y="610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76580</xdr:rowOff>
    </xdr:from>
    <xdr:ext cx="405111" cy="259045"/>
    <xdr:sp macro="" textlink="">
      <xdr:nvSpPr>
        <xdr:cNvPr id="554" name="n_4mainValue【認定こども園・幼稚園・保育所】&#10;有形固定資産減価償却率">
          <a:extLst>
            <a:ext uri="{FF2B5EF4-FFF2-40B4-BE49-F238E27FC236}">
              <a16:creationId xmlns:a16="http://schemas.microsoft.com/office/drawing/2014/main" id="{B74C5CFD-4E45-4BCD-9B55-6F580101DB1F}"/>
            </a:ext>
          </a:extLst>
        </xdr:cNvPr>
        <xdr:cNvSpPr txBox="1"/>
      </xdr:nvSpPr>
      <xdr:spPr>
        <a:xfrm>
          <a:off x="12611744" y="6077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5" name="正方形/長方形 554">
          <a:extLst>
            <a:ext uri="{FF2B5EF4-FFF2-40B4-BE49-F238E27FC236}">
              <a16:creationId xmlns:a16="http://schemas.microsoft.com/office/drawing/2014/main" id="{7988639F-6105-434B-B840-D13337C35EEB}"/>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6" name="正方形/長方形 555">
          <a:extLst>
            <a:ext uri="{FF2B5EF4-FFF2-40B4-BE49-F238E27FC236}">
              <a16:creationId xmlns:a16="http://schemas.microsoft.com/office/drawing/2014/main" id="{3A663E2B-BBB6-4D83-801A-CE2F8CAF2065}"/>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7" name="正方形/長方形 556">
          <a:extLst>
            <a:ext uri="{FF2B5EF4-FFF2-40B4-BE49-F238E27FC236}">
              <a16:creationId xmlns:a16="http://schemas.microsoft.com/office/drawing/2014/main" id="{A62882FA-28C1-449A-84E2-477A47F70205}"/>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8" name="正方形/長方形 557">
          <a:extLst>
            <a:ext uri="{FF2B5EF4-FFF2-40B4-BE49-F238E27FC236}">
              <a16:creationId xmlns:a16="http://schemas.microsoft.com/office/drawing/2014/main" id="{D827CADE-41B1-47AB-BB3E-F2E29B5D0BEF}"/>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9" name="正方形/長方形 558">
          <a:extLst>
            <a:ext uri="{FF2B5EF4-FFF2-40B4-BE49-F238E27FC236}">
              <a16:creationId xmlns:a16="http://schemas.microsoft.com/office/drawing/2014/main" id="{AB01076E-92F4-492E-A58A-EEA07A8ACA67}"/>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60" name="正方形/長方形 559">
          <a:extLst>
            <a:ext uri="{FF2B5EF4-FFF2-40B4-BE49-F238E27FC236}">
              <a16:creationId xmlns:a16="http://schemas.microsoft.com/office/drawing/2014/main" id="{9840C96F-AF2C-4F4C-BFEB-2EA739FB049F}"/>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61" name="正方形/長方形 560">
          <a:extLst>
            <a:ext uri="{FF2B5EF4-FFF2-40B4-BE49-F238E27FC236}">
              <a16:creationId xmlns:a16="http://schemas.microsoft.com/office/drawing/2014/main" id="{59990468-D1AF-47E6-AE30-E69EBBB4902C}"/>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2" name="正方形/長方形 561">
          <a:extLst>
            <a:ext uri="{FF2B5EF4-FFF2-40B4-BE49-F238E27FC236}">
              <a16:creationId xmlns:a16="http://schemas.microsoft.com/office/drawing/2014/main" id="{D6B06D83-5B56-4242-B49A-3ABBCDC8AFED}"/>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3" name="テキスト ボックス 562">
          <a:extLst>
            <a:ext uri="{FF2B5EF4-FFF2-40B4-BE49-F238E27FC236}">
              <a16:creationId xmlns:a16="http://schemas.microsoft.com/office/drawing/2014/main" id="{4DE4209C-F77E-4D95-8B50-C123A9E162AB}"/>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4" name="直線コネクタ 563">
          <a:extLst>
            <a:ext uri="{FF2B5EF4-FFF2-40B4-BE49-F238E27FC236}">
              <a16:creationId xmlns:a16="http://schemas.microsoft.com/office/drawing/2014/main" id="{0EFAB851-98B3-492F-8448-40EB0E8A7957}"/>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65" name="直線コネクタ 564">
          <a:extLst>
            <a:ext uri="{FF2B5EF4-FFF2-40B4-BE49-F238E27FC236}">
              <a16:creationId xmlns:a16="http://schemas.microsoft.com/office/drawing/2014/main" id="{72E5ECB5-2F91-439F-90CF-E63A21D1358C}"/>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566" name="テキスト ボックス 565">
          <a:extLst>
            <a:ext uri="{FF2B5EF4-FFF2-40B4-BE49-F238E27FC236}">
              <a16:creationId xmlns:a16="http://schemas.microsoft.com/office/drawing/2014/main" id="{04C7793B-075A-44D4-B8FE-9B508AF2A3EA}"/>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67" name="直線コネクタ 566">
          <a:extLst>
            <a:ext uri="{FF2B5EF4-FFF2-40B4-BE49-F238E27FC236}">
              <a16:creationId xmlns:a16="http://schemas.microsoft.com/office/drawing/2014/main" id="{5A230634-48B1-4B1C-9715-4217EDB989B5}"/>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568" name="テキスト ボックス 567">
          <a:extLst>
            <a:ext uri="{FF2B5EF4-FFF2-40B4-BE49-F238E27FC236}">
              <a16:creationId xmlns:a16="http://schemas.microsoft.com/office/drawing/2014/main" id="{294082E3-1420-4103-B3BE-A1F694683BEA}"/>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69" name="直線コネクタ 568">
          <a:extLst>
            <a:ext uri="{FF2B5EF4-FFF2-40B4-BE49-F238E27FC236}">
              <a16:creationId xmlns:a16="http://schemas.microsoft.com/office/drawing/2014/main" id="{F566ECD4-C781-426A-8D5F-6E414ACC67BB}"/>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570" name="テキスト ボックス 569">
          <a:extLst>
            <a:ext uri="{FF2B5EF4-FFF2-40B4-BE49-F238E27FC236}">
              <a16:creationId xmlns:a16="http://schemas.microsoft.com/office/drawing/2014/main" id="{022C499D-0DB8-4840-AA01-A0B73B6FC468}"/>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71" name="直線コネクタ 570">
          <a:extLst>
            <a:ext uri="{FF2B5EF4-FFF2-40B4-BE49-F238E27FC236}">
              <a16:creationId xmlns:a16="http://schemas.microsoft.com/office/drawing/2014/main" id="{DAA4B6FA-A07B-4A89-A5B7-E752F06E8387}"/>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572" name="テキスト ボックス 571">
          <a:extLst>
            <a:ext uri="{FF2B5EF4-FFF2-40B4-BE49-F238E27FC236}">
              <a16:creationId xmlns:a16="http://schemas.microsoft.com/office/drawing/2014/main" id="{852448F9-AEAD-488D-8C36-942B9C855E5C}"/>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73" name="直線コネクタ 572">
          <a:extLst>
            <a:ext uri="{FF2B5EF4-FFF2-40B4-BE49-F238E27FC236}">
              <a16:creationId xmlns:a16="http://schemas.microsoft.com/office/drawing/2014/main" id="{44AA0E1D-9B68-4DAF-AB83-0FA5D74DF566}"/>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574" name="テキスト ボックス 573">
          <a:extLst>
            <a:ext uri="{FF2B5EF4-FFF2-40B4-BE49-F238E27FC236}">
              <a16:creationId xmlns:a16="http://schemas.microsoft.com/office/drawing/2014/main" id="{981F75AA-55BB-4E16-BAEE-CAE67DCC7681}"/>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5" name="直線コネクタ 574">
          <a:extLst>
            <a:ext uri="{FF2B5EF4-FFF2-40B4-BE49-F238E27FC236}">
              <a16:creationId xmlns:a16="http://schemas.microsoft.com/office/drawing/2014/main" id="{9B207CE4-FC39-4E1E-900E-30C44A6C1CDE}"/>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76" name="テキスト ボックス 575">
          <a:extLst>
            <a:ext uri="{FF2B5EF4-FFF2-40B4-BE49-F238E27FC236}">
              <a16:creationId xmlns:a16="http://schemas.microsoft.com/office/drawing/2014/main" id="{1EE2755C-2810-4711-89A6-B23F04BD801C}"/>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7" name="【認定こども園・幼稚園・保育所】&#10;一人当たり面積グラフ枠">
          <a:extLst>
            <a:ext uri="{FF2B5EF4-FFF2-40B4-BE49-F238E27FC236}">
              <a16:creationId xmlns:a16="http://schemas.microsoft.com/office/drawing/2014/main" id="{AA642EE6-88E4-4E67-AB18-A1B94AAD918D}"/>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63500</xdr:rowOff>
    </xdr:from>
    <xdr:to>
      <xdr:col>116</xdr:col>
      <xdr:colOff>62864</xdr:colOff>
      <xdr:row>41</xdr:row>
      <xdr:rowOff>143510</xdr:rowOff>
    </xdr:to>
    <xdr:cxnSp macro="">
      <xdr:nvCxnSpPr>
        <xdr:cNvPr id="578" name="直線コネクタ 577">
          <a:extLst>
            <a:ext uri="{FF2B5EF4-FFF2-40B4-BE49-F238E27FC236}">
              <a16:creationId xmlns:a16="http://schemas.microsoft.com/office/drawing/2014/main" id="{7E11F9F9-1BDC-4FFE-89CC-DA9D862BF875}"/>
            </a:ext>
          </a:extLst>
        </xdr:cNvPr>
        <xdr:cNvCxnSpPr/>
      </xdr:nvCxnSpPr>
      <xdr:spPr>
        <a:xfrm flipV="1">
          <a:off x="22160864" y="589280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147337</xdr:rowOff>
    </xdr:from>
    <xdr:ext cx="469744" cy="259045"/>
    <xdr:sp macro="" textlink="">
      <xdr:nvSpPr>
        <xdr:cNvPr id="579" name="【認定こども園・幼稚園・保育所】&#10;一人当たり面積最小値テキスト">
          <a:extLst>
            <a:ext uri="{FF2B5EF4-FFF2-40B4-BE49-F238E27FC236}">
              <a16:creationId xmlns:a16="http://schemas.microsoft.com/office/drawing/2014/main" id="{630BB0EC-0FC7-4371-9FD9-54F1ED894670}"/>
            </a:ext>
          </a:extLst>
        </xdr:cNvPr>
        <xdr:cNvSpPr txBox="1"/>
      </xdr:nvSpPr>
      <xdr:spPr>
        <a:xfrm>
          <a:off x="22199600" y="7176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143510</xdr:rowOff>
    </xdr:from>
    <xdr:to>
      <xdr:col>116</xdr:col>
      <xdr:colOff>152400</xdr:colOff>
      <xdr:row>41</xdr:row>
      <xdr:rowOff>143510</xdr:rowOff>
    </xdr:to>
    <xdr:cxnSp macro="">
      <xdr:nvCxnSpPr>
        <xdr:cNvPr id="580" name="直線コネクタ 579">
          <a:extLst>
            <a:ext uri="{FF2B5EF4-FFF2-40B4-BE49-F238E27FC236}">
              <a16:creationId xmlns:a16="http://schemas.microsoft.com/office/drawing/2014/main" id="{2D4052D6-EC33-4F54-AA05-F1808080A7E1}"/>
            </a:ext>
          </a:extLst>
        </xdr:cNvPr>
        <xdr:cNvCxnSpPr/>
      </xdr:nvCxnSpPr>
      <xdr:spPr>
        <a:xfrm>
          <a:off x="22072600" y="7172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10177</xdr:rowOff>
    </xdr:from>
    <xdr:ext cx="469744" cy="259045"/>
    <xdr:sp macro="" textlink="">
      <xdr:nvSpPr>
        <xdr:cNvPr id="581" name="【認定こども園・幼稚園・保育所】&#10;一人当たり面積最大値テキスト">
          <a:extLst>
            <a:ext uri="{FF2B5EF4-FFF2-40B4-BE49-F238E27FC236}">
              <a16:creationId xmlns:a16="http://schemas.microsoft.com/office/drawing/2014/main" id="{87A680C3-93E5-45E0-BA28-00F9A6D86509}"/>
            </a:ext>
          </a:extLst>
        </xdr:cNvPr>
        <xdr:cNvSpPr txBox="1"/>
      </xdr:nvSpPr>
      <xdr:spPr>
        <a:xfrm>
          <a:off x="22199600" y="566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63500</xdr:rowOff>
    </xdr:from>
    <xdr:to>
      <xdr:col>116</xdr:col>
      <xdr:colOff>152400</xdr:colOff>
      <xdr:row>34</xdr:row>
      <xdr:rowOff>63500</xdr:rowOff>
    </xdr:to>
    <xdr:cxnSp macro="">
      <xdr:nvCxnSpPr>
        <xdr:cNvPr id="582" name="直線コネクタ 581">
          <a:extLst>
            <a:ext uri="{FF2B5EF4-FFF2-40B4-BE49-F238E27FC236}">
              <a16:creationId xmlns:a16="http://schemas.microsoft.com/office/drawing/2014/main" id="{F48AFF8E-EA00-4443-A09D-02D73578B2DD}"/>
            </a:ext>
          </a:extLst>
        </xdr:cNvPr>
        <xdr:cNvCxnSpPr/>
      </xdr:nvCxnSpPr>
      <xdr:spPr>
        <a:xfrm>
          <a:off x="22072600" y="58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123207</xdr:rowOff>
    </xdr:from>
    <xdr:ext cx="469744" cy="259045"/>
    <xdr:sp macro="" textlink="">
      <xdr:nvSpPr>
        <xdr:cNvPr id="583" name="【認定こども園・幼稚園・保育所】&#10;一人当たり面積平均値テキスト">
          <a:extLst>
            <a:ext uri="{FF2B5EF4-FFF2-40B4-BE49-F238E27FC236}">
              <a16:creationId xmlns:a16="http://schemas.microsoft.com/office/drawing/2014/main" id="{2532F354-8284-4B74-A639-1B8E45EAA55C}"/>
            </a:ext>
          </a:extLst>
        </xdr:cNvPr>
        <xdr:cNvSpPr txBox="1"/>
      </xdr:nvSpPr>
      <xdr:spPr>
        <a:xfrm>
          <a:off x="22199600" y="66383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100330</xdr:rowOff>
    </xdr:from>
    <xdr:to>
      <xdr:col>116</xdr:col>
      <xdr:colOff>114300</xdr:colOff>
      <xdr:row>40</xdr:row>
      <xdr:rowOff>30480</xdr:rowOff>
    </xdr:to>
    <xdr:sp macro="" textlink="">
      <xdr:nvSpPr>
        <xdr:cNvPr id="584" name="フローチャート: 判断 583">
          <a:extLst>
            <a:ext uri="{FF2B5EF4-FFF2-40B4-BE49-F238E27FC236}">
              <a16:creationId xmlns:a16="http://schemas.microsoft.com/office/drawing/2014/main" id="{FBFD3CA5-B329-4EBA-BD1D-BA57B0B6DF90}"/>
            </a:ext>
          </a:extLst>
        </xdr:cNvPr>
        <xdr:cNvSpPr/>
      </xdr:nvSpPr>
      <xdr:spPr>
        <a:xfrm>
          <a:off x="22110700" y="678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133350</xdr:rowOff>
    </xdr:from>
    <xdr:to>
      <xdr:col>112</xdr:col>
      <xdr:colOff>38100</xdr:colOff>
      <xdr:row>40</xdr:row>
      <xdr:rowOff>63500</xdr:rowOff>
    </xdr:to>
    <xdr:sp macro="" textlink="">
      <xdr:nvSpPr>
        <xdr:cNvPr id="585" name="フローチャート: 判断 584">
          <a:extLst>
            <a:ext uri="{FF2B5EF4-FFF2-40B4-BE49-F238E27FC236}">
              <a16:creationId xmlns:a16="http://schemas.microsoft.com/office/drawing/2014/main" id="{E40E6AF1-8CEE-4D4D-B32C-A26B7C5A085F}"/>
            </a:ext>
          </a:extLst>
        </xdr:cNvPr>
        <xdr:cNvSpPr/>
      </xdr:nvSpPr>
      <xdr:spPr>
        <a:xfrm>
          <a:off x="21272500" y="681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111760</xdr:rowOff>
    </xdr:from>
    <xdr:to>
      <xdr:col>107</xdr:col>
      <xdr:colOff>101600</xdr:colOff>
      <xdr:row>40</xdr:row>
      <xdr:rowOff>41910</xdr:rowOff>
    </xdr:to>
    <xdr:sp macro="" textlink="">
      <xdr:nvSpPr>
        <xdr:cNvPr id="586" name="フローチャート: 判断 585">
          <a:extLst>
            <a:ext uri="{FF2B5EF4-FFF2-40B4-BE49-F238E27FC236}">
              <a16:creationId xmlns:a16="http://schemas.microsoft.com/office/drawing/2014/main" id="{642E3EEC-CF5C-4AE6-8562-BF2815107A9F}"/>
            </a:ext>
          </a:extLst>
        </xdr:cNvPr>
        <xdr:cNvSpPr/>
      </xdr:nvSpPr>
      <xdr:spPr>
        <a:xfrm>
          <a:off x="20383500" y="6798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152400</xdr:rowOff>
    </xdr:from>
    <xdr:to>
      <xdr:col>102</xdr:col>
      <xdr:colOff>165100</xdr:colOff>
      <xdr:row>40</xdr:row>
      <xdr:rowOff>82550</xdr:rowOff>
    </xdr:to>
    <xdr:sp macro="" textlink="">
      <xdr:nvSpPr>
        <xdr:cNvPr id="587" name="フローチャート: 判断 586">
          <a:extLst>
            <a:ext uri="{FF2B5EF4-FFF2-40B4-BE49-F238E27FC236}">
              <a16:creationId xmlns:a16="http://schemas.microsoft.com/office/drawing/2014/main" id="{CBDA5FD8-17D3-410C-AC6C-0DB70599E360}"/>
            </a:ext>
          </a:extLst>
        </xdr:cNvPr>
        <xdr:cNvSpPr/>
      </xdr:nvSpPr>
      <xdr:spPr>
        <a:xfrm>
          <a:off x="19494500" y="6838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146050</xdr:rowOff>
    </xdr:from>
    <xdr:to>
      <xdr:col>98</xdr:col>
      <xdr:colOff>38100</xdr:colOff>
      <xdr:row>40</xdr:row>
      <xdr:rowOff>76200</xdr:rowOff>
    </xdr:to>
    <xdr:sp macro="" textlink="">
      <xdr:nvSpPr>
        <xdr:cNvPr id="588" name="フローチャート: 判断 587">
          <a:extLst>
            <a:ext uri="{FF2B5EF4-FFF2-40B4-BE49-F238E27FC236}">
              <a16:creationId xmlns:a16="http://schemas.microsoft.com/office/drawing/2014/main" id="{9AC5FC35-FE16-4698-8A19-E06710913F04}"/>
            </a:ext>
          </a:extLst>
        </xdr:cNvPr>
        <xdr:cNvSpPr/>
      </xdr:nvSpPr>
      <xdr:spPr>
        <a:xfrm>
          <a:off x="18605500" y="683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9" name="テキスト ボックス 588">
          <a:extLst>
            <a:ext uri="{FF2B5EF4-FFF2-40B4-BE49-F238E27FC236}">
              <a16:creationId xmlns:a16="http://schemas.microsoft.com/office/drawing/2014/main" id="{B7D8DA63-4BD0-41A8-8E89-85A2AD6B51BE}"/>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90" name="テキスト ボックス 589">
          <a:extLst>
            <a:ext uri="{FF2B5EF4-FFF2-40B4-BE49-F238E27FC236}">
              <a16:creationId xmlns:a16="http://schemas.microsoft.com/office/drawing/2014/main" id="{2B978D76-7CF4-4E17-8AE3-F7EAF8ED73AE}"/>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91" name="テキスト ボックス 590">
          <a:extLst>
            <a:ext uri="{FF2B5EF4-FFF2-40B4-BE49-F238E27FC236}">
              <a16:creationId xmlns:a16="http://schemas.microsoft.com/office/drawing/2014/main" id="{9D4BD86A-2505-41B6-B142-E686679DE23D}"/>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2" name="テキスト ボックス 591">
          <a:extLst>
            <a:ext uri="{FF2B5EF4-FFF2-40B4-BE49-F238E27FC236}">
              <a16:creationId xmlns:a16="http://schemas.microsoft.com/office/drawing/2014/main" id="{6486CC22-6A5C-408A-B4F1-4EE847FEEBA7}"/>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3" name="テキスト ボックス 592">
          <a:extLst>
            <a:ext uri="{FF2B5EF4-FFF2-40B4-BE49-F238E27FC236}">
              <a16:creationId xmlns:a16="http://schemas.microsoft.com/office/drawing/2014/main" id="{E2AC24F6-ED34-4C95-A115-5AB40B75BFE3}"/>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39370</xdr:rowOff>
    </xdr:from>
    <xdr:to>
      <xdr:col>116</xdr:col>
      <xdr:colOff>114300</xdr:colOff>
      <xdr:row>40</xdr:row>
      <xdr:rowOff>140970</xdr:rowOff>
    </xdr:to>
    <xdr:sp macro="" textlink="">
      <xdr:nvSpPr>
        <xdr:cNvPr id="594" name="楕円 593">
          <a:extLst>
            <a:ext uri="{FF2B5EF4-FFF2-40B4-BE49-F238E27FC236}">
              <a16:creationId xmlns:a16="http://schemas.microsoft.com/office/drawing/2014/main" id="{E96F9EFE-2F0E-44E6-B8BF-058EEA93AEB6}"/>
            </a:ext>
          </a:extLst>
        </xdr:cNvPr>
        <xdr:cNvSpPr/>
      </xdr:nvSpPr>
      <xdr:spPr>
        <a:xfrm>
          <a:off x="22110700" y="6897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17797</xdr:rowOff>
    </xdr:from>
    <xdr:ext cx="469744" cy="259045"/>
    <xdr:sp macro="" textlink="">
      <xdr:nvSpPr>
        <xdr:cNvPr id="595" name="【認定こども園・幼稚園・保育所】&#10;一人当たり面積該当値テキスト">
          <a:extLst>
            <a:ext uri="{FF2B5EF4-FFF2-40B4-BE49-F238E27FC236}">
              <a16:creationId xmlns:a16="http://schemas.microsoft.com/office/drawing/2014/main" id="{18EC6EF6-F0F0-4460-9057-3E06713CC51A}"/>
            </a:ext>
          </a:extLst>
        </xdr:cNvPr>
        <xdr:cNvSpPr txBox="1"/>
      </xdr:nvSpPr>
      <xdr:spPr>
        <a:xfrm>
          <a:off x="22199600" y="6875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55880</xdr:rowOff>
    </xdr:from>
    <xdr:to>
      <xdr:col>112</xdr:col>
      <xdr:colOff>38100</xdr:colOff>
      <xdr:row>40</xdr:row>
      <xdr:rowOff>157480</xdr:rowOff>
    </xdr:to>
    <xdr:sp macro="" textlink="">
      <xdr:nvSpPr>
        <xdr:cNvPr id="596" name="楕円 595">
          <a:extLst>
            <a:ext uri="{FF2B5EF4-FFF2-40B4-BE49-F238E27FC236}">
              <a16:creationId xmlns:a16="http://schemas.microsoft.com/office/drawing/2014/main" id="{E719B672-6889-450B-A4CA-6AC11D26A66C}"/>
            </a:ext>
          </a:extLst>
        </xdr:cNvPr>
        <xdr:cNvSpPr/>
      </xdr:nvSpPr>
      <xdr:spPr>
        <a:xfrm>
          <a:off x="21272500" y="691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90170</xdr:rowOff>
    </xdr:from>
    <xdr:to>
      <xdr:col>116</xdr:col>
      <xdr:colOff>63500</xdr:colOff>
      <xdr:row>40</xdr:row>
      <xdr:rowOff>106680</xdr:rowOff>
    </xdr:to>
    <xdr:cxnSp macro="">
      <xdr:nvCxnSpPr>
        <xdr:cNvPr id="597" name="直線コネクタ 596">
          <a:extLst>
            <a:ext uri="{FF2B5EF4-FFF2-40B4-BE49-F238E27FC236}">
              <a16:creationId xmlns:a16="http://schemas.microsoft.com/office/drawing/2014/main" id="{CA943318-F88C-4C8F-B02B-C8A07F64C78A}"/>
            </a:ext>
          </a:extLst>
        </xdr:cNvPr>
        <xdr:cNvCxnSpPr/>
      </xdr:nvCxnSpPr>
      <xdr:spPr>
        <a:xfrm flipV="1">
          <a:off x="21323300" y="6948170"/>
          <a:ext cx="838200" cy="16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52070</xdr:rowOff>
    </xdr:from>
    <xdr:to>
      <xdr:col>107</xdr:col>
      <xdr:colOff>101600</xdr:colOff>
      <xdr:row>40</xdr:row>
      <xdr:rowOff>153670</xdr:rowOff>
    </xdr:to>
    <xdr:sp macro="" textlink="">
      <xdr:nvSpPr>
        <xdr:cNvPr id="598" name="楕円 597">
          <a:extLst>
            <a:ext uri="{FF2B5EF4-FFF2-40B4-BE49-F238E27FC236}">
              <a16:creationId xmlns:a16="http://schemas.microsoft.com/office/drawing/2014/main" id="{8795F7D3-ED5F-4E63-8EE3-1A961AD6F43C}"/>
            </a:ext>
          </a:extLst>
        </xdr:cNvPr>
        <xdr:cNvSpPr/>
      </xdr:nvSpPr>
      <xdr:spPr>
        <a:xfrm>
          <a:off x="20383500" y="691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102870</xdr:rowOff>
    </xdr:from>
    <xdr:to>
      <xdr:col>111</xdr:col>
      <xdr:colOff>177800</xdr:colOff>
      <xdr:row>40</xdr:row>
      <xdr:rowOff>106680</xdr:rowOff>
    </xdr:to>
    <xdr:cxnSp macro="">
      <xdr:nvCxnSpPr>
        <xdr:cNvPr id="599" name="直線コネクタ 598">
          <a:extLst>
            <a:ext uri="{FF2B5EF4-FFF2-40B4-BE49-F238E27FC236}">
              <a16:creationId xmlns:a16="http://schemas.microsoft.com/office/drawing/2014/main" id="{A052605A-45D9-4025-9719-A49C69B4F472}"/>
            </a:ext>
          </a:extLst>
        </xdr:cNvPr>
        <xdr:cNvCxnSpPr/>
      </xdr:nvCxnSpPr>
      <xdr:spPr>
        <a:xfrm>
          <a:off x="20434300" y="696087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50800</xdr:rowOff>
    </xdr:from>
    <xdr:to>
      <xdr:col>102</xdr:col>
      <xdr:colOff>165100</xdr:colOff>
      <xdr:row>40</xdr:row>
      <xdr:rowOff>152400</xdr:rowOff>
    </xdr:to>
    <xdr:sp macro="" textlink="">
      <xdr:nvSpPr>
        <xdr:cNvPr id="600" name="楕円 599">
          <a:extLst>
            <a:ext uri="{FF2B5EF4-FFF2-40B4-BE49-F238E27FC236}">
              <a16:creationId xmlns:a16="http://schemas.microsoft.com/office/drawing/2014/main" id="{291044FC-074E-4272-8FE5-AAED8DFA2215}"/>
            </a:ext>
          </a:extLst>
        </xdr:cNvPr>
        <xdr:cNvSpPr/>
      </xdr:nvSpPr>
      <xdr:spPr>
        <a:xfrm>
          <a:off x="19494500" y="690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101600</xdr:rowOff>
    </xdr:from>
    <xdr:to>
      <xdr:col>107</xdr:col>
      <xdr:colOff>50800</xdr:colOff>
      <xdr:row>40</xdr:row>
      <xdr:rowOff>102870</xdr:rowOff>
    </xdr:to>
    <xdr:cxnSp macro="">
      <xdr:nvCxnSpPr>
        <xdr:cNvPr id="601" name="直線コネクタ 600">
          <a:extLst>
            <a:ext uri="{FF2B5EF4-FFF2-40B4-BE49-F238E27FC236}">
              <a16:creationId xmlns:a16="http://schemas.microsoft.com/office/drawing/2014/main" id="{F903F2FA-3F71-4660-BEB1-61DCEF23B7ED}"/>
            </a:ext>
          </a:extLst>
        </xdr:cNvPr>
        <xdr:cNvCxnSpPr/>
      </xdr:nvCxnSpPr>
      <xdr:spPr>
        <a:xfrm>
          <a:off x="19545300" y="695960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46990</xdr:rowOff>
    </xdr:from>
    <xdr:to>
      <xdr:col>98</xdr:col>
      <xdr:colOff>38100</xdr:colOff>
      <xdr:row>40</xdr:row>
      <xdr:rowOff>148590</xdr:rowOff>
    </xdr:to>
    <xdr:sp macro="" textlink="">
      <xdr:nvSpPr>
        <xdr:cNvPr id="602" name="楕円 601">
          <a:extLst>
            <a:ext uri="{FF2B5EF4-FFF2-40B4-BE49-F238E27FC236}">
              <a16:creationId xmlns:a16="http://schemas.microsoft.com/office/drawing/2014/main" id="{7C5E6368-1452-4710-90B1-5179DAB6CFC2}"/>
            </a:ext>
          </a:extLst>
        </xdr:cNvPr>
        <xdr:cNvSpPr/>
      </xdr:nvSpPr>
      <xdr:spPr>
        <a:xfrm>
          <a:off x="18605500" y="6904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97790</xdr:rowOff>
    </xdr:from>
    <xdr:to>
      <xdr:col>102</xdr:col>
      <xdr:colOff>114300</xdr:colOff>
      <xdr:row>40</xdr:row>
      <xdr:rowOff>101600</xdr:rowOff>
    </xdr:to>
    <xdr:cxnSp macro="">
      <xdr:nvCxnSpPr>
        <xdr:cNvPr id="603" name="直線コネクタ 602">
          <a:extLst>
            <a:ext uri="{FF2B5EF4-FFF2-40B4-BE49-F238E27FC236}">
              <a16:creationId xmlns:a16="http://schemas.microsoft.com/office/drawing/2014/main" id="{7043E97F-B996-46EF-906F-3779D7D68C56}"/>
            </a:ext>
          </a:extLst>
        </xdr:cNvPr>
        <xdr:cNvCxnSpPr/>
      </xdr:nvCxnSpPr>
      <xdr:spPr>
        <a:xfrm>
          <a:off x="18656300" y="695579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80027</xdr:rowOff>
    </xdr:from>
    <xdr:ext cx="469744" cy="259045"/>
    <xdr:sp macro="" textlink="">
      <xdr:nvSpPr>
        <xdr:cNvPr id="604" name="n_1aveValue【認定こども園・幼稚園・保育所】&#10;一人当たり面積">
          <a:extLst>
            <a:ext uri="{FF2B5EF4-FFF2-40B4-BE49-F238E27FC236}">
              <a16:creationId xmlns:a16="http://schemas.microsoft.com/office/drawing/2014/main" id="{FBADBA8E-14F3-49E6-ACAA-678836FE4C03}"/>
            </a:ext>
          </a:extLst>
        </xdr:cNvPr>
        <xdr:cNvSpPr txBox="1"/>
      </xdr:nvSpPr>
      <xdr:spPr>
        <a:xfrm>
          <a:off x="21075727" y="6595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58437</xdr:rowOff>
    </xdr:from>
    <xdr:ext cx="469744" cy="259045"/>
    <xdr:sp macro="" textlink="">
      <xdr:nvSpPr>
        <xdr:cNvPr id="605" name="n_2aveValue【認定こども園・幼稚園・保育所】&#10;一人当たり面積">
          <a:extLst>
            <a:ext uri="{FF2B5EF4-FFF2-40B4-BE49-F238E27FC236}">
              <a16:creationId xmlns:a16="http://schemas.microsoft.com/office/drawing/2014/main" id="{89155ABD-2417-4C10-BF24-29E279868315}"/>
            </a:ext>
          </a:extLst>
        </xdr:cNvPr>
        <xdr:cNvSpPr txBox="1"/>
      </xdr:nvSpPr>
      <xdr:spPr>
        <a:xfrm>
          <a:off x="20199427" y="6573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99077</xdr:rowOff>
    </xdr:from>
    <xdr:ext cx="469744" cy="259045"/>
    <xdr:sp macro="" textlink="">
      <xdr:nvSpPr>
        <xdr:cNvPr id="606" name="n_3aveValue【認定こども園・幼稚園・保育所】&#10;一人当たり面積">
          <a:extLst>
            <a:ext uri="{FF2B5EF4-FFF2-40B4-BE49-F238E27FC236}">
              <a16:creationId xmlns:a16="http://schemas.microsoft.com/office/drawing/2014/main" id="{6729B08A-0BC4-4CED-BFA0-C5AA4B7B299B}"/>
            </a:ext>
          </a:extLst>
        </xdr:cNvPr>
        <xdr:cNvSpPr txBox="1"/>
      </xdr:nvSpPr>
      <xdr:spPr>
        <a:xfrm>
          <a:off x="19310427" y="6614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92727</xdr:rowOff>
    </xdr:from>
    <xdr:ext cx="469744" cy="259045"/>
    <xdr:sp macro="" textlink="">
      <xdr:nvSpPr>
        <xdr:cNvPr id="607" name="n_4aveValue【認定こども園・幼稚園・保育所】&#10;一人当たり面積">
          <a:extLst>
            <a:ext uri="{FF2B5EF4-FFF2-40B4-BE49-F238E27FC236}">
              <a16:creationId xmlns:a16="http://schemas.microsoft.com/office/drawing/2014/main" id="{7E1AC848-9CA1-49E7-9A83-D79318F79ABD}"/>
            </a:ext>
          </a:extLst>
        </xdr:cNvPr>
        <xdr:cNvSpPr txBox="1"/>
      </xdr:nvSpPr>
      <xdr:spPr>
        <a:xfrm>
          <a:off x="18421427" y="6607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148607</xdr:rowOff>
    </xdr:from>
    <xdr:ext cx="469744" cy="259045"/>
    <xdr:sp macro="" textlink="">
      <xdr:nvSpPr>
        <xdr:cNvPr id="608" name="n_1mainValue【認定こども園・幼稚園・保育所】&#10;一人当たり面積">
          <a:extLst>
            <a:ext uri="{FF2B5EF4-FFF2-40B4-BE49-F238E27FC236}">
              <a16:creationId xmlns:a16="http://schemas.microsoft.com/office/drawing/2014/main" id="{2A993B76-ADCB-4281-8B20-A74659D94D21}"/>
            </a:ext>
          </a:extLst>
        </xdr:cNvPr>
        <xdr:cNvSpPr txBox="1"/>
      </xdr:nvSpPr>
      <xdr:spPr>
        <a:xfrm>
          <a:off x="21075727" y="7006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144797</xdr:rowOff>
    </xdr:from>
    <xdr:ext cx="469744" cy="259045"/>
    <xdr:sp macro="" textlink="">
      <xdr:nvSpPr>
        <xdr:cNvPr id="609" name="n_2mainValue【認定こども園・幼稚園・保育所】&#10;一人当たり面積">
          <a:extLst>
            <a:ext uri="{FF2B5EF4-FFF2-40B4-BE49-F238E27FC236}">
              <a16:creationId xmlns:a16="http://schemas.microsoft.com/office/drawing/2014/main" id="{7D017333-37A7-4C69-843F-7C7E173240B1}"/>
            </a:ext>
          </a:extLst>
        </xdr:cNvPr>
        <xdr:cNvSpPr txBox="1"/>
      </xdr:nvSpPr>
      <xdr:spPr>
        <a:xfrm>
          <a:off x="20199427" y="7002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143527</xdr:rowOff>
    </xdr:from>
    <xdr:ext cx="469744" cy="259045"/>
    <xdr:sp macro="" textlink="">
      <xdr:nvSpPr>
        <xdr:cNvPr id="610" name="n_3mainValue【認定こども園・幼稚園・保育所】&#10;一人当たり面積">
          <a:extLst>
            <a:ext uri="{FF2B5EF4-FFF2-40B4-BE49-F238E27FC236}">
              <a16:creationId xmlns:a16="http://schemas.microsoft.com/office/drawing/2014/main" id="{EA1CA3AE-5B02-4BA8-9143-76F0C1BA3068}"/>
            </a:ext>
          </a:extLst>
        </xdr:cNvPr>
        <xdr:cNvSpPr txBox="1"/>
      </xdr:nvSpPr>
      <xdr:spPr>
        <a:xfrm>
          <a:off x="19310427" y="7001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139717</xdr:rowOff>
    </xdr:from>
    <xdr:ext cx="469744" cy="259045"/>
    <xdr:sp macro="" textlink="">
      <xdr:nvSpPr>
        <xdr:cNvPr id="611" name="n_4mainValue【認定こども園・幼稚園・保育所】&#10;一人当たり面積">
          <a:extLst>
            <a:ext uri="{FF2B5EF4-FFF2-40B4-BE49-F238E27FC236}">
              <a16:creationId xmlns:a16="http://schemas.microsoft.com/office/drawing/2014/main" id="{330F6F18-3A26-46AA-B193-716F345D74AF}"/>
            </a:ext>
          </a:extLst>
        </xdr:cNvPr>
        <xdr:cNvSpPr txBox="1"/>
      </xdr:nvSpPr>
      <xdr:spPr>
        <a:xfrm>
          <a:off x="18421427" y="6997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2" name="正方形/長方形 611">
          <a:extLst>
            <a:ext uri="{FF2B5EF4-FFF2-40B4-BE49-F238E27FC236}">
              <a16:creationId xmlns:a16="http://schemas.microsoft.com/office/drawing/2014/main" id="{0E0B12CF-01EF-4018-8B70-CAE4D60F5DBA}"/>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3" name="正方形/長方形 612">
          <a:extLst>
            <a:ext uri="{FF2B5EF4-FFF2-40B4-BE49-F238E27FC236}">
              <a16:creationId xmlns:a16="http://schemas.microsoft.com/office/drawing/2014/main" id="{8FAD544E-8A55-4028-8775-3D1E5B45063A}"/>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4" name="正方形/長方形 613">
          <a:extLst>
            <a:ext uri="{FF2B5EF4-FFF2-40B4-BE49-F238E27FC236}">
              <a16:creationId xmlns:a16="http://schemas.microsoft.com/office/drawing/2014/main" id="{1A32FCAE-3FB1-43FF-AB53-44F5CB8BFF64}"/>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5" name="正方形/長方形 614">
          <a:extLst>
            <a:ext uri="{FF2B5EF4-FFF2-40B4-BE49-F238E27FC236}">
              <a16:creationId xmlns:a16="http://schemas.microsoft.com/office/drawing/2014/main" id="{A7F1F1BA-F654-41A9-B3FD-B09596AD4CB4}"/>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6" name="正方形/長方形 615">
          <a:extLst>
            <a:ext uri="{FF2B5EF4-FFF2-40B4-BE49-F238E27FC236}">
              <a16:creationId xmlns:a16="http://schemas.microsoft.com/office/drawing/2014/main" id="{1F07ED71-E44B-43A4-A2D0-56AA6A6EAA75}"/>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7" name="正方形/長方形 616">
          <a:extLst>
            <a:ext uri="{FF2B5EF4-FFF2-40B4-BE49-F238E27FC236}">
              <a16:creationId xmlns:a16="http://schemas.microsoft.com/office/drawing/2014/main" id="{26096EA5-46F0-46F1-9D9F-8916560E58DD}"/>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8" name="正方形/長方形 617">
          <a:extLst>
            <a:ext uri="{FF2B5EF4-FFF2-40B4-BE49-F238E27FC236}">
              <a16:creationId xmlns:a16="http://schemas.microsoft.com/office/drawing/2014/main" id="{1ED7815A-1581-44B3-93A7-51395226178E}"/>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9" name="正方形/長方形 618">
          <a:extLst>
            <a:ext uri="{FF2B5EF4-FFF2-40B4-BE49-F238E27FC236}">
              <a16:creationId xmlns:a16="http://schemas.microsoft.com/office/drawing/2014/main" id="{77911551-BA07-4C2B-B4F8-9B750BE7E126}"/>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20" name="テキスト ボックス 619">
          <a:extLst>
            <a:ext uri="{FF2B5EF4-FFF2-40B4-BE49-F238E27FC236}">
              <a16:creationId xmlns:a16="http://schemas.microsoft.com/office/drawing/2014/main" id="{CF12149A-79DB-47ED-9F74-238E64585C09}"/>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21" name="直線コネクタ 620">
          <a:extLst>
            <a:ext uri="{FF2B5EF4-FFF2-40B4-BE49-F238E27FC236}">
              <a16:creationId xmlns:a16="http://schemas.microsoft.com/office/drawing/2014/main" id="{78D7734B-FF39-4D09-88F0-9BCB700BCF29}"/>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22" name="テキスト ボックス 621">
          <a:extLst>
            <a:ext uri="{FF2B5EF4-FFF2-40B4-BE49-F238E27FC236}">
              <a16:creationId xmlns:a16="http://schemas.microsoft.com/office/drawing/2014/main" id="{F6A1C451-F6F9-43CE-9759-DF566EC67F03}"/>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23" name="直線コネクタ 622">
          <a:extLst>
            <a:ext uri="{FF2B5EF4-FFF2-40B4-BE49-F238E27FC236}">
              <a16:creationId xmlns:a16="http://schemas.microsoft.com/office/drawing/2014/main" id="{5E96AB71-DA3F-49CD-8328-A25B8030F1CE}"/>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624" name="テキスト ボックス 623">
          <a:extLst>
            <a:ext uri="{FF2B5EF4-FFF2-40B4-BE49-F238E27FC236}">
              <a16:creationId xmlns:a16="http://schemas.microsoft.com/office/drawing/2014/main" id="{84C7A177-2A4E-4F3D-92F8-917CE65C126E}"/>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25" name="直線コネクタ 624">
          <a:extLst>
            <a:ext uri="{FF2B5EF4-FFF2-40B4-BE49-F238E27FC236}">
              <a16:creationId xmlns:a16="http://schemas.microsoft.com/office/drawing/2014/main" id="{3CB966E7-2760-47DF-AF63-1B99385FC063}"/>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26" name="テキスト ボックス 625">
          <a:extLst>
            <a:ext uri="{FF2B5EF4-FFF2-40B4-BE49-F238E27FC236}">
              <a16:creationId xmlns:a16="http://schemas.microsoft.com/office/drawing/2014/main" id="{823D801C-2EA6-4E01-A52A-580A75D9FA61}"/>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27" name="直線コネクタ 626">
          <a:extLst>
            <a:ext uri="{FF2B5EF4-FFF2-40B4-BE49-F238E27FC236}">
              <a16:creationId xmlns:a16="http://schemas.microsoft.com/office/drawing/2014/main" id="{C93F268A-F584-4CA9-80FA-42DC11A9493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28" name="テキスト ボックス 627">
          <a:extLst>
            <a:ext uri="{FF2B5EF4-FFF2-40B4-BE49-F238E27FC236}">
              <a16:creationId xmlns:a16="http://schemas.microsoft.com/office/drawing/2014/main" id="{83A1E386-24E2-4232-9060-ECD375CBC7F2}"/>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29" name="直線コネクタ 628">
          <a:extLst>
            <a:ext uri="{FF2B5EF4-FFF2-40B4-BE49-F238E27FC236}">
              <a16:creationId xmlns:a16="http://schemas.microsoft.com/office/drawing/2014/main" id="{8AC93695-A769-4A8A-A77A-CE4827D637D7}"/>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30" name="テキスト ボックス 629">
          <a:extLst>
            <a:ext uri="{FF2B5EF4-FFF2-40B4-BE49-F238E27FC236}">
              <a16:creationId xmlns:a16="http://schemas.microsoft.com/office/drawing/2014/main" id="{4D20C78A-08A2-4A5C-A83B-6B6007EF7D87}"/>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31" name="直線コネクタ 630">
          <a:extLst>
            <a:ext uri="{FF2B5EF4-FFF2-40B4-BE49-F238E27FC236}">
              <a16:creationId xmlns:a16="http://schemas.microsoft.com/office/drawing/2014/main" id="{B3694BA1-9C0E-4948-9C61-3FF01F8CB2B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632" name="テキスト ボックス 631">
          <a:extLst>
            <a:ext uri="{FF2B5EF4-FFF2-40B4-BE49-F238E27FC236}">
              <a16:creationId xmlns:a16="http://schemas.microsoft.com/office/drawing/2014/main" id="{8BB877DA-7A22-42A9-86B4-061E9D46E5B5}"/>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3" name="直線コネクタ 632">
          <a:extLst>
            <a:ext uri="{FF2B5EF4-FFF2-40B4-BE49-F238E27FC236}">
              <a16:creationId xmlns:a16="http://schemas.microsoft.com/office/drawing/2014/main" id="{8524EE7E-C485-4BCA-A052-CBFFB0B94A11}"/>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34" name="テキスト ボックス 633">
          <a:extLst>
            <a:ext uri="{FF2B5EF4-FFF2-40B4-BE49-F238E27FC236}">
              <a16:creationId xmlns:a16="http://schemas.microsoft.com/office/drawing/2014/main" id="{335F28E9-EB7D-4525-AFC7-E65AFB38EF2F}"/>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35" name="【学校施設】&#10;有形固定資産減価償却率グラフ枠">
          <a:extLst>
            <a:ext uri="{FF2B5EF4-FFF2-40B4-BE49-F238E27FC236}">
              <a16:creationId xmlns:a16="http://schemas.microsoft.com/office/drawing/2014/main" id="{3083ADCE-FB39-4F21-956F-0FB45A322182}"/>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54</xdr:row>
      <xdr:rowOff>158115</xdr:rowOff>
    </xdr:from>
    <xdr:to>
      <xdr:col>85</xdr:col>
      <xdr:colOff>126364</xdr:colOff>
      <xdr:row>63</xdr:row>
      <xdr:rowOff>160020</xdr:rowOff>
    </xdr:to>
    <xdr:cxnSp macro="">
      <xdr:nvCxnSpPr>
        <xdr:cNvPr id="636" name="直線コネクタ 635">
          <a:extLst>
            <a:ext uri="{FF2B5EF4-FFF2-40B4-BE49-F238E27FC236}">
              <a16:creationId xmlns:a16="http://schemas.microsoft.com/office/drawing/2014/main" id="{65B20522-53DC-4CD6-9C38-72A53C75E01F}"/>
            </a:ext>
          </a:extLst>
        </xdr:cNvPr>
        <xdr:cNvCxnSpPr/>
      </xdr:nvCxnSpPr>
      <xdr:spPr>
        <a:xfrm flipV="1">
          <a:off x="16318864" y="9416415"/>
          <a:ext cx="0" cy="1544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163847</xdr:rowOff>
    </xdr:from>
    <xdr:ext cx="405111" cy="259045"/>
    <xdr:sp macro="" textlink="">
      <xdr:nvSpPr>
        <xdr:cNvPr id="637" name="【学校施設】&#10;有形固定資産減価償却率最小値テキスト">
          <a:extLst>
            <a:ext uri="{FF2B5EF4-FFF2-40B4-BE49-F238E27FC236}">
              <a16:creationId xmlns:a16="http://schemas.microsoft.com/office/drawing/2014/main" id="{FB17F9D3-29F9-48D9-82A8-08F7D82A71BA}"/>
            </a:ext>
          </a:extLst>
        </xdr:cNvPr>
        <xdr:cNvSpPr txBox="1"/>
      </xdr:nvSpPr>
      <xdr:spPr>
        <a:xfrm>
          <a:off x="16357600" y="1096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160020</xdr:rowOff>
    </xdr:from>
    <xdr:to>
      <xdr:col>86</xdr:col>
      <xdr:colOff>25400</xdr:colOff>
      <xdr:row>63</xdr:row>
      <xdr:rowOff>160020</xdr:rowOff>
    </xdr:to>
    <xdr:cxnSp macro="">
      <xdr:nvCxnSpPr>
        <xdr:cNvPr id="638" name="直線コネクタ 637">
          <a:extLst>
            <a:ext uri="{FF2B5EF4-FFF2-40B4-BE49-F238E27FC236}">
              <a16:creationId xmlns:a16="http://schemas.microsoft.com/office/drawing/2014/main" id="{6A8C8939-387F-4382-AFEC-A1C01004E93D}"/>
            </a:ext>
          </a:extLst>
        </xdr:cNvPr>
        <xdr:cNvCxnSpPr/>
      </xdr:nvCxnSpPr>
      <xdr:spPr>
        <a:xfrm>
          <a:off x="16230600" y="1096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104792</xdr:rowOff>
    </xdr:from>
    <xdr:ext cx="405111" cy="259045"/>
    <xdr:sp macro="" textlink="">
      <xdr:nvSpPr>
        <xdr:cNvPr id="639" name="【学校施設】&#10;有形固定資産減価償却率最大値テキスト">
          <a:extLst>
            <a:ext uri="{FF2B5EF4-FFF2-40B4-BE49-F238E27FC236}">
              <a16:creationId xmlns:a16="http://schemas.microsoft.com/office/drawing/2014/main" id="{E44A25CB-F4C5-4417-AD31-2E0DDBCE5DFC}"/>
            </a:ext>
          </a:extLst>
        </xdr:cNvPr>
        <xdr:cNvSpPr txBox="1"/>
      </xdr:nvSpPr>
      <xdr:spPr>
        <a:xfrm>
          <a:off x="16357600" y="9191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158115</xdr:rowOff>
    </xdr:from>
    <xdr:to>
      <xdr:col>86</xdr:col>
      <xdr:colOff>25400</xdr:colOff>
      <xdr:row>54</xdr:row>
      <xdr:rowOff>158115</xdr:rowOff>
    </xdr:to>
    <xdr:cxnSp macro="">
      <xdr:nvCxnSpPr>
        <xdr:cNvPr id="640" name="直線コネクタ 639">
          <a:extLst>
            <a:ext uri="{FF2B5EF4-FFF2-40B4-BE49-F238E27FC236}">
              <a16:creationId xmlns:a16="http://schemas.microsoft.com/office/drawing/2014/main" id="{EC1629D2-B13F-42D6-B5AF-76F0A195A7D9}"/>
            </a:ext>
          </a:extLst>
        </xdr:cNvPr>
        <xdr:cNvCxnSpPr/>
      </xdr:nvCxnSpPr>
      <xdr:spPr>
        <a:xfrm>
          <a:off x="16230600" y="9416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129557</xdr:rowOff>
    </xdr:from>
    <xdr:ext cx="405111" cy="259045"/>
    <xdr:sp macro="" textlink="">
      <xdr:nvSpPr>
        <xdr:cNvPr id="641" name="【学校施設】&#10;有形固定資産減価償却率平均値テキスト">
          <a:extLst>
            <a:ext uri="{FF2B5EF4-FFF2-40B4-BE49-F238E27FC236}">
              <a16:creationId xmlns:a16="http://schemas.microsoft.com/office/drawing/2014/main" id="{39EBD44B-3746-4E8E-9179-A1FE3EEBA3DB}"/>
            </a:ext>
          </a:extLst>
        </xdr:cNvPr>
        <xdr:cNvSpPr txBox="1"/>
      </xdr:nvSpPr>
      <xdr:spPr>
        <a:xfrm>
          <a:off x="16357600" y="102451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151130</xdr:rowOff>
    </xdr:from>
    <xdr:to>
      <xdr:col>85</xdr:col>
      <xdr:colOff>177800</xdr:colOff>
      <xdr:row>60</xdr:row>
      <xdr:rowOff>81280</xdr:rowOff>
    </xdr:to>
    <xdr:sp macro="" textlink="">
      <xdr:nvSpPr>
        <xdr:cNvPr id="642" name="フローチャート: 判断 641">
          <a:extLst>
            <a:ext uri="{FF2B5EF4-FFF2-40B4-BE49-F238E27FC236}">
              <a16:creationId xmlns:a16="http://schemas.microsoft.com/office/drawing/2014/main" id="{70047D43-8104-4A41-B0AC-6D1920A33AF7}"/>
            </a:ext>
          </a:extLst>
        </xdr:cNvPr>
        <xdr:cNvSpPr/>
      </xdr:nvSpPr>
      <xdr:spPr>
        <a:xfrm>
          <a:off x="16268700" y="1026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139700</xdr:rowOff>
    </xdr:from>
    <xdr:to>
      <xdr:col>81</xdr:col>
      <xdr:colOff>101600</xdr:colOff>
      <xdr:row>60</xdr:row>
      <xdr:rowOff>69850</xdr:rowOff>
    </xdr:to>
    <xdr:sp macro="" textlink="">
      <xdr:nvSpPr>
        <xdr:cNvPr id="643" name="フローチャート: 判断 642">
          <a:extLst>
            <a:ext uri="{FF2B5EF4-FFF2-40B4-BE49-F238E27FC236}">
              <a16:creationId xmlns:a16="http://schemas.microsoft.com/office/drawing/2014/main" id="{D8C220E7-10B9-4199-85BB-44BE23E67845}"/>
            </a:ext>
          </a:extLst>
        </xdr:cNvPr>
        <xdr:cNvSpPr/>
      </xdr:nvSpPr>
      <xdr:spPr>
        <a:xfrm>
          <a:off x="15430500" y="1025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168275</xdr:rowOff>
    </xdr:from>
    <xdr:to>
      <xdr:col>76</xdr:col>
      <xdr:colOff>165100</xdr:colOff>
      <xdr:row>60</xdr:row>
      <xdr:rowOff>98425</xdr:rowOff>
    </xdr:to>
    <xdr:sp macro="" textlink="">
      <xdr:nvSpPr>
        <xdr:cNvPr id="644" name="フローチャート: 判断 643">
          <a:extLst>
            <a:ext uri="{FF2B5EF4-FFF2-40B4-BE49-F238E27FC236}">
              <a16:creationId xmlns:a16="http://schemas.microsoft.com/office/drawing/2014/main" id="{CD101012-14A1-417C-B59C-930F6243B7BE}"/>
            </a:ext>
          </a:extLst>
        </xdr:cNvPr>
        <xdr:cNvSpPr/>
      </xdr:nvSpPr>
      <xdr:spPr>
        <a:xfrm>
          <a:off x="14541500" y="1028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141605</xdr:rowOff>
    </xdr:from>
    <xdr:to>
      <xdr:col>72</xdr:col>
      <xdr:colOff>38100</xdr:colOff>
      <xdr:row>60</xdr:row>
      <xdr:rowOff>71755</xdr:rowOff>
    </xdr:to>
    <xdr:sp macro="" textlink="">
      <xdr:nvSpPr>
        <xdr:cNvPr id="645" name="フローチャート: 判断 644">
          <a:extLst>
            <a:ext uri="{FF2B5EF4-FFF2-40B4-BE49-F238E27FC236}">
              <a16:creationId xmlns:a16="http://schemas.microsoft.com/office/drawing/2014/main" id="{C82985F8-B64E-4B93-BF68-1C87F2255A0C}"/>
            </a:ext>
          </a:extLst>
        </xdr:cNvPr>
        <xdr:cNvSpPr/>
      </xdr:nvSpPr>
      <xdr:spPr>
        <a:xfrm>
          <a:off x="13652500" y="1025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97790</xdr:rowOff>
    </xdr:from>
    <xdr:to>
      <xdr:col>67</xdr:col>
      <xdr:colOff>101600</xdr:colOff>
      <xdr:row>60</xdr:row>
      <xdr:rowOff>27940</xdr:rowOff>
    </xdr:to>
    <xdr:sp macro="" textlink="">
      <xdr:nvSpPr>
        <xdr:cNvPr id="646" name="フローチャート: 判断 645">
          <a:extLst>
            <a:ext uri="{FF2B5EF4-FFF2-40B4-BE49-F238E27FC236}">
              <a16:creationId xmlns:a16="http://schemas.microsoft.com/office/drawing/2014/main" id="{5E90FC76-411D-484F-8729-3638C6410E61}"/>
            </a:ext>
          </a:extLst>
        </xdr:cNvPr>
        <xdr:cNvSpPr/>
      </xdr:nvSpPr>
      <xdr:spPr>
        <a:xfrm>
          <a:off x="127635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7" name="テキスト ボックス 646">
          <a:extLst>
            <a:ext uri="{FF2B5EF4-FFF2-40B4-BE49-F238E27FC236}">
              <a16:creationId xmlns:a16="http://schemas.microsoft.com/office/drawing/2014/main" id="{D19DE50A-C7E2-4EE9-9793-79BC5C2806C2}"/>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8" name="テキスト ボックス 647">
          <a:extLst>
            <a:ext uri="{FF2B5EF4-FFF2-40B4-BE49-F238E27FC236}">
              <a16:creationId xmlns:a16="http://schemas.microsoft.com/office/drawing/2014/main" id="{579CD908-6602-4FC3-8298-CC76EEF962C4}"/>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9" name="テキスト ボックス 648">
          <a:extLst>
            <a:ext uri="{FF2B5EF4-FFF2-40B4-BE49-F238E27FC236}">
              <a16:creationId xmlns:a16="http://schemas.microsoft.com/office/drawing/2014/main" id="{ECCEFD65-B041-4F27-AD8A-8D8A51086E1B}"/>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50" name="テキスト ボックス 649">
          <a:extLst>
            <a:ext uri="{FF2B5EF4-FFF2-40B4-BE49-F238E27FC236}">
              <a16:creationId xmlns:a16="http://schemas.microsoft.com/office/drawing/2014/main" id="{32C56DAD-BA9E-4416-A0FA-E027B368133D}"/>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51" name="テキスト ボックス 650">
          <a:extLst>
            <a:ext uri="{FF2B5EF4-FFF2-40B4-BE49-F238E27FC236}">
              <a16:creationId xmlns:a16="http://schemas.microsoft.com/office/drawing/2014/main" id="{203CDD16-8532-4BEF-A44D-6C274405CC71}"/>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139700</xdr:rowOff>
    </xdr:from>
    <xdr:to>
      <xdr:col>85</xdr:col>
      <xdr:colOff>177800</xdr:colOff>
      <xdr:row>58</xdr:row>
      <xdr:rowOff>69850</xdr:rowOff>
    </xdr:to>
    <xdr:sp macro="" textlink="">
      <xdr:nvSpPr>
        <xdr:cNvPr id="652" name="楕円 651">
          <a:extLst>
            <a:ext uri="{FF2B5EF4-FFF2-40B4-BE49-F238E27FC236}">
              <a16:creationId xmlns:a16="http://schemas.microsoft.com/office/drawing/2014/main" id="{26637CC8-91B9-47D1-8DD8-ECB686DC7520}"/>
            </a:ext>
          </a:extLst>
        </xdr:cNvPr>
        <xdr:cNvSpPr/>
      </xdr:nvSpPr>
      <xdr:spPr>
        <a:xfrm>
          <a:off x="16268700" y="9912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162577</xdr:rowOff>
    </xdr:from>
    <xdr:ext cx="405111" cy="259045"/>
    <xdr:sp macro="" textlink="">
      <xdr:nvSpPr>
        <xdr:cNvPr id="653" name="【学校施設】&#10;有形固定資産減価償却率該当値テキスト">
          <a:extLst>
            <a:ext uri="{FF2B5EF4-FFF2-40B4-BE49-F238E27FC236}">
              <a16:creationId xmlns:a16="http://schemas.microsoft.com/office/drawing/2014/main" id="{BB381DB6-B32C-4C8F-8373-37B7DB2CAE94}"/>
            </a:ext>
          </a:extLst>
        </xdr:cNvPr>
        <xdr:cNvSpPr txBox="1"/>
      </xdr:nvSpPr>
      <xdr:spPr>
        <a:xfrm>
          <a:off x="16357600" y="976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93980</xdr:rowOff>
    </xdr:from>
    <xdr:to>
      <xdr:col>81</xdr:col>
      <xdr:colOff>101600</xdr:colOff>
      <xdr:row>58</xdr:row>
      <xdr:rowOff>24130</xdr:rowOff>
    </xdr:to>
    <xdr:sp macro="" textlink="">
      <xdr:nvSpPr>
        <xdr:cNvPr id="654" name="楕円 653">
          <a:extLst>
            <a:ext uri="{FF2B5EF4-FFF2-40B4-BE49-F238E27FC236}">
              <a16:creationId xmlns:a16="http://schemas.microsoft.com/office/drawing/2014/main" id="{DAB1991A-A2F3-4AB8-AEEB-AB6BAD177BF3}"/>
            </a:ext>
          </a:extLst>
        </xdr:cNvPr>
        <xdr:cNvSpPr/>
      </xdr:nvSpPr>
      <xdr:spPr>
        <a:xfrm>
          <a:off x="15430500" y="9866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144780</xdr:rowOff>
    </xdr:from>
    <xdr:to>
      <xdr:col>85</xdr:col>
      <xdr:colOff>127000</xdr:colOff>
      <xdr:row>58</xdr:row>
      <xdr:rowOff>19050</xdr:rowOff>
    </xdr:to>
    <xdr:cxnSp macro="">
      <xdr:nvCxnSpPr>
        <xdr:cNvPr id="655" name="直線コネクタ 654">
          <a:extLst>
            <a:ext uri="{FF2B5EF4-FFF2-40B4-BE49-F238E27FC236}">
              <a16:creationId xmlns:a16="http://schemas.microsoft.com/office/drawing/2014/main" id="{FB9A318F-35CB-4430-8D81-0AEC3C352F88}"/>
            </a:ext>
          </a:extLst>
        </xdr:cNvPr>
        <xdr:cNvCxnSpPr/>
      </xdr:nvCxnSpPr>
      <xdr:spPr>
        <a:xfrm>
          <a:off x="15481300" y="991743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73025</xdr:rowOff>
    </xdr:from>
    <xdr:to>
      <xdr:col>76</xdr:col>
      <xdr:colOff>165100</xdr:colOff>
      <xdr:row>58</xdr:row>
      <xdr:rowOff>3175</xdr:rowOff>
    </xdr:to>
    <xdr:sp macro="" textlink="">
      <xdr:nvSpPr>
        <xdr:cNvPr id="656" name="楕円 655">
          <a:extLst>
            <a:ext uri="{FF2B5EF4-FFF2-40B4-BE49-F238E27FC236}">
              <a16:creationId xmlns:a16="http://schemas.microsoft.com/office/drawing/2014/main" id="{D84B2291-6560-41C9-A13A-21AC0A8BB7B1}"/>
            </a:ext>
          </a:extLst>
        </xdr:cNvPr>
        <xdr:cNvSpPr/>
      </xdr:nvSpPr>
      <xdr:spPr>
        <a:xfrm>
          <a:off x="14541500" y="9845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123825</xdr:rowOff>
    </xdr:from>
    <xdr:to>
      <xdr:col>81</xdr:col>
      <xdr:colOff>50800</xdr:colOff>
      <xdr:row>57</xdr:row>
      <xdr:rowOff>144780</xdr:rowOff>
    </xdr:to>
    <xdr:cxnSp macro="">
      <xdr:nvCxnSpPr>
        <xdr:cNvPr id="657" name="直線コネクタ 656">
          <a:extLst>
            <a:ext uri="{FF2B5EF4-FFF2-40B4-BE49-F238E27FC236}">
              <a16:creationId xmlns:a16="http://schemas.microsoft.com/office/drawing/2014/main" id="{E562FE23-6F5E-4E2C-B383-5CDF2BCF480F}"/>
            </a:ext>
          </a:extLst>
        </xdr:cNvPr>
        <xdr:cNvCxnSpPr/>
      </xdr:nvCxnSpPr>
      <xdr:spPr>
        <a:xfrm>
          <a:off x="14592300" y="9896475"/>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52070</xdr:rowOff>
    </xdr:from>
    <xdr:to>
      <xdr:col>72</xdr:col>
      <xdr:colOff>38100</xdr:colOff>
      <xdr:row>57</xdr:row>
      <xdr:rowOff>153670</xdr:rowOff>
    </xdr:to>
    <xdr:sp macro="" textlink="">
      <xdr:nvSpPr>
        <xdr:cNvPr id="658" name="楕円 657">
          <a:extLst>
            <a:ext uri="{FF2B5EF4-FFF2-40B4-BE49-F238E27FC236}">
              <a16:creationId xmlns:a16="http://schemas.microsoft.com/office/drawing/2014/main" id="{6AADB738-68E3-4DB4-9210-1C5D986125CE}"/>
            </a:ext>
          </a:extLst>
        </xdr:cNvPr>
        <xdr:cNvSpPr/>
      </xdr:nvSpPr>
      <xdr:spPr>
        <a:xfrm>
          <a:off x="13652500" y="982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102870</xdr:rowOff>
    </xdr:from>
    <xdr:to>
      <xdr:col>76</xdr:col>
      <xdr:colOff>114300</xdr:colOff>
      <xdr:row>57</xdr:row>
      <xdr:rowOff>123825</xdr:rowOff>
    </xdr:to>
    <xdr:cxnSp macro="">
      <xdr:nvCxnSpPr>
        <xdr:cNvPr id="659" name="直線コネクタ 658">
          <a:extLst>
            <a:ext uri="{FF2B5EF4-FFF2-40B4-BE49-F238E27FC236}">
              <a16:creationId xmlns:a16="http://schemas.microsoft.com/office/drawing/2014/main" id="{ABD45DF5-F7F6-4225-9F57-5C87024AF7C6}"/>
            </a:ext>
          </a:extLst>
        </xdr:cNvPr>
        <xdr:cNvCxnSpPr/>
      </xdr:nvCxnSpPr>
      <xdr:spPr>
        <a:xfrm>
          <a:off x="13703300" y="9875520"/>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57</xdr:row>
      <xdr:rowOff>50165</xdr:rowOff>
    </xdr:from>
    <xdr:to>
      <xdr:col>67</xdr:col>
      <xdr:colOff>101600</xdr:colOff>
      <xdr:row>57</xdr:row>
      <xdr:rowOff>151765</xdr:rowOff>
    </xdr:to>
    <xdr:sp macro="" textlink="">
      <xdr:nvSpPr>
        <xdr:cNvPr id="660" name="楕円 659">
          <a:extLst>
            <a:ext uri="{FF2B5EF4-FFF2-40B4-BE49-F238E27FC236}">
              <a16:creationId xmlns:a16="http://schemas.microsoft.com/office/drawing/2014/main" id="{922EF471-E669-4074-A6F9-2803EA214736}"/>
            </a:ext>
          </a:extLst>
        </xdr:cNvPr>
        <xdr:cNvSpPr/>
      </xdr:nvSpPr>
      <xdr:spPr>
        <a:xfrm>
          <a:off x="12763500" y="982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57</xdr:row>
      <xdr:rowOff>100965</xdr:rowOff>
    </xdr:from>
    <xdr:to>
      <xdr:col>71</xdr:col>
      <xdr:colOff>177800</xdr:colOff>
      <xdr:row>57</xdr:row>
      <xdr:rowOff>102870</xdr:rowOff>
    </xdr:to>
    <xdr:cxnSp macro="">
      <xdr:nvCxnSpPr>
        <xdr:cNvPr id="661" name="直線コネクタ 660">
          <a:extLst>
            <a:ext uri="{FF2B5EF4-FFF2-40B4-BE49-F238E27FC236}">
              <a16:creationId xmlns:a16="http://schemas.microsoft.com/office/drawing/2014/main" id="{8A84456F-F248-4011-BF64-32E345074F92}"/>
            </a:ext>
          </a:extLst>
        </xdr:cNvPr>
        <xdr:cNvCxnSpPr/>
      </xdr:nvCxnSpPr>
      <xdr:spPr>
        <a:xfrm>
          <a:off x="12814300" y="987361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60977</xdr:rowOff>
    </xdr:from>
    <xdr:ext cx="405111" cy="259045"/>
    <xdr:sp macro="" textlink="">
      <xdr:nvSpPr>
        <xdr:cNvPr id="662" name="n_1aveValue【学校施設】&#10;有形固定資産減価償却率">
          <a:extLst>
            <a:ext uri="{FF2B5EF4-FFF2-40B4-BE49-F238E27FC236}">
              <a16:creationId xmlns:a16="http://schemas.microsoft.com/office/drawing/2014/main" id="{4CB61B39-2164-4325-9F35-7972312E5699}"/>
            </a:ext>
          </a:extLst>
        </xdr:cNvPr>
        <xdr:cNvSpPr txBox="1"/>
      </xdr:nvSpPr>
      <xdr:spPr>
        <a:xfrm>
          <a:off x="15266044" y="1034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89552</xdr:rowOff>
    </xdr:from>
    <xdr:ext cx="405111" cy="259045"/>
    <xdr:sp macro="" textlink="">
      <xdr:nvSpPr>
        <xdr:cNvPr id="663" name="n_2aveValue【学校施設】&#10;有形固定資産減価償却率">
          <a:extLst>
            <a:ext uri="{FF2B5EF4-FFF2-40B4-BE49-F238E27FC236}">
              <a16:creationId xmlns:a16="http://schemas.microsoft.com/office/drawing/2014/main" id="{DAD5260B-D7F5-4D7E-B2F0-EA3431FB0CF5}"/>
            </a:ext>
          </a:extLst>
        </xdr:cNvPr>
        <xdr:cNvSpPr txBox="1"/>
      </xdr:nvSpPr>
      <xdr:spPr>
        <a:xfrm>
          <a:off x="14389744" y="10376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62882</xdr:rowOff>
    </xdr:from>
    <xdr:ext cx="405111" cy="259045"/>
    <xdr:sp macro="" textlink="">
      <xdr:nvSpPr>
        <xdr:cNvPr id="664" name="n_3aveValue【学校施設】&#10;有形固定資産減価償却率">
          <a:extLst>
            <a:ext uri="{FF2B5EF4-FFF2-40B4-BE49-F238E27FC236}">
              <a16:creationId xmlns:a16="http://schemas.microsoft.com/office/drawing/2014/main" id="{9FFFFF14-9621-435D-A97E-3F0A766B92F9}"/>
            </a:ext>
          </a:extLst>
        </xdr:cNvPr>
        <xdr:cNvSpPr txBox="1"/>
      </xdr:nvSpPr>
      <xdr:spPr>
        <a:xfrm>
          <a:off x="13500744" y="10349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19067</xdr:rowOff>
    </xdr:from>
    <xdr:ext cx="405111" cy="259045"/>
    <xdr:sp macro="" textlink="">
      <xdr:nvSpPr>
        <xdr:cNvPr id="665" name="n_4aveValue【学校施設】&#10;有形固定資産減価償却率">
          <a:extLst>
            <a:ext uri="{FF2B5EF4-FFF2-40B4-BE49-F238E27FC236}">
              <a16:creationId xmlns:a16="http://schemas.microsoft.com/office/drawing/2014/main" id="{35135D67-4CCD-4E10-9841-CDC45AEA7A64}"/>
            </a:ext>
          </a:extLst>
        </xdr:cNvPr>
        <xdr:cNvSpPr txBox="1"/>
      </xdr:nvSpPr>
      <xdr:spPr>
        <a:xfrm>
          <a:off x="12611744" y="10306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40657</xdr:rowOff>
    </xdr:from>
    <xdr:ext cx="405111" cy="259045"/>
    <xdr:sp macro="" textlink="">
      <xdr:nvSpPr>
        <xdr:cNvPr id="666" name="n_1mainValue【学校施設】&#10;有形固定資産減価償却率">
          <a:extLst>
            <a:ext uri="{FF2B5EF4-FFF2-40B4-BE49-F238E27FC236}">
              <a16:creationId xmlns:a16="http://schemas.microsoft.com/office/drawing/2014/main" id="{D5B1F072-5705-4E98-8C31-F9B3D66A4BCF}"/>
            </a:ext>
          </a:extLst>
        </xdr:cNvPr>
        <xdr:cNvSpPr txBox="1"/>
      </xdr:nvSpPr>
      <xdr:spPr>
        <a:xfrm>
          <a:off x="15266044" y="9641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19702</xdr:rowOff>
    </xdr:from>
    <xdr:ext cx="405111" cy="259045"/>
    <xdr:sp macro="" textlink="">
      <xdr:nvSpPr>
        <xdr:cNvPr id="667" name="n_2mainValue【学校施設】&#10;有形固定資産減価償却率">
          <a:extLst>
            <a:ext uri="{FF2B5EF4-FFF2-40B4-BE49-F238E27FC236}">
              <a16:creationId xmlns:a16="http://schemas.microsoft.com/office/drawing/2014/main" id="{C32F660F-8471-4395-AAAD-7BF6D28123E5}"/>
            </a:ext>
          </a:extLst>
        </xdr:cNvPr>
        <xdr:cNvSpPr txBox="1"/>
      </xdr:nvSpPr>
      <xdr:spPr>
        <a:xfrm>
          <a:off x="14389744" y="9620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170197</xdr:rowOff>
    </xdr:from>
    <xdr:ext cx="405111" cy="259045"/>
    <xdr:sp macro="" textlink="">
      <xdr:nvSpPr>
        <xdr:cNvPr id="668" name="n_3mainValue【学校施設】&#10;有形固定資産減価償却率">
          <a:extLst>
            <a:ext uri="{FF2B5EF4-FFF2-40B4-BE49-F238E27FC236}">
              <a16:creationId xmlns:a16="http://schemas.microsoft.com/office/drawing/2014/main" id="{2370B67E-D8E3-42EF-8FF5-4D1A7A408C75}"/>
            </a:ext>
          </a:extLst>
        </xdr:cNvPr>
        <xdr:cNvSpPr txBox="1"/>
      </xdr:nvSpPr>
      <xdr:spPr>
        <a:xfrm>
          <a:off x="13500744" y="959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55</xdr:row>
      <xdr:rowOff>168292</xdr:rowOff>
    </xdr:from>
    <xdr:ext cx="405111" cy="259045"/>
    <xdr:sp macro="" textlink="">
      <xdr:nvSpPr>
        <xdr:cNvPr id="669" name="n_4mainValue【学校施設】&#10;有形固定資産減価償却率">
          <a:extLst>
            <a:ext uri="{FF2B5EF4-FFF2-40B4-BE49-F238E27FC236}">
              <a16:creationId xmlns:a16="http://schemas.microsoft.com/office/drawing/2014/main" id="{146AAF64-0240-413E-A4C3-A9675FFD86DC}"/>
            </a:ext>
          </a:extLst>
        </xdr:cNvPr>
        <xdr:cNvSpPr txBox="1"/>
      </xdr:nvSpPr>
      <xdr:spPr>
        <a:xfrm>
          <a:off x="12611744" y="9598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70" name="正方形/長方形 669">
          <a:extLst>
            <a:ext uri="{FF2B5EF4-FFF2-40B4-BE49-F238E27FC236}">
              <a16:creationId xmlns:a16="http://schemas.microsoft.com/office/drawing/2014/main" id="{E9139B84-E01C-432D-8B19-7128C37CC5B3}"/>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71" name="正方形/長方形 670">
          <a:extLst>
            <a:ext uri="{FF2B5EF4-FFF2-40B4-BE49-F238E27FC236}">
              <a16:creationId xmlns:a16="http://schemas.microsoft.com/office/drawing/2014/main" id="{083B84F9-D9F7-44B0-99DE-59B1241C0AFE}"/>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2" name="正方形/長方形 671">
          <a:extLst>
            <a:ext uri="{FF2B5EF4-FFF2-40B4-BE49-F238E27FC236}">
              <a16:creationId xmlns:a16="http://schemas.microsoft.com/office/drawing/2014/main" id="{D39D78E3-2ABC-4F55-AD2B-568DA3AD5F63}"/>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3" name="正方形/長方形 672">
          <a:extLst>
            <a:ext uri="{FF2B5EF4-FFF2-40B4-BE49-F238E27FC236}">
              <a16:creationId xmlns:a16="http://schemas.microsoft.com/office/drawing/2014/main" id="{91C2EB35-DA5F-4558-BF03-93901F4BC2F6}"/>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4" name="正方形/長方形 673">
          <a:extLst>
            <a:ext uri="{FF2B5EF4-FFF2-40B4-BE49-F238E27FC236}">
              <a16:creationId xmlns:a16="http://schemas.microsoft.com/office/drawing/2014/main" id="{CAB4C0E3-7F77-4540-9C58-53D9DC9C75A3}"/>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5" name="正方形/長方形 674">
          <a:extLst>
            <a:ext uri="{FF2B5EF4-FFF2-40B4-BE49-F238E27FC236}">
              <a16:creationId xmlns:a16="http://schemas.microsoft.com/office/drawing/2014/main" id="{7768B47D-EF02-41E6-B0AF-A76879A755E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6" name="正方形/長方形 675">
          <a:extLst>
            <a:ext uri="{FF2B5EF4-FFF2-40B4-BE49-F238E27FC236}">
              <a16:creationId xmlns:a16="http://schemas.microsoft.com/office/drawing/2014/main" id="{210B3344-271E-452F-8B74-365EB1C25B81}"/>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7" name="正方形/長方形 676">
          <a:extLst>
            <a:ext uri="{FF2B5EF4-FFF2-40B4-BE49-F238E27FC236}">
              <a16:creationId xmlns:a16="http://schemas.microsoft.com/office/drawing/2014/main" id="{8B3B127F-841E-4744-BBDB-F079870DD8B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8" name="テキスト ボックス 677">
          <a:extLst>
            <a:ext uri="{FF2B5EF4-FFF2-40B4-BE49-F238E27FC236}">
              <a16:creationId xmlns:a16="http://schemas.microsoft.com/office/drawing/2014/main" id="{FDB409E4-7345-416E-882C-24753B183DED}"/>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9" name="直線コネクタ 678">
          <a:extLst>
            <a:ext uri="{FF2B5EF4-FFF2-40B4-BE49-F238E27FC236}">
              <a16:creationId xmlns:a16="http://schemas.microsoft.com/office/drawing/2014/main" id="{3B6A07D4-E3AE-4DC2-B06E-1483C83E419D}"/>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80" name="テキスト ボックス 679">
          <a:extLst>
            <a:ext uri="{FF2B5EF4-FFF2-40B4-BE49-F238E27FC236}">
              <a16:creationId xmlns:a16="http://schemas.microsoft.com/office/drawing/2014/main" id="{74768FCD-78F5-4423-8D72-CD49028FDFC9}"/>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681" name="直線コネクタ 680">
          <a:extLst>
            <a:ext uri="{FF2B5EF4-FFF2-40B4-BE49-F238E27FC236}">
              <a16:creationId xmlns:a16="http://schemas.microsoft.com/office/drawing/2014/main" id="{ED680C8C-29C4-4F9D-B345-4C2A1727A2AD}"/>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82" name="テキスト ボックス 681">
          <a:extLst>
            <a:ext uri="{FF2B5EF4-FFF2-40B4-BE49-F238E27FC236}">
              <a16:creationId xmlns:a16="http://schemas.microsoft.com/office/drawing/2014/main" id="{17FE6ED6-EB27-43DD-8A5A-CA1CA3175E33}"/>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83" name="直線コネクタ 682">
          <a:extLst>
            <a:ext uri="{FF2B5EF4-FFF2-40B4-BE49-F238E27FC236}">
              <a16:creationId xmlns:a16="http://schemas.microsoft.com/office/drawing/2014/main" id="{A35BFD6F-EF59-40AC-AEC6-B603ED21DCB6}"/>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84" name="テキスト ボックス 683">
          <a:extLst>
            <a:ext uri="{FF2B5EF4-FFF2-40B4-BE49-F238E27FC236}">
              <a16:creationId xmlns:a16="http://schemas.microsoft.com/office/drawing/2014/main" id="{DCE2CB9F-DD84-4896-A426-D6446AF40F01}"/>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85" name="直線コネクタ 684">
          <a:extLst>
            <a:ext uri="{FF2B5EF4-FFF2-40B4-BE49-F238E27FC236}">
              <a16:creationId xmlns:a16="http://schemas.microsoft.com/office/drawing/2014/main" id="{27914160-D501-4608-B528-69598E415FF5}"/>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86" name="テキスト ボックス 685">
          <a:extLst>
            <a:ext uri="{FF2B5EF4-FFF2-40B4-BE49-F238E27FC236}">
              <a16:creationId xmlns:a16="http://schemas.microsoft.com/office/drawing/2014/main" id="{E78400EA-89E6-44F4-B15E-704C6D0B895C}"/>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87" name="直線コネクタ 686">
          <a:extLst>
            <a:ext uri="{FF2B5EF4-FFF2-40B4-BE49-F238E27FC236}">
              <a16:creationId xmlns:a16="http://schemas.microsoft.com/office/drawing/2014/main" id="{00DEE996-9A0C-402D-AA44-383945E00F12}"/>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88" name="テキスト ボックス 687">
          <a:extLst>
            <a:ext uri="{FF2B5EF4-FFF2-40B4-BE49-F238E27FC236}">
              <a16:creationId xmlns:a16="http://schemas.microsoft.com/office/drawing/2014/main" id="{3B74A5A3-33EA-49B4-9F27-BB17B72E957E}"/>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89" name="直線コネクタ 688">
          <a:extLst>
            <a:ext uri="{FF2B5EF4-FFF2-40B4-BE49-F238E27FC236}">
              <a16:creationId xmlns:a16="http://schemas.microsoft.com/office/drawing/2014/main" id="{7300D3C2-29B2-4D9C-BCC7-BDF05C6884F3}"/>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90" name="テキスト ボックス 689">
          <a:extLst>
            <a:ext uri="{FF2B5EF4-FFF2-40B4-BE49-F238E27FC236}">
              <a16:creationId xmlns:a16="http://schemas.microsoft.com/office/drawing/2014/main" id="{B9AABEE9-DFE5-4280-A171-F9A8D0170F20}"/>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91" name="直線コネクタ 690">
          <a:extLst>
            <a:ext uri="{FF2B5EF4-FFF2-40B4-BE49-F238E27FC236}">
              <a16:creationId xmlns:a16="http://schemas.microsoft.com/office/drawing/2014/main" id="{FB906AF4-CE95-42F9-B7D1-76B65D972E6A}"/>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92" name="テキスト ボックス 691">
          <a:extLst>
            <a:ext uri="{FF2B5EF4-FFF2-40B4-BE49-F238E27FC236}">
              <a16:creationId xmlns:a16="http://schemas.microsoft.com/office/drawing/2014/main" id="{601E0FCC-F4D6-49E6-AE28-3FAC7A421F89}"/>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93" name="直線コネクタ 692">
          <a:extLst>
            <a:ext uri="{FF2B5EF4-FFF2-40B4-BE49-F238E27FC236}">
              <a16:creationId xmlns:a16="http://schemas.microsoft.com/office/drawing/2014/main" id="{DF8257A1-A1C6-49B1-8512-3BC0AF3EC643}"/>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94" name="テキスト ボックス 693">
          <a:extLst>
            <a:ext uri="{FF2B5EF4-FFF2-40B4-BE49-F238E27FC236}">
              <a16:creationId xmlns:a16="http://schemas.microsoft.com/office/drawing/2014/main" id="{F8E0D828-9110-406A-8A0C-F69F9E2AF9E1}"/>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5" name="【学校施設】&#10;一人当たり面積グラフ枠">
          <a:extLst>
            <a:ext uri="{FF2B5EF4-FFF2-40B4-BE49-F238E27FC236}">
              <a16:creationId xmlns:a16="http://schemas.microsoft.com/office/drawing/2014/main" id="{7153603C-3BB6-42B8-880E-50F74EF9A43E}"/>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144997</xdr:rowOff>
    </xdr:from>
    <xdr:to>
      <xdr:col>116</xdr:col>
      <xdr:colOff>62864</xdr:colOff>
      <xdr:row>64</xdr:row>
      <xdr:rowOff>149570</xdr:rowOff>
    </xdr:to>
    <xdr:cxnSp macro="">
      <xdr:nvCxnSpPr>
        <xdr:cNvPr id="696" name="直線コネクタ 695">
          <a:extLst>
            <a:ext uri="{FF2B5EF4-FFF2-40B4-BE49-F238E27FC236}">
              <a16:creationId xmlns:a16="http://schemas.microsoft.com/office/drawing/2014/main" id="{444F5944-8C2B-4012-81CB-C8DDA07AFD0A}"/>
            </a:ext>
          </a:extLst>
        </xdr:cNvPr>
        <xdr:cNvCxnSpPr/>
      </xdr:nvCxnSpPr>
      <xdr:spPr>
        <a:xfrm flipV="1">
          <a:off x="22160864" y="9574747"/>
          <a:ext cx="0" cy="15476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153397</xdr:rowOff>
    </xdr:from>
    <xdr:ext cx="469744" cy="259045"/>
    <xdr:sp macro="" textlink="">
      <xdr:nvSpPr>
        <xdr:cNvPr id="697" name="【学校施設】&#10;一人当たり面積最小値テキスト">
          <a:extLst>
            <a:ext uri="{FF2B5EF4-FFF2-40B4-BE49-F238E27FC236}">
              <a16:creationId xmlns:a16="http://schemas.microsoft.com/office/drawing/2014/main" id="{93B51FC2-F0DE-40B9-8C04-8FEBC7376741}"/>
            </a:ext>
          </a:extLst>
        </xdr:cNvPr>
        <xdr:cNvSpPr txBox="1"/>
      </xdr:nvSpPr>
      <xdr:spPr>
        <a:xfrm>
          <a:off x="22199600" y="11126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149570</xdr:rowOff>
    </xdr:from>
    <xdr:to>
      <xdr:col>116</xdr:col>
      <xdr:colOff>152400</xdr:colOff>
      <xdr:row>64</xdr:row>
      <xdr:rowOff>149570</xdr:rowOff>
    </xdr:to>
    <xdr:cxnSp macro="">
      <xdr:nvCxnSpPr>
        <xdr:cNvPr id="698" name="直線コネクタ 697">
          <a:extLst>
            <a:ext uri="{FF2B5EF4-FFF2-40B4-BE49-F238E27FC236}">
              <a16:creationId xmlns:a16="http://schemas.microsoft.com/office/drawing/2014/main" id="{B560B923-9C7D-42FA-9B3A-93D794931E6D}"/>
            </a:ext>
          </a:extLst>
        </xdr:cNvPr>
        <xdr:cNvCxnSpPr/>
      </xdr:nvCxnSpPr>
      <xdr:spPr>
        <a:xfrm>
          <a:off x="22072600" y="11122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91674</xdr:rowOff>
    </xdr:from>
    <xdr:ext cx="469744" cy="259045"/>
    <xdr:sp macro="" textlink="">
      <xdr:nvSpPr>
        <xdr:cNvPr id="699" name="【学校施設】&#10;一人当たり面積最大値テキスト">
          <a:extLst>
            <a:ext uri="{FF2B5EF4-FFF2-40B4-BE49-F238E27FC236}">
              <a16:creationId xmlns:a16="http://schemas.microsoft.com/office/drawing/2014/main" id="{83D98A7B-F252-4EDB-8104-EE3C35B17A5B}"/>
            </a:ext>
          </a:extLst>
        </xdr:cNvPr>
        <xdr:cNvSpPr txBox="1"/>
      </xdr:nvSpPr>
      <xdr:spPr>
        <a:xfrm>
          <a:off x="22199600" y="9349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144997</xdr:rowOff>
    </xdr:from>
    <xdr:to>
      <xdr:col>116</xdr:col>
      <xdr:colOff>152400</xdr:colOff>
      <xdr:row>55</xdr:row>
      <xdr:rowOff>144997</xdr:rowOff>
    </xdr:to>
    <xdr:cxnSp macro="">
      <xdr:nvCxnSpPr>
        <xdr:cNvPr id="700" name="直線コネクタ 699">
          <a:extLst>
            <a:ext uri="{FF2B5EF4-FFF2-40B4-BE49-F238E27FC236}">
              <a16:creationId xmlns:a16="http://schemas.microsoft.com/office/drawing/2014/main" id="{EAA71ED3-AC1C-45D1-BE7F-3B0500CE2FC3}"/>
            </a:ext>
          </a:extLst>
        </xdr:cNvPr>
        <xdr:cNvCxnSpPr/>
      </xdr:nvCxnSpPr>
      <xdr:spPr>
        <a:xfrm>
          <a:off x="22072600" y="95747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107894</xdr:rowOff>
    </xdr:from>
    <xdr:ext cx="469744" cy="259045"/>
    <xdr:sp macro="" textlink="">
      <xdr:nvSpPr>
        <xdr:cNvPr id="701" name="【学校施設】&#10;一人当たり面積平均値テキスト">
          <a:extLst>
            <a:ext uri="{FF2B5EF4-FFF2-40B4-BE49-F238E27FC236}">
              <a16:creationId xmlns:a16="http://schemas.microsoft.com/office/drawing/2014/main" id="{A5CFFEAF-1040-4043-A932-4F7E297F9DA1}"/>
            </a:ext>
          </a:extLst>
        </xdr:cNvPr>
        <xdr:cNvSpPr txBox="1"/>
      </xdr:nvSpPr>
      <xdr:spPr>
        <a:xfrm>
          <a:off x="22199600" y="105663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129467</xdr:rowOff>
    </xdr:from>
    <xdr:to>
      <xdr:col>116</xdr:col>
      <xdr:colOff>114300</xdr:colOff>
      <xdr:row>62</xdr:row>
      <xdr:rowOff>59617</xdr:rowOff>
    </xdr:to>
    <xdr:sp macro="" textlink="">
      <xdr:nvSpPr>
        <xdr:cNvPr id="702" name="フローチャート: 判断 701">
          <a:extLst>
            <a:ext uri="{FF2B5EF4-FFF2-40B4-BE49-F238E27FC236}">
              <a16:creationId xmlns:a16="http://schemas.microsoft.com/office/drawing/2014/main" id="{419AC30F-F215-4A45-9F62-49318A957239}"/>
            </a:ext>
          </a:extLst>
        </xdr:cNvPr>
        <xdr:cNvSpPr/>
      </xdr:nvSpPr>
      <xdr:spPr>
        <a:xfrm>
          <a:off x="22110700" y="10587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154287</xdr:rowOff>
    </xdr:from>
    <xdr:to>
      <xdr:col>112</xdr:col>
      <xdr:colOff>38100</xdr:colOff>
      <xdr:row>62</xdr:row>
      <xdr:rowOff>84437</xdr:rowOff>
    </xdr:to>
    <xdr:sp macro="" textlink="">
      <xdr:nvSpPr>
        <xdr:cNvPr id="703" name="フローチャート: 判断 702">
          <a:extLst>
            <a:ext uri="{FF2B5EF4-FFF2-40B4-BE49-F238E27FC236}">
              <a16:creationId xmlns:a16="http://schemas.microsoft.com/office/drawing/2014/main" id="{51DCF489-C10E-400A-A8D0-D9A1D2B70FF9}"/>
            </a:ext>
          </a:extLst>
        </xdr:cNvPr>
        <xdr:cNvSpPr/>
      </xdr:nvSpPr>
      <xdr:spPr>
        <a:xfrm>
          <a:off x="21272500" y="10612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152654</xdr:rowOff>
    </xdr:from>
    <xdr:to>
      <xdr:col>107</xdr:col>
      <xdr:colOff>101600</xdr:colOff>
      <xdr:row>62</xdr:row>
      <xdr:rowOff>82804</xdr:rowOff>
    </xdr:to>
    <xdr:sp macro="" textlink="">
      <xdr:nvSpPr>
        <xdr:cNvPr id="704" name="フローチャート: 判断 703">
          <a:extLst>
            <a:ext uri="{FF2B5EF4-FFF2-40B4-BE49-F238E27FC236}">
              <a16:creationId xmlns:a16="http://schemas.microsoft.com/office/drawing/2014/main" id="{FD36F296-0414-40C6-9829-B612785C1815}"/>
            </a:ext>
          </a:extLst>
        </xdr:cNvPr>
        <xdr:cNvSpPr/>
      </xdr:nvSpPr>
      <xdr:spPr>
        <a:xfrm>
          <a:off x="20383500" y="1061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9289</xdr:rowOff>
    </xdr:from>
    <xdr:to>
      <xdr:col>102</xdr:col>
      <xdr:colOff>165100</xdr:colOff>
      <xdr:row>62</xdr:row>
      <xdr:rowOff>110889</xdr:rowOff>
    </xdr:to>
    <xdr:sp macro="" textlink="">
      <xdr:nvSpPr>
        <xdr:cNvPr id="705" name="フローチャート: 判断 704">
          <a:extLst>
            <a:ext uri="{FF2B5EF4-FFF2-40B4-BE49-F238E27FC236}">
              <a16:creationId xmlns:a16="http://schemas.microsoft.com/office/drawing/2014/main" id="{FAAF2265-A445-4CB4-AB02-B6E353EE2D7E}"/>
            </a:ext>
          </a:extLst>
        </xdr:cNvPr>
        <xdr:cNvSpPr/>
      </xdr:nvSpPr>
      <xdr:spPr>
        <a:xfrm>
          <a:off x="19494500" y="10639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150368</xdr:rowOff>
    </xdr:from>
    <xdr:to>
      <xdr:col>98</xdr:col>
      <xdr:colOff>38100</xdr:colOff>
      <xdr:row>62</xdr:row>
      <xdr:rowOff>80518</xdr:rowOff>
    </xdr:to>
    <xdr:sp macro="" textlink="">
      <xdr:nvSpPr>
        <xdr:cNvPr id="706" name="フローチャート: 判断 705">
          <a:extLst>
            <a:ext uri="{FF2B5EF4-FFF2-40B4-BE49-F238E27FC236}">
              <a16:creationId xmlns:a16="http://schemas.microsoft.com/office/drawing/2014/main" id="{B583B9D4-5A27-417F-89E5-4827F3611831}"/>
            </a:ext>
          </a:extLst>
        </xdr:cNvPr>
        <xdr:cNvSpPr/>
      </xdr:nvSpPr>
      <xdr:spPr>
        <a:xfrm>
          <a:off x="18605500" y="1060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7" name="テキスト ボックス 706">
          <a:extLst>
            <a:ext uri="{FF2B5EF4-FFF2-40B4-BE49-F238E27FC236}">
              <a16:creationId xmlns:a16="http://schemas.microsoft.com/office/drawing/2014/main" id="{C06881AC-5984-406D-82A9-FC50AE816F6C}"/>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8" name="テキスト ボックス 707">
          <a:extLst>
            <a:ext uri="{FF2B5EF4-FFF2-40B4-BE49-F238E27FC236}">
              <a16:creationId xmlns:a16="http://schemas.microsoft.com/office/drawing/2014/main" id="{FD64DF6F-8F53-47DA-A756-687551E222E6}"/>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9" name="テキスト ボックス 708">
          <a:extLst>
            <a:ext uri="{FF2B5EF4-FFF2-40B4-BE49-F238E27FC236}">
              <a16:creationId xmlns:a16="http://schemas.microsoft.com/office/drawing/2014/main" id="{3C0EFACE-71D5-4358-89F4-133EB34D565D}"/>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10" name="テキスト ボックス 709">
          <a:extLst>
            <a:ext uri="{FF2B5EF4-FFF2-40B4-BE49-F238E27FC236}">
              <a16:creationId xmlns:a16="http://schemas.microsoft.com/office/drawing/2014/main" id="{DE58F057-5378-4903-939C-630CC029045D}"/>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11" name="テキスト ボックス 710">
          <a:extLst>
            <a:ext uri="{FF2B5EF4-FFF2-40B4-BE49-F238E27FC236}">
              <a16:creationId xmlns:a16="http://schemas.microsoft.com/office/drawing/2014/main" id="{4821243E-9637-428D-B7C7-074B0A7252C9}"/>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76889</xdr:rowOff>
    </xdr:from>
    <xdr:to>
      <xdr:col>116</xdr:col>
      <xdr:colOff>114300</xdr:colOff>
      <xdr:row>61</xdr:row>
      <xdr:rowOff>7039</xdr:rowOff>
    </xdr:to>
    <xdr:sp macro="" textlink="">
      <xdr:nvSpPr>
        <xdr:cNvPr id="712" name="楕円 711">
          <a:extLst>
            <a:ext uri="{FF2B5EF4-FFF2-40B4-BE49-F238E27FC236}">
              <a16:creationId xmlns:a16="http://schemas.microsoft.com/office/drawing/2014/main" id="{EF8FECD6-3B8A-485A-BEDA-7B343A711DEA}"/>
            </a:ext>
          </a:extLst>
        </xdr:cNvPr>
        <xdr:cNvSpPr/>
      </xdr:nvSpPr>
      <xdr:spPr>
        <a:xfrm>
          <a:off x="22110700" y="10363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99766</xdr:rowOff>
    </xdr:from>
    <xdr:ext cx="469744" cy="259045"/>
    <xdr:sp macro="" textlink="">
      <xdr:nvSpPr>
        <xdr:cNvPr id="713" name="【学校施設】&#10;一人当たり面積該当値テキスト">
          <a:extLst>
            <a:ext uri="{FF2B5EF4-FFF2-40B4-BE49-F238E27FC236}">
              <a16:creationId xmlns:a16="http://schemas.microsoft.com/office/drawing/2014/main" id="{55E09716-52D6-473F-8D24-3087F7D47C91}"/>
            </a:ext>
          </a:extLst>
        </xdr:cNvPr>
        <xdr:cNvSpPr txBox="1"/>
      </xdr:nvSpPr>
      <xdr:spPr>
        <a:xfrm>
          <a:off x="22199600" y="10215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66112</xdr:rowOff>
    </xdr:from>
    <xdr:to>
      <xdr:col>112</xdr:col>
      <xdr:colOff>38100</xdr:colOff>
      <xdr:row>60</xdr:row>
      <xdr:rowOff>167712</xdr:rowOff>
    </xdr:to>
    <xdr:sp macro="" textlink="">
      <xdr:nvSpPr>
        <xdr:cNvPr id="714" name="楕円 713">
          <a:extLst>
            <a:ext uri="{FF2B5EF4-FFF2-40B4-BE49-F238E27FC236}">
              <a16:creationId xmlns:a16="http://schemas.microsoft.com/office/drawing/2014/main" id="{2346B83A-7C99-45F9-B8C1-ACB3F46CB0B8}"/>
            </a:ext>
          </a:extLst>
        </xdr:cNvPr>
        <xdr:cNvSpPr/>
      </xdr:nvSpPr>
      <xdr:spPr>
        <a:xfrm>
          <a:off x="21272500" y="10353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116912</xdr:rowOff>
    </xdr:from>
    <xdr:to>
      <xdr:col>116</xdr:col>
      <xdr:colOff>63500</xdr:colOff>
      <xdr:row>60</xdr:row>
      <xdr:rowOff>127689</xdr:rowOff>
    </xdr:to>
    <xdr:cxnSp macro="">
      <xdr:nvCxnSpPr>
        <xdr:cNvPr id="715" name="直線コネクタ 714">
          <a:extLst>
            <a:ext uri="{FF2B5EF4-FFF2-40B4-BE49-F238E27FC236}">
              <a16:creationId xmlns:a16="http://schemas.microsoft.com/office/drawing/2014/main" id="{DE49E83B-CD43-4B55-9A32-78D6CC2F82C3}"/>
            </a:ext>
          </a:extLst>
        </xdr:cNvPr>
        <xdr:cNvCxnSpPr/>
      </xdr:nvCxnSpPr>
      <xdr:spPr>
        <a:xfrm>
          <a:off x="21323300" y="10403912"/>
          <a:ext cx="838200" cy="10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57295</xdr:rowOff>
    </xdr:from>
    <xdr:to>
      <xdr:col>107</xdr:col>
      <xdr:colOff>101600</xdr:colOff>
      <xdr:row>60</xdr:row>
      <xdr:rowOff>158895</xdr:rowOff>
    </xdr:to>
    <xdr:sp macro="" textlink="">
      <xdr:nvSpPr>
        <xdr:cNvPr id="716" name="楕円 715">
          <a:extLst>
            <a:ext uri="{FF2B5EF4-FFF2-40B4-BE49-F238E27FC236}">
              <a16:creationId xmlns:a16="http://schemas.microsoft.com/office/drawing/2014/main" id="{924EE49D-EC6D-4A6E-A52E-5F99D0B61403}"/>
            </a:ext>
          </a:extLst>
        </xdr:cNvPr>
        <xdr:cNvSpPr/>
      </xdr:nvSpPr>
      <xdr:spPr>
        <a:xfrm>
          <a:off x="20383500" y="10344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108095</xdr:rowOff>
    </xdr:from>
    <xdr:to>
      <xdr:col>111</xdr:col>
      <xdr:colOff>177800</xdr:colOff>
      <xdr:row>60</xdr:row>
      <xdr:rowOff>116912</xdr:rowOff>
    </xdr:to>
    <xdr:cxnSp macro="">
      <xdr:nvCxnSpPr>
        <xdr:cNvPr id="717" name="直線コネクタ 716">
          <a:extLst>
            <a:ext uri="{FF2B5EF4-FFF2-40B4-BE49-F238E27FC236}">
              <a16:creationId xmlns:a16="http://schemas.microsoft.com/office/drawing/2014/main" id="{97723D8E-46EF-4C56-A838-C3A7BF723B41}"/>
            </a:ext>
          </a:extLst>
        </xdr:cNvPr>
        <xdr:cNvCxnSpPr/>
      </xdr:nvCxnSpPr>
      <xdr:spPr>
        <a:xfrm>
          <a:off x="20434300" y="10395095"/>
          <a:ext cx="889000" cy="8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51417</xdr:rowOff>
    </xdr:from>
    <xdr:to>
      <xdr:col>102</xdr:col>
      <xdr:colOff>165100</xdr:colOff>
      <xdr:row>60</xdr:row>
      <xdr:rowOff>153017</xdr:rowOff>
    </xdr:to>
    <xdr:sp macro="" textlink="">
      <xdr:nvSpPr>
        <xdr:cNvPr id="718" name="楕円 717">
          <a:extLst>
            <a:ext uri="{FF2B5EF4-FFF2-40B4-BE49-F238E27FC236}">
              <a16:creationId xmlns:a16="http://schemas.microsoft.com/office/drawing/2014/main" id="{775DF4BC-E07E-4BD5-B975-AA1BFBC3E1EC}"/>
            </a:ext>
          </a:extLst>
        </xdr:cNvPr>
        <xdr:cNvSpPr/>
      </xdr:nvSpPr>
      <xdr:spPr>
        <a:xfrm>
          <a:off x="19494500" y="10338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102217</xdr:rowOff>
    </xdr:from>
    <xdr:to>
      <xdr:col>107</xdr:col>
      <xdr:colOff>50800</xdr:colOff>
      <xdr:row>60</xdr:row>
      <xdr:rowOff>108095</xdr:rowOff>
    </xdr:to>
    <xdr:cxnSp macro="">
      <xdr:nvCxnSpPr>
        <xdr:cNvPr id="719" name="直線コネクタ 718">
          <a:extLst>
            <a:ext uri="{FF2B5EF4-FFF2-40B4-BE49-F238E27FC236}">
              <a16:creationId xmlns:a16="http://schemas.microsoft.com/office/drawing/2014/main" id="{DBC153C6-621E-43AF-8C6E-16088810515C}"/>
            </a:ext>
          </a:extLst>
        </xdr:cNvPr>
        <xdr:cNvCxnSpPr/>
      </xdr:nvCxnSpPr>
      <xdr:spPr>
        <a:xfrm>
          <a:off x="19545300" y="10389217"/>
          <a:ext cx="889000" cy="5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78522</xdr:rowOff>
    </xdr:from>
    <xdr:to>
      <xdr:col>98</xdr:col>
      <xdr:colOff>38100</xdr:colOff>
      <xdr:row>62</xdr:row>
      <xdr:rowOff>8672</xdr:rowOff>
    </xdr:to>
    <xdr:sp macro="" textlink="">
      <xdr:nvSpPr>
        <xdr:cNvPr id="720" name="楕円 719">
          <a:extLst>
            <a:ext uri="{FF2B5EF4-FFF2-40B4-BE49-F238E27FC236}">
              <a16:creationId xmlns:a16="http://schemas.microsoft.com/office/drawing/2014/main" id="{DE9D0165-9534-4113-878E-85CB6E34F524}"/>
            </a:ext>
          </a:extLst>
        </xdr:cNvPr>
        <xdr:cNvSpPr/>
      </xdr:nvSpPr>
      <xdr:spPr>
        <a:xfrm>
          <a:off x="18605500" y="10536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60</xdr:row>
      <xdr:rowOff>102217</xdr:rowOff>
    </xdr:from>
    <xdr:to>
      <xdr:col>102</xdr:col>
      <xdr:colOff>114300</xdr:colOff>
      <xdr:row>61</xdr:row>
      <xdr:rowOff>129322</xdr:rowOff>
    </xdr:to>
    <xdr:cxnSp macro="">
      <xdr:nvCxnSpPr>
        <xdr:cNvPr id="721" name="直線コネクタ 720">
          <a:extLst>
            <a:ext uri="{FF2B5EF4-FFF2-40B4-BE49-F238E27FC236}">
              <a16:creationId xmlns:a16="http://schemas.microsoft.com/office/drawing/2014/main" id="{14A19BB7-0210-4167-92AD-1CB53A0DD7EB}"/>
            </a:ext>
          </a:extLst>
        </xdr:cNvPr>
        <xdr:cNvCxnSpPr/>
      </xdr:nvCxnSpPr>
      <xdr:spPr>
        <a:xfrm flipV="1">
          <a:off x="18656300" y="10389217"/>
          <a:ext cx="889000" cy="198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75564</xdr:rowOff>
    </xdr:from>
    <xdr:ext cx="469744" cy="259045"/>
    <xdr:sp macro="" textlink="">
      <xdr:nvSpPr>
        <xdr:cNvPr id="722" name="n_1aveValue【学校施設】&#10;一人当たり面積">
          <a:extLst>
            <a:ext uri="{FF2B5EF4-FFF2-40B4-BE49-F238E27FC236}">
              <a16:creationId xmlns:a16="http://schemas.microsoft.com/office/drawing/2014/main" id="{7451114D-FA53-4622-9F68-62F3647C7E3C}"/>
            </a:ext>
          </a:extLst>
        </xdr:cNvPr>
        <xdr:cNvSpPr txBox="1"/>
      </xdr:nvSpPr>
      <xdr:spPr>
        <a:xfrm>
          <a:off x="21075727" y="10705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73931</xdr:rowOff>
    </xdr:from>
    <xdr:ext cx="469744" cy="259045"/>
    <xdr:sp macro="" textlink="">
      <xdr:nvSpPr>
        <xdr:cNvPr id="723" name="n_2aveValue【学校施設】&#10;一人当たり面積">
          <a:extLst>
            <a:ext uri="{FF2B5EF4-FFF2-40B4-BE49-F238E27FC236}">
              <a16:creationId xmlns:a16="http://schemas.microsoft.com/office/drawing/2014/main" id="{8432F590-AFDB-4D4E-A66A-575E5E069345}"/>
            </a:ext>
          </a:extLst>
        </xdr:cNvPr>
        <xdr:cNvSpPr txBox="1"/>
      </xdr:nvSpPr>
      <xdr:spPr>
        <a:xfrm>
          <a:off x="20199427" y="10703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102016</xdr:rowOff>
    </xdr:from>
    <xdr:ext cx="469744" cy="259045"/>
    <xdr:sp macro="" textlink="">
      <xdr:nvSpPr>
        <xdr:cNvPr id="724" name="n_3aveValue【学校施設】&#10;一人当たり面積">
          <a:extLst>
            <a:ext uri="{FF2B5EF4-FFF2-40B4-BE49-F238E27FC236}">
              <a16:creationId xmlns:a16="http://schemas.microsoft.com/office/drawing/2014/main" id="{4D816476-AB3C-4351-A0CF-AC77FF47B4C6}"/>
            </a:ext>
          </a:extLst>
        </xdr:cNvPr>
        <xdr:cNvSpPr txBox="1"/>
      </xdr:nvSpPr>
      <xdr:spPr>
        <a:xfrm>
          <a:off x="19310427" y="10731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71645</xdr:rowOff>
    </xdr:from>
    <xdr:ext cx="469744" cy="259045"/>
    <xdr:sp macro="" textlink="">
      <xdr:nvSpPr>
        <xdr:cNvPr id="725" name="n_4aveValue【学校施設】&#10;一人当たり面積">
          <a:extLst>
            <a:ext uri="{FF2B5EF4-FFF2-40B4-BE49-F238E27FC236}">
              <a16:creationId xmlns:a16="http://schemas.microsoft.com/office/drawing/2014/main" id="{DC9537F2-E959-4AFB-9D90-A4F23E66C1E7}"/>
            </a:ext>
          </a:extLst>
        </xdr:cNvPr>
        <xdr:cNvSpPr txBox="1"/>
      </xdr:nvSpPr>
      <xdr:spPr>
        <a:xfrm>
          <a:off x="18421427" y="10701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12789</xdr:rowOff>
    </xdr:from>
    <xdr:ext cx="469744" cy="259045"/>
    <xdr:sp macro="" textlink="">
      <xdr:nvSpPr>
        <xdr:cNvPr id="726" name="n_1mainValue【学校施設】&#10;一人当たり面積">
          <a:extLst>
            <a:ext uri="{FF2B5EF4-FFF2-40B4-BE49-F238E27FC236}">
              <a16:creationId xmlns:a16="http://schemas.microsoft.com/office/drawing/2014/main" id="{C5B40B70-1750-47CF-91D3-280168CB864C}"/>
            </a:ext>
          </a:extLst>
        </xdr:cNvPr>
        <xdr:cNvSpPr txBox="1"/>
      </xdr:nvSpPr>
      <xdr:spPr>
        <a:xfrm>
          <a:off x="21075727" y="1012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3972</xdr:rowOff>
    </xdr:from>
    <xdr:ext cx="469744" cy="259045"/>
    <xdr:sp macro="" textlink="">
      <xdr:nvSpPr>
        <xdr:cNvPr id="727" name="n_2mainValue【学校施設】&#10;一人当たり面積">
          <a:extLst>
            <a:ext uri="{FF2B5EF4-FFF2-40B4-BE49-F238E27FC236}">
              <a16:creationId xmlns:a16="http://schemas.microsoft.com/office/drawing/2014/main" id="{111BC886-A732-4410-AEC3-34349F69AA4E}"/>
            </a:ext>
          </a:extLst>
        </xdr:cNvPr>
        <xdr:cNvSpPr txBox="1"/>
      </xdr:nvSpPr>
      <xdr:spPr>
        <a:xfrm>
          <a:off x="20199427" y="10119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169544</xdr:rowOff>
    </xdr:from>
    <xdr:ext cx="469744" cy="259045"/>
    <xdr:sp macro="" textlink="">
      <xdr:nvSpPr>
        <xdr:cNvPr id="728" name="n_3mainValue【学校施設】&#10;一人当たり面積">
          <a:extLst>
            <a:ext uri="{FF2B5EF4-FFF2-40B4-BE49-F238E27FC236}">
              <a16:creationId xmlns:a16="http://schemas.microsoft.com/office/drawing/2014/main" id="{07E9F543-CF8B-4BFA-A048-37503A49DF46}"/>
            </a:ext>
          </a:extLst>
        </xdr:cNvPr>
        <xdr:cNvSpPr txBox="1"/>
      </xdr:nvSpPr>
      <xdr:spPr>
        <a:xfrm>
          <a:off x="19310427" y="10113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25199</xdr:rowOff>
    </xdr:from>
    <xdr:ext cx="469744" cy="259045"/>
    <xdr:sp macro="" textlink="">
      <xdr:nvSpPr>
        <xdr:cNvPr id="729" name="n_4mainValue【学校施設】&#10;一人当たり面積">
          <a:extLst>
            <a:ext uri="{FF2B5EF4-FFF2-40B4-BE49-F238E27FC236}">
              <a16:creationId xmlns:a16="http://schemas.microsoft.com/office/drawing/2014/main" id="{D30733E8-CD1F-4FBA-BF85-110A897DB5D2}"/>
            </a:ext>
          </a:extLst>
        </xdr:cNvPr>
        <xdr:cNvSpPr txBox="1"/>
      </xdr:nvSpPr>
      <xdr:spPr>
        <a:xfrm>
          <a:off x="18421427" y="10312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30" name="正方形/長方形 729">
          <a:extLst>
            <a:ext uri="{FF2B5EF4-FFF2-40B4-BE49-F238E27FC236}">
              <a16:creationId xmlns:a16="http://schemas.microsoft.com/office/drawing/2014/main" id="{30571C5E-3BEE-40E4-B96E-B3FAA9C1DB75}"/>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31" name="正方形/長方形 730">
          <a:extLst>
            <a:ext uri="{FF2B5EF4-FFF2-40B4-BE49-F238E27FC236}">
              <a16:creationId xmlns:a16="http://schemas.microsoft.com/office/drawing/2014/main" id="{A567ADA8-989C-4AE7-B0BE-B49C9F1D00A1}"/>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32" name="正方形/長方形 731">
          <a:extLst>
            <a:ext uri="{FF2B5EF4-FFF2-40B4-BE49-F238E27FC236}">
              <a16:creationId xmlns:a16="http://schemas.microsoft.com/office/drawing/2014/main" id="{33A3C863-F41C-460E-9CC4-D745EA3FAC8B}"/>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33" name="正方形/長方形 732">
          <a:extLst>
            <a:ext uri="{FF2B5EF4-FFF2-40B4-BE49-F238E27FC236}">
              <a16:creationId xmlns:a16="http://schemas.microsoft.com/office/drawing/2014/main" id="{37FF4506-C411-4D7A-8CD0-F29CD459302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34" name="正方形/長方形 733">
          <a:extLst>
            <a:ext uri="{FF2B5EF4-FFF2-40B4-BE49-F238E27FC236}">
              <a16:creationId xmlns:a16="http://schemas.microsoft.com/office/drawing/2014/main" id="{F5FABE00-9FD0-49D2-9DB2-1B94BED95798}"/>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5" name="正方形/長方形 734">
          <a:extLst>
            <a:ext uri="{FF2B5EF4-FFF2-40B4-BE49-F238E27FC236}">
              <a16:creationId xmlns:a16="http://schemas.microsoft.com/office/drawing/2014/main" id="{7DAF3079-CD51-4464-A553-A1937528DBBC}"/>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6" name="正方形/長方形 735">
          <a:extLst>
            <a:ext uri="{FF2B5EF4-FFF2-40B4-BE49-F238E27FC236}">
              <a16:creationId xmlns:a16="http://schemas.microsoft.com/office/drawing/2014/main" id="{F8EF2352-35AB-4EAF-9503-37FFA9FF6668}"/>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7" name="正方形/長方形 736">
          <a:extLst>
            <a:ext uri="{FF2B5EF4-FFF2-40B4-BE49-F238E27FC236}">
              <a16:creationId xmlns:a16="http://schemas.microsoft.com/office/drawing/2014/main" id="{6EDC41A3-9BCE-4D0A-A9A0-868A2606E8BE}"/>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738" name="正方形/長方形 737">
          <a:extLst>
            <a:ext uri="{FF2B5EF4-FFF2-40B4-BE49-F238E27FC236}">
              <a16:creationId xmlns:a16="http://schemas.microsoft.com/office/drawing/2014/main" id="{4E58FDA0-E748-47E6-AD06-63AB40656A7C}"/>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39" name="正方形/長方形 738">
          <a:extLst>
            <a:ext uri="{FF2B5EF4-FFF2-40B4-BE49-F238E27FC236}">
              <a16:creationId xmlns:a16="http://schemas.microsoft.com/office/drawing/2014/main" id="{C88F3718-3CF8-44B7-8E79-694EBAC64D94}"/>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40" name="正方形/長方形 739">
          <a:extLst>
            <a:ext uri="{FF2B5EF4-FFF2-40B4-BE49-F238E27FC236}">
              <a16:creationId xmlns:a16="http://schemas.microsoft.com/office/drawing/2014/main" id="{096C1CFB-2E40-4572-ADC9-510C60D85A79}"/>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41" name="正方形/長方形 740">
          <a:extLst>
            <a:ext uri="{FF2B5EF4-FFF2-40B4-BE49-F238E27FC236}">
              <a16:creationId xmlns:a16="http://schemas.microsoft.com/office/drawing/2014/main" id="{18125DA9-5CF5-4173-82E5-3A6224A2F224}"/>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42" name="正方形/長方形 741">
          <a:extLst>
            <a:ext uri="{FF2B5EF4-FFF2-40B4-BE49-F238E27FC236}">
              <a16:creationId xmlns:a16="http://schemas.microsoft.com/office/drawing/2014/main" id="{D171A6E7-A952-40E0-B3AB-8322F9623AA7}"/>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43" name="正方形/長方形 742">
          <a:extLst>
            <a:ext uri="{FF2B5EF4-FFF2-40B4-BE49-F238E27FC236}">
              <a16:creationId xmlns:a16="http://schemas.microsoft.com/office/drawing/2014/main" id="{1FD1EB49-CBFF-420D-ABA9-5CDE99CD0336}"/>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44" name="正方形/長方形 743">
          <a:extLst>
            <a:ext uri="{FF2B5EF4-FFF2-40B4-BE49-F238E27FC236}">
              <a16:creationId xmlns:a16="http://schemas.microsoft.com/office/drawing/2014/main" id="{B37D070E-921A-4013-AB6B-6A7662EDA43E}"/>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45" name="正方形/長方形 744">
          <a:extLst>
            <a:ext uri="{FF2B5EF4-FFF2-40B4-BE49-F238E27FC236}">
              <a16:creationId xmlns:a16="http://schemas.microsoft.com/office/drawing/2014/main" id="{576FABCF-9345-4A9D-B44A-22465BCD2B04}"/>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746" name="正方形/長方形 745">
          <a:extLst>
            <a:ext uri="{FF2B5EF4-FFF2-40B4-BE49-F238E27FC236}">
              <a16:creationId xmlns:a16="http://schemas.microsoft.com/office/drawing/2014/main" id="{D3D541C4-BE0F-44F5-9287-501856281992}"/>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7" name="正方形/長方形 746">
          <a:extLst>
            <a:ext uri="{FF2B5EF4-FFF2-40B4-BE49-F238E27FC236}">
              <a16:creationId xmlns:a16="http://schemas.microsoft.com/office/drawing/2014/main" id="{FF2179EF-F58D-4ECF-9C04-49D3CAC02319}"/>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8" name="正方形/長方形 747">
          <a:extLst>
            <a:ext uri="{FF2B5EF4-FFF2-40B4-BE49-F238E27FC236}">
              <a16:creationId xmlns:a16="http://schemas.microsoft.com/office/drawing/2014/main" id="{85B6748F-EAA0-4DE2-966D-064EE8C43B77}"/>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9" name="正方形/長方形 748">
          <a:extLst>
            <a:ext uri="{FF2B5EF4-FFF2-40B4-BE49-F238E27FC236}">
              <a16:creationId xmlns:a16="http://schemas.microsoft.com/office/drawing/2014/main" id="{D78BDC2A-AD07-4358-999F-23B77FC60D08}"/>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50" name="正方形/長方形 749">
          <a:extLst>
            <a:ext uri="{FF2B5EF4-FFF2-40B4-BE49-F238E27FC236}">
              <a16:creationId xmlns:a16="http://schemas.microsoft.com/office/drawing/2014/main" id="{D12B89D7-05D5-4530-BE7B-58DDEA350958}"/>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51" name="正方形/長方形 750">
          <a:extLst>
            <a:ext uri="{FF2B5EF4-FFF2-40B4-BE49-F238E27FC236}">
              <a16:creationId xmlns:a16="http://schemas.microsoft.com/office/drawing/2014/main" id="{BDA44087-D0E9-42F7-90B0-E999EF2E8278}"/>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52" name="正方形/長方形 751">
          <a:extLst>
            <a:ext uri="{FF2B5EF4-FFF2-40B4-BE49-F238E27FC236}">
              <a16:creationId xmlns:a16="http://schemas.microsoft.com/office/drawing/2014/main" id="{0AD6D187-7DC8-4DC3-B8A3-6F442875E204}"/>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3" name="正方形/長方形 752">
          <a:extLst>
            <a:ext uri="{FF2B5EF4-FFF2-40B4-BE49-F238E27FC236}">
              <a16:creationId xmlns:a16="http://schemas.microsoft.com/office/drawing/2014/main" id="{A6FC6297-3CCD-4933-A501-DEAF34360A3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54" name="テキスト ボックス 753">
          <a:extLst>
            <a:ext uri="{FF2B5EF4-FFF2-40B4-BE49-F238E27FC236}">
              <a16:creationId xmlns:a16="http://schemas.microsoft.com/office/drawing/2014/main" id="{749CBF08-B29A-408C-AE9B-31E0C9C4D3D6}"/>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55" name="直線コネクタ 754">
          <a:extLst>
            <a:ext uri="{FF2B5EF4-FFF2-40B4-BE49-F238E27FC236}">
              <a16:creationId xmlns:a16="http://schemas.microsoft.com/office/drawing/2014/main" id="{37CE4313-9779-4263-A304-AACAE17AC625}"/>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6" name="テキスト ボックス 755">
          <a:extLst>
            <a:ext uri="{FF2B5EF4-FFF2-40B4-BE49-F238E27FC236}">
              <a16:creationId xmlns:a16="http://schemas.microsoft.com/office/drawing/2014/main" id="{86F3476C-ACE2-4E00-A370-6B1B105496A8}"/>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57" name="直線コネクタ 756">
          <a:extLst>
            <a:ext uri="{FF2B5EF4-FFF2-40B4-BE49-F238E27FC236}">
              <a16:creationId xmlns:a16="http://schemas.microsoft.com/office/drawing/2014/main" id="{2158C5EB-F947-486D-AA46-C414141BF52E}"/>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58" name="テキスト ボックス 757">
          <a:extLst>
            <a:ext uri="{FF2B5EF4-FFF2-40B4-BE49-F238E27FC236}">
              <a16:creationId xmlns:a16="http://schemas.microsoft.com/office/drawing/2014/main" id="{89A77C7E-4BCE-43D5-A705-5A8E39E5004E}"/>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59" name="直線コネクタ 758">
          <a:extLst>
            <a:ext uri="{FF2B5EF4-FFF2-40B4-BE49-F238E27FC236}">
              <a16:creationId xmlns:a16="http://schemas.microsoft.com/office/drawing/2014/main" id="{EF660CA2-239A-4678-B7FF-28FFCB140B38}"/>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60" name="テキスト ボックス 759">
          <a:extLst>
            <a:ext uri="{FF2B5EF4-FFF2-40B4-BE49-F238E27FC236}">
              <a16:creationId xmlns:a16="http://schemas.microsoft.com/office/drawing/2014/main" id="{81204C37-3357-40A7-A6A2-CDBE2784F75F}"/>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61" name="直線コネクタ 760">
          <a:extLst>
            <a:ext uri="{FF2B5EF4-FFF2-40B4-BE49-F238E27FC236}">
              <a16:creationId xmlns:a16="http://schemas.microsoft.com/office/drawing/2014/main" id="{00D8D786-559F-460A-B897-40C88BB8DE52}"/>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62" name="テキスト ボックス 761">
          <a:extLst>
            <a:ext uri="{FF2B5EF4-FFF2-40B4-BE49-F238E27FC236}">
              <a16:creationId xmlns:a16="http://schemas.microsoft.com/office/drawing/2014/main" id="{A94D6E1B-217B-499D-9BC1-79EE537AFAF8}"/>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63" name="直線コネクタ 762">
          <a:extLst>
            <a:ext uri="{FF2B5EF4-FFF2-40B4-BE49-F238E27FC236}">
              <a16:creationId xmlns:a16="http://schemas.microsoft.com/office/drawing/2014/main" id="{548782EA-9CF9-4E69-B57B-44C1CC1A4B71}"/>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64" name="テキスト ボックス 763">
          <a:extLst>
            <a:ext uri="{FF2B5EF4-FFF2-40B4-BE49-F238E27FC236}">
              <a16:creationId xmlns:a16="http://schemas.microsoft.com/office/drawing/2014/main" id="{5FA72970-E2D6-4DFC-9421-CA3EE390570B}"/>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65" name="直線コネクタ 764">
          <a:extLst>
            <a:ext uri="{FF2B5EF4-FFF2-40B4-BE49-F238E27FC236}">
              <a16:creationId xmlns:a16="http://schemas.microsoft.com/office/drawing/2014/main" id="{28AD896A-4A89-45C8-8F12-A08B3D72CDC1}"/>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66" name="テキスト ボックス 765">
          <a:extLst>
            <a:ext uri="{FF2B5EF4-FFF2-40B4-BE49-F238E27FC236}">
              <a16:creationId xmlns:a16="http://schemas.microsoft.com/office/drawing/2014/main" id="{DA13FD27-94B0-42C3-8096-E222BA5C9086}"/>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67" name="直線コネクタ 766">
          <a:extLst>
            <a:ext uri="{FF2B5EF4-FFF2-40B4-BE49-F238E27FC236}">
              <a16:creationId xmlns:a16="http://schemas.microsoft.com/office/drawing/2014/main" id="{08C5943F-4B92-4CC9-A9F8-FF6F227ADFBC}"/>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68" name="テキスト ボックス 767">
          <a:extLst>
            <a:ext uri="{FF2B5EF4-FFF2-40B4-BE49-F238E27FC236}">
              <a16:creationId xmlns:a16="http://schemas.microsoft.com/office/drawing/2014/main" id="{21880A6B-2C1F-4E8F-B596-2BA2329DA819}"/>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9" name="直線コネクタ 768">
          <a:extLst>
            <a:ext uri="{FF2B5EF4-FFF2-40B4-BE49-F238E27FC236}">
              <a16:creationId xmlns:a16="http://schemas.microsoft.com/office/drawing/2014/main" id="{DE8A9102-E553-4113-95CD-4D7892F1E4FE}"/>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70" name="【公民館】&#10;有形固定資産減価償却率グラフ枠">
          <a:extLst>
            <a:ext uri="{FF2B5EF4-FFF2-40B4-BE49-F238E27FC236}">
              <a16:creationId xmlns:a16="http://schemas.microsoft.com/office/drawing/2014/main" id="{A982C82B-ED35-4691-9719-6D3032DDB23A}"/>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63137</xdr:rowOff>
    </xdr:from>
    <xdr:to>
      <xdr:col>85</xdr:col>
      <xdr:colOff>126364</xdr:colOff>
      <xdr:row>109</xdr:row>
      <xdr:rowOff>35379</xdr:rowOff>
    </xdr:to>
    <xdr:cxnSp macro="">
      <xdr:nvCxnSpPr>
        <xdr:cNvPr id="771" name="直線コネクタ 770">
          <a:extLst>
            <a:ext uri="{FF2B5EF4-FFF2-40B4-BE49-F238E27FC236}">
              <a16:creationId xmlns:a16="http://schemas.microsoft.com/office/drawing/2014/main" id="{423529A7-4BC9-4470-988D-4DC47BFFF6E3}"/>
            </a:ext>
          </a:extLst>
        </xdr:cNvPr>
        <xdr:cNvCxnSpPr/>
      </xdr:nvCxnSpPr>
      <xdr:spPr>
        <a:xfrm flipV="1">
          <a:off x="16318864" y="17208137"/>
          <a:ext cx="0" cy="1515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72" name="【公民館】&#10;有形固定資産減価償却率最小値テキスト">
          <a:extLst>
            <a:ext uri="{FF2B5EF4-FFF2-40B4-BE49-F238E27FC236}">
              <a16:creationId xmlns:a16="http://schemas.microsoft.com/office/drawing/2014/main" id="{DE464EF7-3A36-4F21-A01D-0957FCC9DF85}"/>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73" name="直線コネクタ 772">
          <a:extLst>
            <a:ext uri="{FF2B5EF4-FFF2-40B4-BE49-F238E27FC236}">
              <a16:creationId xmlns:a16="http://schemas.microsoft.com/office/drawing/2014/main" id="{6F83E0AD-D476-49A4-9518-F8CA88E8D8E6}"/>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9814</xdr:rowOff>
    </xdr:from>
    <xdr:ext cx="340478" cy="259045"/>
    <xdr:sp macro="" textlink="">
      <xdr:nvSpPr>
        <xdr:cNvPr id="774" name="【公民館】&#10;有形固定資産減価償却率最大値テキスト">
          <a:extLst>
            <a:ext uri="{FF2B5EF4-FFF2-40B4-BE49-F238E27FC236}">
              <a16:creationId xmlns:a16="http://schemas.microsoft.com/office/drawing/2014/main" id="{C7035D26-0635-4C31-A96E-98B22114FE89}"/>
            </a:ext>
          </a:extLst>
        </xdr:cNvPr>
        <xdr:cNvSpPr txBox="1"/>
      </xdr:nvSpPr>
      <xdr:spPr>
        <a:xfrm>
          <a:off x="16357600" y="1698336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63137</xdr:rowOff>
    </xdr:from>
    <xdr:to>
      <xdr:col>86</xdr:col>
      <xdr:colOff>25400</xdr:colOff>
      <xdr:row>100</xdr:row>
      <xdr:rowOff>63137</xdr:rowOff>
    </xdr:to>
    <xdr:cxnSp macro="">
      <xdr:nvCxnSpPr>
        <xdr:cNvPr id="775" name="直線コネクタ 774">
          <a:extLst>
            <a:ext uri="{FF2B5EF4-FFF2-40B4-BE49-F238E27FC236}">
              <a16:creationId xmlns:a16="http://schemas.microsoft.com/office/drawing/2014/main" id="{4CDBE830-D160-4A62-9404-09BFF5B1DE53}"/>
            </a:ext>
          </a:extLst>
        </xdr:cNvPr>
        <xdr:cNvCxnSpPr/>
      </xdr:nvCxnSpPr>
      <xdr:spPr>
        <a:xfrm>
          <a:off x="16230600" y="1720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168746</xdr:rowOff>
    </xdr:from>
    <xdr:ext cx="405111" cy="259045"/>
    <xdr:sp macro="" textlink="">
      <xdr:nvSpPr>
        <xdr:cNvPr id="776" name="【公民館】&#10;有形固定資産減価償却率平均値テキスト">
          <a:extLst>
            <a:ext uri="{FF2B5EF4-FFF2-40B4-BE49-F238E27FC236}">
              <a16:creationId xmlns:a16="http://schemas.microsoft.com/office/drawing/2014/main" id="{1B7391B9-E23C-4D75-975B-3B0ADCD5519A}"/>
            </a:ext>
          </a:extLst>
        </xdr:cNvPr>
        <xdr:cNvSpPr txBox="1"/>
      </xdr:nvSpPr>
      <xdr:spPr>
        <a:xfrm>
          <a:off x="16357600" y="181709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18869</xdr:rowOff>
    </xdr:from>
    <xdr:to>
      <xdr:col>85</xdr:col>
      <xdr:colOff>177800</xdr:colOff>
      <xdr:row>106</xdr:row>
      <xdr:rowOff>120469</xdr:rowOff>
    </xdr:to>
    <xdr:sp macro="" textlink="">
      <xdr:nvSpPr>
        <xdr:cNvPr id="777" name="フローチャート: 判断 776">
          <a:extLst>
            <a:ext uri="{FF2B5EF4-FFF2-40B4-BE49-F238E27FC236}">
              <a16:creationId xmlns:a16="http://schemas.microsoft.com/office/drawing/2014/main" id="{B674EEB9-D558-4A36-BD57-64A0F2094E20}"/>
            </a:ext>
          </a:extLst>
        </xdr:cNvPr>
        <xdr:cNvSpPr/>
      </xdr:nvSpPr>
      <xdr:spPr>
        <a:xfrm>
          <a:off x="16268700" y="18192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106</xdr:row>
      <xdr:rowOff>49893</xdr:rowOff>
    </xdr:from>
    <xdr:to>
      <xdr:col>81</xdr:col>
      <xdr:colOff>101600</xdr:colOff>
      <xdr:row>106</xdr:row>
      <xdr:rowOff>151493</xdr:rowOff>
    </xdr:to>
    <xdr:sp macro="" textlink="">
      <xdr:nvSpPr>
        <xdr:cNvPr id="778" name="フローチャート: 判断 777">
          <a:extLst>
            <a:ext uri="{FF2B5EF4-FFF2-40B4-BE49-F238E27FC236}">
              <a16:creationId xmlns:a16="http://schemas.microsoft.com/office/drawing/2014/main" id="{1819785C-B4B9-4C99-8526-0354D74BCAEE}"/>
            </a:ext>
          </a:extLst>
        </xdr:cNvPr>
        <xdr:cNvSpPr/>
      </xdr:nvSpPr>
      <xdr:spPr>
        <a:xfrm>
          <a:off x="15430500" y="18223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106</xdr:row>
      <xdr:rowOff>36830</xdr:rowOff>
    </xdr:from>
    <xdr:to>
      <xdr:col>76</xdr:col>
      <xdr:colOff>165100</xdr:colOff>
      <xdr:row>106</xdr:row>
      <xdr:rowOff>138430</xdr:rowOff>
    </xdr:to>
    <xdr:sp macro="" textlink="">
      <xdr:nvSpPr>
        <xdr:cNvPr id="779" name="フローチャート: 判断 778">
          <a:extLst>
            <a:ext uri="{FF2B5EF4-FFF2-40B4-BE49-F238E27FC236}">
              <a16:creationId xmlns:a16="http://schemas.microsoft.com/office/drawing/2014/main" id="{37B22868-7774-40F0-B598-3498908FB2A1}"/>
            </a:ext>
          </a:extLst>
        </xdr:cNvPr>
        <xdr:cNvSpPr/>
      </xdr:nvSpPr>
      <xdr:spPr>
        <a:xfrm>
          <a:off x="14541500" y="1821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106</xdr:row>
      <xdr:rowOff>61323</xdr:rowOff>
    </xdr:from>
    <xdr:to>
      <xdr:col>72</xdr:col>
      <xdr:colOff>38100</xdr:colOff>
      <xdr:row>106</xdr:row>
      <xdr:rowOff>162923</xdr:rowOff>
    </xdr:to>
    <xdr:sp macro="" textlink="">
      <xdr:nvSpPr>
        <xdr:cNvPr id="780" name="フローチャート: 判断 779">
          <a:extLst>
            <a:ext uri="{FF2B5EF4-FFF2-40B4-BE49-F238E27FC236}">
              <a16:creationId xmlns:a16="http://schemas.microsoft.com/office/drawing/2014/main" id="{1B2CE3F3-A6EC-4BD2-B7C7-6E3182B8DECF}"/>
            </a:ext>
          </a:extLst>
        </xdr:cNvPr>
        <xdr:cNvSpPr/>
      </xdr:nvSpPr>
      <xdr:spPr>
        <a:xfrm>
          <a:off x="13652500" y="18235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106</xdr:row>
      <xdr:rowOff>27032</xdr:rowOff>
    </xdr:from>
    <xdr:to>
      <xdr:col>67</xdr:col>
      <xdr:colOff>101600</xdr:colOff>
      <xdr:row>106</xdr:row>
      <xdr:rowOff>128632</xdr:rowOff>
    </xdr:to>
    <xdr:sp macro="" textlink="">
      <xdr:nvSpPr>
        <xdr:cNvPr id="781" name="フローチャート: 判断 780">
          <a:extLst>
            <a:ext uri="{FF2B5EF4-FFF2-40B4-BE49-F238E27FC236}">
              <a16:creationId xmlns:a16="http://schemas.microsoft.com/office/drawing/2014/main" id="{EACC2F33-BDA8-4F67-967A-4E4865946B55}"/>
            </a:ext>
          </a:extLst>
        </xdr:cNvPr>
        <xdr:cNvSpPr/>
      </xdr:nvSpPr>
      <xdr:spPr>
        <a:xfrm>
          <a:off x="12763500" y="18200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82" name="テキスト ボックス 781">
          <a:extLst>
            <a:ext uri="{FF2B5EF4-FFF2-40B4-BE49-F238E27FC236}">
              <a16:creationId xmlns:a16="http://schemas.microsoft.com/office/drawing/2014/main" id="{141F7F0B-2398-42A8-A088-0C0D4332B11E}"/>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83" name="テキスト ボックス 782">
          <a:extLst>
            <a:ext uri="{FF2B5EF4-FFF2-40B4-BE49-F238E27FC236}">
              <a16:creationId xmlns:a16="http://schemas.microsoft.com/office/drawing/2014/main" id="{4E256B1B-C110-4AF1-9D27-F5CD06D6478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84" name="テキスト ボックス 783">
          <a:extLst>
            <a:ext uri="{FF2B5EF4-FFF2-40B4-BE49-F238E27FC236}">
              <a16:creationId xmlns:a16="http://schemas.microsoft.com/office/drawing/2014/main" id="{1369639D-1679-43A3-AD34-7B59CCF26BDD}"/>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85" name="テキスト ボックス 784">
          <a:extLst>
            <a:ext uri="{FF2B5EF4-FFF2-40B4-BE49-F238E27FC236}">
              <a16:creationId xmlns:a16="http://schemas.microsoft.com/office/drawing/2014/main" id="{0325B327-1822-4B78-B094-2F83D263566E}"/>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6" name="テキスト ボックス 785">
          <a:extLst>
            <a:ext uri="{FF2B5EF4-FFF2-40B4-BE49-F238E27FC236}">
              <a16:creationId xmlns:a16="http://schemas.microsoft.com/office/drawing/2014/main" id="{8C20C269-DB98-43E9-B2CF-BE6B0A003049}"/>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111942</xdr:rowOff>
    </xdr:from>
    <xdr:to>
      <xdr:col>85</xdr:col>
      <xdr:colOff>177800</xdr:colOff>
      <xdr:row>105</xdr:row>
      <xdr:rowOff>42092</xdr:rowOff>
    </xdr:to>
    <xdr:sp macro="" textlink="">
      <xdr:nvSpPr>
        <xdr:cNvPr id="787" name="楕円 786">
          <a:extLst>
            <a:ext uri="{FF2B5EF4-FFF2-40B4-BE49-F238E27FC236}">
              <a16:creationId xmlns:a16="http://schemas.microsoft.com/office/drawing/2014/main" id="{0EF25CF2-5A37-4C18-8895-4BD1A83C815C}"/>
            </a:ext>
          </a:extLst>
        </xdr:cNvPr>
        <xdr:cNvSpPr/>
      </xdr:nvSpPr>
      <xdr:spPr>
        <a:xfrm>
          <a:off x="16268700" y="17942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134819</xdr:rowOff>
    </xdr:from>
    <xdr:ext cx="405111" cy="259045"/>
    <xdr:sp macro="" textlink="">
      <xdr:nvSpPr>
        <xdr:cNvPr id="788" name="【公民館】&#10;有形固定資産減価償却率該当値テキスト">
          <a:extLst>
            <a:ext uri="{FF2B5EF4-FFF2-40B4-BE49-F238E27FC236}">
              <a16:creationId xmlns:a16="http://schemas.microsoft.com/office/drawing/2014/main" id="{802CAF75-AFD6-446C-8031-E479D445AA51}"/>
            </a:ext>
          </a:extLst>
        </xdr:cNvPr>
        <xdr:cNvSpPr txBox="1"/>
      </xdr:nvSpPr>
      <xdr:spPr>
        <a:xfrm>
          <a:off x="16357600" y="17794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76019</xdr:rowOff>
    </xdr:from>
    <xdr:to>
      <xdr:col>81</xdr:col>
      <xdr:colOff>101600</xdr:colOff>
      <xdr:row>105</xdr:row>
      <xdr:rowOff>6169</xdr:rowOff>
    </xdr:to>
    <xdr:sp macro="" textlink="">
      <xdr:nvSpPr>
        <xdr:cNvPr id="789" name="楕円 788">
          <a:extLst>
            <a:ext uri="{FF2B5EF4-FFF2-40B4-BE49-F238E27FC236}">
              <a16:creationId xmlns:a16="http://schemas.microsoft.com/office/drawing/2014/main" id="{CE10E4D5-D298-49B9-956D-9816C0C2CC43}"/>
            </a:ext>
          </a:extLst>
        </xdr:cNvPr>
        <xdr:cNvSpPr/>
      </xdr:nvSpPr>
      <xdr:spPr>
        <a:xfrm>
          <a:off x="15430500" y="17906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126819</xdr:rowOff>
    </xdr:from>
    <xdr:to>
      <xdr:col>85</xdr:col>
      <xdr:colOff>127000</xdr:colOff>
      <xdr:row>104</xdr:row>
      <xdr:rowOff>162742</xdr:rowOff>
    </xdr:to>
    <xdr:cxnSp macro="">
      <xdr:nvCxnSpPr>
        <xdr:cNvPr id="790" name="直線コネクタ 789">
          <a:extLst>
            <a:ext uri="{FF2B5EF4-FFF2-40B4-BE49-F238E27FC236}">
              <a16:creationId xmlns:a16="http://schemas.microsoft.com/office/drawing/2014/main" id="{1FD7571C-764E-4FA0-9AD2-2DCD6BF27787}"/>
            </a:ext>
          </a:extLst>
        </xdr:cNvPr>
        <xdr:cNvCxnSpPr/>
      </xdr:nvCxnSpPr>
      <xdr:spPr>
        <a:xfrm>
          <a:off x="15481300" y="17957619"/>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67855</xdr:rowOff>
    </xdr:from>
    <xdr:to>
      <xdr:col>76</xdr:col>
      <xdr:colOff>165100</xdr:colOff>
      <xdr:row>104</xdr:row>
      <xdr:rowOff>169455</xdr:rowOff>
    </xdr:to>
    <xdr:sp macro="" textlink="">
      <xdr:nvSpPr>
        <xdr:cNvPr id="791" name="楕円 790">
          <a:extLst>
            <a:ext uri="{FF2B5EF4-FFF2-40B4-BE49-F238E27FC236}">
              <a16:creationId xmlns:a16="http://schemas.microsoft.com/office/drawing/2014/main" id="{38089B9F-5D5B-4517-B424-3B874E5447C1}"/>
            </a:ext>
          </a:extLst>
        </xdr:cNvPr>
        <xdr:cNvSpPr/>
      </xdr:nvSpPr>
      <xdr:spPr>
        <a:xfrm>
          <a:off x="14541500" y="1789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118655</xdr:rowOff>
    </xdr:from>
    <xdr:to>
      <xdr:col>81</xdr:col>
      <xdr:colOff>50800</xdr:colOff>
      <xdr:row>104</xdr:row>
      <xdr:rowOff>126819</xdr:rowOff>
    </xdr:to>
    <xdr:cxnSp macro="">
      <xdr:nvCxnSpPr>
        <xdr:cNvPr id="792" name="直線コネクタ 791">
          <a:extLst>
            <a:ext uri="{FF2B5EF4-FFF2-40B4-BE49-F238E27FC236}">
              <a16:creationId xmlns:a16="http://schemas.microsoft.com/office/drawing/2014/main" id="{508C5C9A-143B-4292-9073-C0057156EF4A}"/>
            </a:ext>
          </a:extLst>
        </xdr:cNvPr>
        <xdr:cNvCxnSpPr/>
      </xdr:nvCxnSpPr>
      <xdr:spPr>
        <a:xfrm>
          <a:off x="14592300" y="17949455"/>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35198</xdr:rowOff>
    </xdr:from>
    <xdr:to>
      <xdr:col>72</xdr:col>
      <xdr:colOff>38100</xdr:colOff>
      <xdr:row>104</xdr:row>
      <xdr:rowOff>136798</xdr:rowOff>
    </xdr:to>
    <xdr:sp macro="" textlink="">
      <xdr:nvSpPr>
        <xdr:cNvPr id="793" name="楕円 792">
          <a:extLst>
            <a:ext uri="{FF2B5EF4-FFF2-40B4-BE49-F238E27FC236}">
              <a16:creationId xmlns:a16="http://schemas.microsoft.com/office/drawing/2014/main" id="{7A7C4E69-4865-4260-B8C9-F534941F2C26}"/>
            </a:ext>
          </a:extLst>
        </xdr:cNvPr>
        <xdr:cNvSpPr/>
      </xdr:nvSpPr>
      <xdr:spPr>
        <a:xfrm>
          <a:off x="13652500" y="17865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85998</xdr:rowOff>
    </xdr:from>
    <xdr:to>
      <xdr:col>76</xdr:col>
      <xdr:colOff>114300</xdr:colOff>
      <xdr:row>104</xdr:row>
      <xdr:rowOff>118655</xdr:rowOff>
    </xdr:to>
    <xdr:cxnSp macro="">
      <xdr:nvCxnSpPr>
        <xdr:cNvPr id="794" name="直線コネクタ 793">
          <a:extLst>
            <a:ext uri="{FF2B5EF4-FFF2-40B4-BE49-F238E27FC236}">
              <a16:creationId xmlns:a16="http://schemas.microsoft.com/office/drawing/2014/main" id="{20B213E7-9F08-475D-8087-D85FE4B5FEC3}"/>
            </a:ext>
          </a:extLst>
        </xdr:cNvPr>
        <xdr:cNvCxnSpPr/>
      </xdr:nvCxnSpPr>
      <xdr:spPr>
        <a:xfrm>
          <a:off x="13703300" y="1791679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2539</xdr:rowOff>
    </xdr:from>
    <xdr:to>
      <xdr:col>67</xdr:col>
      <xdr:colOff>101600</xdr:colOff>
      <xdr:row>104</xdr:row>
      <xdr:rowOff>104139</xdr:rowOff>
    </xdr:to>
    <xdr:sp macro="" textlink="">
      <xdr:nvSpPr>
        <xdr:cNvPr id="795" name="楕円 794">
          <a:extLst>
            <a:ext uri="{FF2B5EF4-FFF2-40B4-BE49-F238E27FC236}">
              <a16:creationId xmlns:a16="http://schemas.microsoft.com/office/drawing/2014/main" id="{5863DC51-681A-454A-9822-A0DF9CE474E4}"/>
            </a:ext>
          </a:extLst>
        </xdr:cNvPr>
        <xdr:cNvSpPr/>
      </xdr:nvSpPr>
      <xdr:spPr>
        <a:xfrm>
          <a:off x="12763500" y="17833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53339</xdr:rowOff>
    </xdr:from>
    <xdr:to>
      <xdr:col>71</xdr:col>
      <xdr:colOff>177800</xdr:colOff>
      <xdr:row>104</xdr:row>
      <xdr:rowOff>85998</xdr:rowOff>
    </xdr:to>
    <xdr:cxnSp macro="">
      <xdr:nvCxnSpPr>
        <xdr:cNvPr id="796" name="直線コネクタ 795">
          <a:extLst>
            <a:ext uri="{FF2B5EF4-FFF2-40B4-BE49-F238E27FC236}">
              <a16:creationId xmlns:a16="http://schemas.microsoft.com/office/drawing/2014/main" id="{51C6BD36-2C80-46B5-AD5A-EE4F0CE13252}"/>
            </a:ext>
          </a:extLst>
        </xdr:cNvPr>
        <xdr:cNvCxnSpPr/>
      </xdr:nvCxnSpPr>
      <xdr:spPr>
        <a:xfrm>
          <a:off x="12814300" y="17884139"/>
          <a:ext cx="889000" cy="32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106</xdr:row>
      <xdr:rowOff>142620</xdr:rowOff>
    </xdr:from>
    <xdr:ext cx="405111" cy="259045"/>
    <xdr:sp macro="" textlink="">
      <xdr:nvSpPr>
        <xdr:cNvPr id="797" name="n_1aveValue【公民館】&#10;有形固定資産減価償却率">
          <a:extLst>
            <a:ext uri="{FF2B5EF4-FFF2-40B4-BE49-F238E27FC236}">
              <a16:creationId xmlns:a16="http://schemas.microsoft.com/office/drawing/2014/main" id="{2EF8FBD4-BB8C-456F-889F-EC02F7D351E6}"/>
            </a:ext>
          </a:extLst>
        </xdr:cNvPr>
        <xdr:cNvSpPr txBox="1"/>
      </xdr:nvSpPr>
      <xdr:spPr>
        <a:xfrm>
          <a:off x="15266044" y="183163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129557</xdr:rowOff>
    </xdr:from>
    <xdr:ext cx="405111" cy="259045"/>
    <xdr:sp macro="" textlink="">
      <xdr:nvSpPr>
        <xdr:cNvPr id="798" name="n_2aveValue【公民館】&#10;有形固定資産減価償却率">
          <a:extLst>
            <a:ext uri="{FF2B5EF4-FFF2-40B4-BE49-F238E27FC236}">
              <a16:creationId xmlns:a16="http://schemas.microsoft.com/office/drawing/2014/main" id="{BDB6A14E-3E0F-4146-8200-928E3E770333}"/>
            </a:ext>
          </a:extLst>
        </xdr:cNvPr>
        <xdr:cNvSpPr txBox="1"/>
      </xdr:nvSpPr>
      <xdr:spPr>
        <a:xfrm>
          <a:off x="14389744" y="18303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154050</xdr:rowOff>
    </xdr:from>
    <xdr:ext cx="405111" cy="259045"/>
    <xdr:sp macro="" textlink="">
      <xdr:nvSpPr>
        <xdr:cNvPr id="799" name="n_3aveValue【公民館】&#10;有形固定資産減価償却率">
          <a:extLst>
            <a:ext uri="{FF2B5EF4-FFF2-40B4-BE49-F238E27FC236}">
              <a16:creationId xmlns:a16="http://schemas.microsoft.com/office/drawing/2014/main" id="{CF289A8D-D9AE-4860-B8A9-AAD08415A9B8}"/>
            </a:ext>
          </a:extLst>
        </xdr:cNvPr>
        <xdr:cNvSpPr txBox="1"/>
      </xdr:nvSpPr>
      <xdr:spPr>
        <a:xfrm>
          <a:off x="13500744" y="183277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119759</xdr:rowOff>
    </xdr:from>
    <xdr:ext cx="405111" cy="259045"/>
    <xdr:sp macro="" textlink="">
      <xdr:nvSpPr>
        <xdr:cNvPr id="800" name="n_4aveValue【公民館】&#10;有形固定資産減価償却率">
          <a:extLst>
            <a:ext uri="{FF2B5EF4-FFF2-40B4-BE49-F238E27FC236}">
              <a16:creationId xmlns:a16="http://schemas.microsoft.com/office/drawing/2014/main" id="{93D0BD8C-AE0D-413F-871C-797319E9CEB5}"/>
            </a:ext>
          </a:extLst>
        </xdr:cNvPr>
        <xdr:cNvSpPr txBox="1"/>
      </xdr:nvSpPr>
      <xdr:spPr>
        <a:xfrm>
          <a:off x="12611744" y="182934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22696</xdr:rowOff>
    </xdr:from>
    <xdr:ext cx="405111" cy="259045"/>
    <xdr:sp macro="" textlink="">
      <xdr:nvSpPr>
        <xdr:cNvPr id="801" name="n_1mainValue【公民館】&#10;有形固定資産減価償却率">
          <a:extLst>
            <a:ext uri="{FF2B5EF4-FFF2-40B4-BE49-F238E27FC236}">
              <a16:creationId xmlns:a16="http://schemas.microsoft.com/office/drawing/2014/main" id="{62BD1518-BF9D-4359-81FF-4C0180A9D2D2}"/>
            </a:ext>
          </a:extLst>
        </xdr:cNvPr>
        <xdr:cNvSpPr txBox="1"/>
      </xdr:nvSpPr>
      <xdr:spPr>
        <a:xfrm>
          <a:off x="15266044" y="17682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14532</xdr:rowOff>
    </xdr:from>
    <xdr:ext cx="405111" cy="259045"/>
    <xdr:sp macro="" textlink="">
      <xdr:nvSpPr>
        <xdr:cNvPr id="802" name="n_2mainValue【公民館】&#10;有形固定資産減価償却率">
          <a:extLst>
            <a:ext uri="{FF2B5EF4-FFF2-40B4-BE49-F238E27FC236}">
              <a16:creationId xmlns:a16="http://schemas.microsoft.com/office/drawing/2014/main" id="{0CBDD43D-EEC6-4102-9B0E-CC27E1E9A520}"/>
            </a:ext>
          </a:extLst>
        </xdr:cNvPr>
        <xdr:cNvSpPr txBox="1"/>
      </xdr:nvSpPr>
      <xdr:spPr>
        <a:xfrm>
          <a:off x="14389744" y="17673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153325</xdr:rowOff>
    </xdr:from>
    <xdr:ext cx="405111" cy="259045"/>
    <xdr:sp macro="" textlink="">
      <xdr:nvSpPr>
        <xdr:cNvPr id="803" name="n_3mainValue【公民館】&#10;有形固定資産減価償却率">
          <a:extLst>
            <a:ext uri="{FF2B5EF4-FFF2-40B4-BE49-F238E27FC236}">
              <a16:creationId xmlns:a16="http://schemas.microsoft.com/office/drawing/2014/main" id="{81D34D3C-AA0B-4C54-9D64-E622802BF016}"/>
            </a:ext>
          </a:extLst>
        </xdr:cNvPr>
        <xdr:cNvSpPr txBox="1"/>
      </xdr:nvSpPr>
      <xdr:spPr>
        <a:xfrm>
          <a:off x="13500744" y="17641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120666</xdr:rowOff>
    </xdr:from>
    <xdr:ext cx="405111" cy="259045"/>
    <xdr:sp macro="" textlink="">
      <xdr:nvSpPr>
        <xdr:cNvPr id="804" name="n_4mainValue【公民館】&#10;有形固定資産減価償却率">
          <a:extLst>
            <a:ext uri="{FF2B5EF4-FFF2-40B4-BE49-F238E27FC236}">
              <a16:creationId xmlns:a16="http://schemas.microsoft.com/office/drawing/2014/main" id="{8E899EA5-05A2-436B-A26E-071ACC03CEC4}"/>
            </a:ext>
          </a:extLst>
        </xdr:cNvPr>
        <xdr:cNvSpPr txBox="1"/>
      </xdr:nvSpPr>
      <xdr:spPr>
        <a:xfrm>
          <a:off x="12611744" y="1760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05" name="正方形/長方形 804">
          <a:extLst>
            <a:ext uri="{FF2B5EF4-FFF2-40B4-BE49-F238E27FC236}">
              <a16:creationId xmlns:a16="http://schemas.microsoft.com/office/drawing/2014/main" id="{4F835149-C324-4CC3-85A4-097994E6E2DD}"/>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6" name="正方形/長方形 805">
          <a:extLst>
            <a:ext uri="{FF2B5EF4-FFF2-40B4-BE49-F238E27FC236}">
              <a16:creationId xmlns:a16="http://schemas.microsoft.com/office/drawing/2014/main" id="{459B5166-624A-4985-AF6A-14199347FF8B}"/>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7" name="正方形/長方形 806">
          <a:extLst>
            <a:ext uri="{FF2B5EF4-FFF2-40B4-BE49-F238E27FC236}">
              <a16:creationId xmlns:a16="http://schemas.microsoft.com/office/drawing/2014/main" id="{722E2C40-7D08-4429-A46D-26631D828FB5}"/>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8" name="正方形/長方形 807">
          <a:extLst>
            <a:ext uri="{FF2B5EF4-FFF2-40B4-BE49-F238E27FC236}">
              <a16:creationId xmlns:a16="http://schemas.microsoft.com/office/drawing/2014/main" id="{33C2AC67-3055-44BD-91B1-2B1D3DFA05B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9" name="正方形/長方形 808">
          <a:extLst>
            <a:ext uri="{FF2B5EF4-FFF2-40B4-BE49-F238E27FC236}">
              <a16:creationId xmlns:a16="http://schemas.microsoft.com/office/drawing/2014/main" id="{30CE2B45-DCD9-4EE9-AF11-CFC546BD4EB3}"/>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10" name="正方形/長方形 809">
          <a:extLst>
            <a:ext uri="{FF2B5EF4-FFF2-40B4-BE49-F238E27FC236}">
              <a16:creationId xmlns:a16="http://schemas.microsoft.com/office/drawing/2014/main" id="{71BA326A-05BD-480C-A9C3-DFB706A2C602}"/>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11" name="正方形/長方形 810">
          <a:extLst>
            <a:ext uri="{FF2B5EF4-FFF2-40B4-BE49-F238E27FC236}">
              <a16:creationId xmlns:a16="http://schemas.microsoft.com/office/drawing/2014/main" id="{04646348-8FA5-4789-8D62-E22484DAA9CC}"/>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12" name="正方形/長方形 811">
          <a:extLst>
            <a:ext uri="{FF2B5EF4-FFF2-40B4-BE49-F238E27FC236}">
              <a16:creationId xmlns:a16="http://schemas.microsoft.com/office/drawing/2014/main" id="{F9AD55FB-B5FD-44A4-B7A4-2EA88C2D8BC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13" name="テキスト ボックス 812">
          <a:extLst>
            <a:ext uri="{FF2B5EF4-FFF2-40B4-BE49-F238E27FC236}">
              <a16:creationId xmlns:a16="http://schemas.microsoft.com/office/drawing/2014/main" id="{53CD6935-8C76-4BE0-B28C-103AA08C291B}"/>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14" name="直線コネクタ 813">
          <a:extLst>
            <a:ext uri="{FF2B5EF4-FFF2-40B4-BE49-F238E27FC236}">
              <a16:creationId xmlns:a16="http://schemas.microsoft.com/office/drawing/2014/main" id="{6D47DB5F-0973-447A-B79E-18D41D19DBB3}"/>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15" name="直線コネクタ 814">
          <a:extLst>
            <a:ext uri="{FF2B5EF4-FFF2-40B4-BE49-F238E27FC236}">
              <a16:creationId xmlns:a16="http://schemas.microsoft.com/office/drawing/2014/main" id="{785257BC-B6ED-45FA-ABC3-0939E4D2EC1B}"/>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16" name="テキスト ボックス 815">
          <a:extLst>
            <a:ext uri="{FF2B5EF4-FFF2-40B4-BE49-F238E27FC236}">
              <a16:creationId xmlns:a16="http://schemas.microsoft.com/office/drawing/2014/main" id="{4CEA71F2-CC02-451D-8607-73C68F5B469D}"/>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17" name="直線コネクタ 816">
          <a:extLst>
            <a:ext uri="{FF2B5EF4-FFF2-40B4-BE49-F238E27FC236}">
              <a16:creationId xmlns:a16="http://schemas.microsoft.com/office/drawing/2014/main" id="{DBB10B43-B7C0-4F97-896E-95F12C409398}"/>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18" name="テキスト ボックス 817">
          <a:extLst>
            <a:ext uri="{FF2B5EF4-FFF2-40B4-BE49-F238E27FC236}">
              <a16:creationId xmlns:a16="http://schemas.microsoft.com/office/drawing/2014/main" id="{4378C8F7-EF1C-4950-B253-4A0CA21F8B7D}"/>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19" name="直線コネクタ 818">
          <a:extLst>
            <a:ext uri="{FF2B5EF4-FFF2-40B4-BE49-F238E27FC236}">
              <a16:creationId xmlns:a16="http://schemas.microsoft.com/office/drawing/2014/main" id="{A0F91048-9FD4-447B-A496-6D8513F3BA92}"/>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20" name="テキスト ボックス 819">
          <a:extLst>
            <a:ext uri="{FF2B5EF4-FFF2-40B4-BE49-F238E27FC236}">
              <a16:creationId xmlns:a16="http://schemas.microsoft.com/office/drawing/2014/main" id="{5D87FBE4-70B5-45A3-82AB-732D4F704DC1}"/>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21" name="直線コネクタ 820">
          <a:extLst>
            <a:ext uri="{FF2B5EF4-FFF2-40B4-BE49-F238E27FC236}">
              <a16:creationId xmlns:a16="http://schemas.microsoft.com/office/drawing/2014/main" id="{A6E4CDDE-2A19-40C9-A667-2680E522680B}"/>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22" name="テキスト ボックス 821">
          <a:extLst>
            <a:ext uri="{FF2B5EF4-FFF2-40B4-BE49-F238E27FC236}">
              <a16:creationId xmlns:a16="http://schemas.microsoft.com/office/drawing/2014/main" id="{F9CE7B39-0F26-4FDA-9186-F232BA56BB91}"/>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23" name="直線コネクタ 822">
          <a:extLst>
            <a:ext uri="{FF2B5EF4-FFF2-40B4-BE49-F238E27FC236}">
              <a16:creationId xmlns:a16="http://schemas.microsoft.com/office/drawing/2014/main" id="{48E32C2B-FF6A-4BE8-8372-BF1F96ED131C}"/>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24" name="テキスト ボックス 823">
          <a:extLst>
            <a:ext uri="{FF2B5EF4-FFF2-40B4-BE49-F238E27FC236}">
              <a16:creationId xmlns:a16="http://schemas.microsoft.com/office/drawing/2014/main" id="{BEA2981E-8F82-4392-B6E4-AB986AF3C7AB}"/>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25" name="直線コネクタ 824">
          <a:extLst>
            <a:ext uri="{FF2B5EF4-FFF2-40B4-BE49-F238E27FC236}">
              <a16:creationId xmlns:a16="http://schemas.microsoft.com/office/drawing/2014/main" id="{A223682D-601B-43BC-8416-FC5086435A4C}"/>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26" name="テキスト ボックス 825">
          <a:extLst>
            <a:ext uri="{FF2B5EF4-FFF2-40B4-BE49-F238E27FC236}">
              <a16:creationId xmlns:a16="http://schemas.microsoft.com/office/drawing/2014/main" id="{96ADF63D-9A4E-4042-B35A-E7C61BFF3AFA}"/>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7" name="直線コネクタ 826">
          <a:extLst>
            <a:ext uri="{FF2B5EF4-FFF2-40B4-BE49-F238E27FC236}">
              <a16:creationId xmlns:a16="http://schemas.microsoft.com/office/drawing/2014/main" id="{A6A2FC15-26F1-44E2-92D0-829A619BCBC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8" name="テキスト ボックス 827">
          <a:extLst>
            <a:ext uri="{FF2B5EF4-FFF2-40B4-BE49-F238E27FC236}">
              <a16:creationId xmlns:a16="http://schemas.microsoft.com/office/drawing/2014/main" id="{FA046501-F5F3-4875-A79F-7876CC75DFE8}"/>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9" name="【公民館】&#10;一人当たり面積グラフ枠">
          <a:extLst>
            <a:ext uri="{FF2B5EF4-FFF2-40B4-BE49-F238E27FC236}">
              <a16:creationId xmlns:a16="http://schemas.microsoft.com/office/drawing/2014/main" id="{59F0E495-A827-4309-8926-206D9B1FD3BE}"/>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115388</xdr:rowOff>
    </xdr:from>
    <xdr:to>
      <xdr:col>116</xdr:col>
      <xdr:colOff>62864</xdr:colOff>
      <xdr:row>109</xdr:row>
      <xdr:rowOff>16873</xdr:rowOff>
    </xdr:to>
    <xdr:cxnSp macro="">
      <xdr:nvCxnSpPr>
        <xdr:cNvPr id="830" name="直線コネクタ 829">
          <a:extLst>
            <a:ext uri="{FF2B5EF4-FFF2-40B4-BE49-F238E27FC236}">
              <a16:creationId xmlns:a16="http://schemas.microsoft.com/office/drawing/2014/main" id="{AAA33F15-35EB-4F61-9AC9-4F9A4D148F19}"/>
            </a:ext>
          </a:extLst>
        </xdr:cNvPr>
        <xdr:cNvCxnSpPr/>
      </xdr:nvCxnSpPr>
      <xdr:spPr>
        <a:xfrm flipV="1">
          <a:off x="22160864" y="17260388"/>
          <a:ext cx="0" cy="14445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20700</xdr:rowOff>
    </xdr:from>
    <xdr:ext cx="469744" cy="259045"/>
    <xdr:sp macro="" textlink="">
      <xdr:nvSpPr>
        <xdr:cNvPr id="831" name="【公民館】&#10;一人当たり面積最小値テキスト">
          <a:extLst>
            <a:ext uri="{FF2B5EF4-FFF2-40B4-BE49-F238E27FC236}">
              <a16:creationId xmlns:a16="http://schemas.microsoft.com/office/drawing/2014/main" id="{10E25A1A-EC5A-4BED-98A9-015A00EDDC15}"/>
            </a:ext>
          </a:extLst>
        </xdr:cNvPr>
        <xdr:cNvSpPr txBox="1"/>
      </xdr:nvSpPr>
      <xdr:spPr>
        <a:xfrm>
          <a:off x="22199600" y="18708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16873</xdr:rowOff>
    </xdr:from>
    <xdr:to>
      <xdr:col>116</xdr:col>
      <xdr:colOff>152400</xdr:colOff>
      <xdr:row>109</xdr:row>
      <xdr:rowOff>16873</xdr:rowOff>
    </xdr:to>
    <xdr:cxnSp macro="">
      <xdr:nvCxnSpPr>
        <xdr:cNvPr id="832" name="直線コネクタ 831">
          <a:extLst>
            <a:ext uri="{FF2B5EF4-FFF2-40B4-BE49-F238E27FC236}">
              <a16:creationId xmlns:a16="http://schemas.microsoft.com/office/drawing/2014/main" id="{678477A0-699D-4A6A-8782-6EDAEE847B4E}"/>
            </a:ext>
          </a:extLst>
        </xdr:cNvPr>
        <xdr:cNvCxnSpPr/>
      </xdr:nvCxnSpPr>
      <xdr:spPr>
        <a:xfrm>
          <a:off x="22072600" y="18704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62065</xdr:rowOff>
    </xdr:from>
    <xdr:ext cx="469744" cy="259045"/>
    <xdr:sp macro="" textlink="">
      <xdr:nvSpPr>
        <xdr:cNvPr id="833" name="【公民館】&#10;一人当たり面積最大値テキスト">
          <a:extLst>
            <a:ext uri="{FF2B5EF4-FFF2-40B4-BE49-F238E27FC236}">
              <a16:creationId xmlns:a16="http://schemas.microsoft.com/office/drawing/2014/main" id="{A3159E98-CC43-46B7-B421-ED2823216A33}"/>
            </a:ext>
          </a:extLst>
        </xdr:cNvPr>
        <xdr:cNvSpPr txBox="1"/>
      </xdr:nvSpPr>
      <xdr:spPr>
        <a:xfrm>
          <a:off x="22199600" y="17035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115388</xdr:rowOff>
    </xdr:from>
    <xdr:to>
      <xdr:col>116</xdr:col>
      <xdr:colOff>152400</xdr:colOff>
      <xdr:row>100</xdr:row>
      <xdr:rowOff>115388</xdr:rowOff>
    </xdr:to>
    <xdr:cxnSp macro="">
      <xdr:nvCxnSpPr>
        <xdr:cNvPr id="834" name="直線コネクタ 833">
          <a:extLst>
            <a:ext uri="{FF2B5EF4-FFF2-40B4-BE49-F238E27FC236}">
              <a16:creationId xmlns:a16="http://schemas.microsoft.com/office/drawing/2014/main" id="{A8E47FB1-FFC5-4FC0-B07F-6FFDF91A9D0E}"/>
            </a:ext>
          </a:extLst>
        </xdr:cNvPr>
        <xdr:cNvCxnSpPr/>
      </xdr:nvCxnSpPr>
      <xdr:spPr>
        <a:xfrm>
          <a:off x="22072600" y="17260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65876</xdr:rowOff>
    </xdr:from>
    <xdr:ext cx="469744" cy="259045"/>
    <xdr:sp macro="" textlink="">
      <xdr:nvSpPr>
        <xdr:cNvPr id="835" name="【公民館】&#10;一人当たり面積平均値テキスト">
          <a:extLst>
            <a:ext uri="{FF2B5EF4-FFF2-40B4-BE49-F238E27FC236}">
              <a16:creationId xmlns:a16="http://schemas.microsoft.com/office/drawing/2014/main" id="{5028B441-B8B2-48E7-B4B6-B47E5C339FF6}"/>
            </a:ext>
          </a:extLst>
        </xdr:cNvPr>
        <xdr:cNvSpPr txBox="1"/>
      </xdr:nvSpPr>
      <xdr:spPr>
        <a:xfrm>
          <a:off x="22199600" y="182395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87449</xdr:rowOff>
    </xdr:from>
    <xdr:to>
      <xdr:col>116</xdr:col>
      <xdr:colOff>114300</xdr:colOff>
      <xdr:row>107</xdr:row>
      <xdr:rowOff>17599</xdr:rowOff>
    </xdr:to>
    <xdr:sp macro="" textlink="">
      <xdr:nvSpPr>
        <xdr:cNvPr id="836" name="フローチャート: 判断 835">
          <a:extLst>
            <a:ext uri="{FF2B5EF4-FFF2-40B4-BE49-F238E27FC236}">
              <a16:creationId xmlns:a16="http://schemas.microsoft.com/office/drawing/2014/main" id="{947A3E10-C36F-4C03-92BA-79A38A826F2A}"/>
            </a:ext>
          </a:extLst>
        </xdr:cNvPr>
        <xdr:cNvSpPr/>
      </xdr:nvSpPr>
      <xdr:spPr>
        <a:xfrm>
          <a:off x="22110700" y="18261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76563</xdr:rowOff>
    </xdr:from>
    <xdr:to>
      <xdr:col>112</xdr:col>
      <xdr:colOff>38100</xdr:colOff>
      <xdr:row>107</xdr:row>
      <xdr:rowOff>6713</xdr:rowOff>
    </xdr:to>
    <xdr:sp macro="" textlink="">
      <xdr:nvSpPr>
        <xdr:cNvPr id="837" name="フローチャート: 判断 836">
          <a:extLst>
            <a:ext uri="{FF2B5EF4-FFF2-40B4-BE49-F238E27FC236}">
              <a16:creationId xmlns:a16="http://schemas.microsoft.com/office/drawing/2014/main" id="{BF1D8A95-0A04-4254-BCB0-3401B24B8C6B}"/>
            </a:ext>
          </a:extLst>
        </xdr:cNvPr>
        <xdr:cNvSpPr/>
      </xdr:nvSpPr>
      <xdr:spPr>
        <a:xfrm>
          <a:off x="21272500" y="18250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68943</xdr:rowOff>
    </xdr:from>
    <xdr:to>
      <xdr:col>107</xdr:col>
      <xdr:colOff>101600</xdr:colOff>
      <xdr:row>106</xdr:row>
      <xdr:rowOff>170543</xdr:rowOff>
    </xdr:to>
    <xdr:sp macro="" textlink="">
      <xdr:nvSpPr>
        <xdr:cNvPr id="838" name="フローチャート: 判断 837">
          <a:extLst>
            <a:ext uri="{FF2B5EF4-FFF2-40B4-BE49-F238E27FC236}">
              <a16:creationId xmlns:a16="http://schemas.microsoft.com/office/drawing/2014/main" id="{865086F7-D34A-4A17-BE41-C5005F1721EB}"/>
            </a:ext>
          </a:extLst>
        </xdr:cNvPr>
        <xdr:cNvSpPr/>
      </xdr:nvSpPr>
      <xdr:spPr>
        <a:xfrm>
          <a:off x="20383500" y="18242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73298</xdr:rowOff>
    </xdr:from>
    <xdr:to>
      <xdr:col>102</xdr:col>
      <xdr:colOff>165100</xdr:colOff>
      <xdr:row>107</xdr:row>
      <xdr:rowOff>3448</xdr:rowOff>
    </xdr:to>
    <xdr:sp macro="" textlink="">
      <xdr:nvSpPr>
        <xdr:cNvPr id="839" name="フローチャート: 判断 838">
          <a:extLst>
            <a:ext uri="{FF2B5EF4-FFF2-40B4-BE49-F238E27FC236}">
              <a16:creationId xmlns:a16="http://schemas.microsoft.com/office/drawing/2014/main" id="{764B5BEF-4650-4E38-BE53-A81BB8F59BA4}"/>
            </a:ext>
          </a:extLst>
        </xdr:cNvPr>
        <xdr:cNvSpPr/>
      </xdr:nvSpPr>
      <xdr:spPr>
        <a:xfrm>
          <a:off x="19494500" y="18246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72208</xdr:rowOff>
    </xdr:from>
    <xdr:to>
      <xdr:col>98</xdr:col>
      <xdr:colOff>38100</xdr:colOff>
      <xdr:row>107</xdr:row>
      <xdr:rowOff>2358</xdr:rowOff>
    </xdr:to>
    <xdr:sp macro="" textlink="">
      <xdr:nvSpPr>
        <xdr:cNvPr id="840" name="フローチャート: 判断 839">
          <a:extLst>
            <a:ext uri="{FF2B5EF4-FFF2-40B4-BE49-F238E27FC236}">
              <a16:creationId xmlns:a16="http://schemas.microsoft.com/office/drawing/2014/main" id="{8477934B-B025-4348-8B19-16811073DD05}"/>
            </a:ext>
          </a:extLst>
        </xdr:cNvPr>
        <xdr:cNvSpPr/>
      </xdr:nvSpPr>
      <xdr:spPr>
        <a:xfrm>
          <a:off x="18605500" y="18245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41" name="テキスト ボックス 840">
          <a:extLst>
            <a:ext uri="{FF2B5EF4-FFF2-40B4-BE49-F238E27FC236}">
              <a16:creationId xmlns:a16="http://schemas.microsoft.com/office/drawing/2014/main" id="{B55C6C1D-472D-4B74-A8F8-8FD19B765976}"/>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42" name="テキスト ボックス 841">
          <a:extLst>
            <a:ext uri="{FF2B5EF4-FFF2-40B4-BE49-F238E27FC236}">
              <a16:creationId xmlns:a16="http://schemas.microsoft.com/office/drawing/2014/main" id="{330CFB4D-9D95-4D63-8A67-AF70739E0222}"/>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43" name="テキスト ボックス 842">
          <a:extLst>
            <a:ext uri="{FF2B5EF4-FFF2-40B4-BE49-F238E27FC236}">
              <a16:creationId xmlns:a16="http://schemas.microsoft.com/office/drawing/2014/main" id="{D3DED5D7-2973-4860-BD83-D459CD9EEC3E}"/>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44" name="テキスト ボックス 843">
          <a:extLst>
            <a:ext uri="{FF2B5EF4-FFF2-40B4-BE49-F238E27FC236}">
              <a16:creationId xmlns:a16="http://schemas.microsoft.com/office/drawing/2014/main" id="{C5648C80-5B96-470B-86E7-CA8011BFB633}"/>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45" name="テキスト ボックス 844">
          <a:extLst>
            <a:ext uri="{FF2B5EF4-FFF2-40B4-BE49-F238E27FC236}">
              <a16:creationId xmlns:a16="http://schemas.microsoft.com/office/drawing/2014/main" id="{D25F6BC5-0E00-42A9-A6DD-9B7BF45D8EAB}"/>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11793</xdr:rowOff>
    </xdr:from>
    <xdr:to>
      <xdr:col>116</xdr:col>
      <xdr:colOff>114300</xdr:colOff>
      <xdr:row>103</xdr:row>
      <xdr:rowOff>113393</xdr:rowOff>
    </xdr:to>
    <xdr:sp macro="" textlink="">
      <xdr:nvSpPr>
        <xdr:cNvPr id="846" name="楕円 845">
          <a:extLst>
            <a:ext uri="{FF2B5EF4-FFF2-40B4-BE49-F238E27FC236}">
              <a16:creationId xmlns:a16="http://schemas.microsoft.com/office/drawing/2014/main" id="{D036FA6B-D9C8-4481-8E0F-1A9CB13B30D4}"/>
            </a:ext>
          </a:extLst>
        </xdr:cNvPr>
        <xdr:cNvSpPr/>
      </xdr:nvSpPr>
      <xdr:spPr>
        <a:xfrm>
          <a:off x="22110700" y="17671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102</xdr:row>
      <xdr:rowOff>34670</xdr:rowOff>
    </xdr:from>
    <xdr:ext cx="469744" cy="259045"/>
    <xdr:sp macro="" textlink="">
      <xdr:nvSpPr>
        <xdr:cNvPr id="847" name="【公民館】&#10;一人当たり面積該当値テキスト">
          <a:extLst>
            <a:ext uri="{FF2B5EF4-FFF2-40B4-BE49-F238E27FC236}">
              <a16:creationId xmlns:a16="http://schemas.microsoft.com/office/drawing/2014/main" id="{A3EEFABE-98BA-42A8-9479-03321D197A52}"/>
            </a:ext>
          </a:extLst>
        </xdr:cNvPr>
        <xdr:cNvSpPr txBox="1"/>
      </xdr:nvSpPr>
      <xdr:spPr>
        <a:xfrm>
          <a:off x="22199600" y="17522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907</xdr:rowOff>
    </xdr:from>
    <xdr:to>
      <xdr:col>112</xdr:col>
      <xdr:colOff>38100</xdr:colOff>
      <xdr:row>103</xdr:row>
      <xdr:rowOff>102507</xdr:rowOff>
    </xdr:to>
    <xdr:sp macro="" textlink="">
      <xdr:nvSpPr>
        <xdr:cNvPr id="848" name="楕円 847">
          <a:extLst>
            <a:ext uri="{FF2B5EF4-FFF2-40B4-BE49-F238E27FC236}">
              <a16:creationId xmlns:a16="http://schemas.microsoft.com/office/drawing/2014/main" id="{4A22965D-FDE4-4D72-AB07-9A7E0566C47E}"/>
            </a:ext>
          </a:extLst>
        </xdr:cNvPr>
        <xdr:cNvSpPr/>
      </xdr:nvSpPr>
      <xdr:spPr>
        <a:xfrm>
          <a:off x="21272500" y="17660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103</xdr:row>
      <xdr:rowOff>51707</xdr:rowOff>
    </xdr:from>
    <xdr:to>
      <xdr:col>116</xdr:col>
      <xdr:colOff>63500</xdr:colOff>
      <xdr:row>103</xdr:row>
      <xdr:rowOff>62593</xdr:rowOff>
    </xdr:to>
    <xdr:cxnSp macro="">
      <xdr:nvCxnSpPr>
        <xdr:cNvPr id="849" name="直線コネクタ 848">
          <a:extLst>
            <a:ext uri="{FF2B5EF4-FFF2-40B4-BE49-F238E27FC236}">
              <a16:creationId xmlns:a16="http://schemas.microsoft.com/office/drawing/2014/main" id="{CEB3F960-0822-4619-A0BB-C725F237126C}"/>
            </a:ext>
          </a:extLst>
        </xdr:cNvPr>
        <xdr:cNvCxnSpPr/>
      </xdr:nvCxnSpPr>
      <xdr:spPr>
        <a:xfrm>
          <a:off x="21323300" y="17711057"/>
          <a:ext cx="8382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102</xdr:row>
      <xdr:rowOff>159294</xdr:rowOff>
    </xdr:from>
    <xdr:to>
      <xdr:col>107</xdr:col>
      <xdr:colOff>101600</xdr:colOff>
      <xdr:row>103</xdr:row>
      <xdr:rowOff>89444</xdr:rowOff>
    </xdr:to>
    <xdr:sp macro="" textlink="">
      <xdr:nvSpPr>
        <xdr:cNvPr id="850" name="楕円 849">
          <a:extLst>
            <a:ext uri="{FF2B5EF4-FFF2-40B4-BE49-F238E27FC236}">
              <a16:creationId xmlns:a16="http://schemas.microsoft.com/office/drawing/2014/main" id="{41A17971-F770-44F2-BD90-A1ADE4EA3BE0}"/>
            </a:ext>
          </a:extLst>
        </xdr:cNvPr>
        <xdr:cNvSpPr/>
      </xdr:nvSpPr>
      <xdr:spPr>
        <a:xfrm>
          <a:off x="20383500" y="17647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103</xdr:row>
      <xdr:rowOff>38644</xdr:rowOff>
    </xdr:from>
    <xdr:to>
      <xdr:col>111</xdr:col>
      <xdr:colOff>177800</xdr:colOff>
      <xdr:row>103</xdr:row>
      <xdr:rowOff>51707</xdr:rowOff>
    </xdr:to>
    <xdr:cxnSp macro="">
      <xdr:nvCxnSpPr>
        <xdr:cNvPr id="851" name="直線コネクタ 850">
          <a:extLst>
            <a:ext uri="{FF2B5EF4-FFF2-40B4-BE49-F238E27FC236}">
              <a16:creationId xmlns:a16="http://schemas.microsoft.com/office/drawing/2014/main" id="{F3271337-2B18-4E15-A187-2C66F5F4B842}"/>
            </a:ext>
          </a:extLst>
        </xdr:cNvPr>
        <xdr:cNvCxnSpPr/>
      </xdr:nvCxnSpPr>
      <xdr:spPr>
        <a:xfrm>
          <a:off x="20434300" y="17697994"/>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102</xdr:row>
      <xdr:rowOff>152763</xdr:rowOff>
    </xdr:from>
    <xdr:to>
      <xdr:col>102</xdr:col>
      <xdr:colOff>165100</xdr:colOff>
      <xdr:row>103</xdr:row>
      <xdr:rowOff>82913</xdr:rowOff>
    </xdr:to>
    <xdr:sp macro="" textlink="">
      <xdr:nvSpPr>
        <xdr:cNvPr id="852" name="楕円 851">
          <a:extLst>
            <a:ext uri="{FF2B5EF4-FFF2-40B4-BE49-F238E27FC236}">
              <a16:creationId xmlns:a16="http://schemas.microsoft.com/office/drawing/2014/main" id="{DF2FF934-59A7-497D-8B3D-8496CA059531}"/>
            </a:ext>
          </a:extLst>
        </xdr:cNvPr>
        <xdr:cNvSpPr/>
      </xdr:nvSpPr>
      <xdr:spPr>
        <a:xfrm>
          <a:off x="19494500" y="17640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103</xdr:row>
      <xdr:rowOff>32113</xdr:rowOff>
    </xdr:from>
    <xdr:to>
      <xdr:col>107</xdr:col>
      <xdr:colOff>50800</xdr:colOff>
      <xdr:row>103</xdr:row>
      <xdr:rowOff>38644</xdr:rowOff>
    </xdr:to>
    <xdr:cxnSp macro="">
      <xdr:nvCxnSpPr>
        <xdr:cNvPr id="853" name="直線コネクタ 852">
          <a:extLst>
            <a:ext uri="{FF2B5EF4-FFF2-40B4-BE49-F238E27FC236}">
              <a16:creationId xmlns:a16="http://schemas.microsoft.com/office/drawing/2014/main" id="{406FC4BE-7BFE-47BC-B446-EFA64CC252BC}"/>
            </a:ext>
          </a:extLst>
        </xdr:cNvPr>
        <xdr:cNvCxnSpPr/>
      </xdr:nvCxnSpPr>
      <xdr:spPr>
        <a:xfrm>
          <a:off x="19545300" y="17691463"/>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102</xdr:row>
      <xdr:rowOff>140788</xdr:rowOff>
    </xdr:from>
    <xdr:to>
      <xdr:col>98</xdr:col>
      <xdr:colOff>38100</xdr:colOff>
      <xdr:row>103</xdr:row>
      <xdr:rowOff>70938</xdr:rowOff>
    </xdr:to>
    <xdr:sp macro="" textlink="">
      <xdr:nvSpPr>
        <xdr:cNvPr id="854" name="楕円 853">
          <a:extLst>
            <a:ext uri="{FF2B5EF4-FFF2-40B4-BE49-F238E27FC236}">
              <a16:creationId xmlns:a16="http://schemas.microsoft.com/office/drawing/2014/main" id="{A64F17FE-EEBF-4DF9-9DCF-36608D1A344A}"/>
            </a:ext>
          </a:extLst>
        </xdr:cNvPr>
        <xdr:cNvSpPr/>
      </xdr:nvSpPr>
      <xdr:spPr>
        <a:xfrm>
          <a:off x="18605500" y="17628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103</xdr:row>
      <xdr:rowOff>20138</xdr:rowOff>
    </xdr:from>
    <xdr:to>
      <xdr:col>102</xdr:col>
      <xdr:colOff>114300</xdr:colOff>
      <xdr:row>103</xdr:row>
      <xdr:rowOff>32113</xdr:rowOff>
    </xdr:to>
    <xdr:cxnSp macro="">
      <xdr:nvCxnSpPr>
        <xdr:cNvPr id="855" name="直線コネクタ 854">
          <a:extLst>
            <a:ext uri="{FF2B5EF4-FFF2-40B4-BE49-F238E27FC236}">
              <a16:creationId xmlns:a16="http://schemas.microsoft.com/office/drawing/2014/main" id="{C61A8A91-5489-4697-A81C-51FFC11A2661}"/>
            </a:ext>
          </a:extLst>
        </xdr:cNvPr>
        <xdr:cNvCxnSpPr/>
      </xdr:nvCxnSpPr>
      <xdr:spPr>
        <a:xfrm>
          <a:off x="18656300" y="17679488"/>
          <a:ext cx="889000" cy="11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169290</xdr:rowOff>
    </xdr:from>
    <xdr:ext cx="469744" cy="259045"/>
    <xdr:sp macro="" textlink="">
      <xdr:nvSpPr>
        <xdr:cNvPr id="856" name="n_1aveValue【公民館】&#10;一人当たり面積">
          <a:extLst>
            <a:ext uri="{FF2B5EF4-FFF2-40B4-BE49-F238E27FC236}">
              <a16:creationId xmlns:a16="http://schemas.microsoft.com/office/drawing/2014/main" id="{286B03E6-D035-4259-B854-77C6FFD5A301}"/>
            </a:ext>
          </a:extLst>
        </xdr:cNvPr>
        <xdr:cNvSpPr txBox="1"/>
      </xdr:nvSpPr>
      <xdr:spPr>
        <a:xfrm>
          <a:off x="21075727" y="18342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161670</xdr:rowOff>
    </xdr:from>
    <xdr:ext cx="469744" cy="259045"/>
    <xdr:sp macro="" textlink="">
      <xdr:nvSpPr>
        <xdr:cNvPr id="857" name="n_2aveValue【公民館】&#10;一人当たり面積">
          <a:extLst>
            <a:ext uri="{FF2B5EF4-FFF2-40B4-BE49-F238E27FC236}">
              <a16:creationId xmlns:a16="http://schemas.microsoft.com/office/drawing/2014/main" id="{784BFB2A-7E5C-4A52-9CEE-44B86422DFF3}"/>
            </a:ext>
          </a:extLst>
        </xdr:cNvPr>
        <xdr:cNvSpPr txBox="1"/>
      </xdr:nvSpPr>
      <xdr:spPr>
        <a:xfrm>
          <a:off x="20199427" y="18335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166025</xdr:rowOff>
    </xdr:from>
    <xdr:ext cx="469744" cy="259045"/>
    <xdr:sp macro="" textlink="">
      <xdr:nvSpPr>
        <xdr:cNvPr id="858" name="n_3aveValue【公民館】&#10;一人当たり面積">
          <a:extLst>
            <a:ext uri="{FF2B5EF4-FFF2-40B4-BE49-F238E27FC236}">
              <a16:creationId xmlns:a16="http://schemas.microsoft.com/office/drawing/2014/main" id="{7A428088-5028-43C8-BB0E-C6AC32DED0E7}"/>
            </a:ext>
          </a:extLst>
        </xdr:cNvPr>
        <xdr:cNvSpPr txBox="1"/>
      </xdr:nvSpPr>
      <xdr:spPr>
        <a:xfrm>
          <a:off x="19310427" y="18339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164935</xdr:rowOff>
    </xdr:from>
    <xdr:ext cx="469744" cy="259045"/>
    <xdr:sp macro="" textlink="">
      <xdr:nvSpPr>
        <xdr:cNvPr id="859" name="n_4aveValue【公民館】&#10;一人当たり面積">
          <a:extLst>
            <a:ext uri="{FF2B5EF4-FFF2-40B4-BE49-F238E27FC236}">
              <a16:creationId xmlns:a16="http://schemas.microsoft.com/office/drawing/2014/main" id="{66CE40FF-1E78-40F0-A3F8-F5AAF0A64B1F}"/>
            </a:ext>
          </a:extLst>
        </xdr:cNvPr>
        <xdr:cNvSpPr txBox="1"/>
      </xdr:nvSpPr>
      <xdr:spPr>
        <a:xfrm>
          <a:off x="18421427" y="18338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101</xdr:row>
      <xdr:rowOff>119034</xdr:rowOff>
    </xdr:from>
    <xdr:ext cx="469744" cy="259045"/>
    <xdr:sp macro="" textlink="">
      <xdr:nvSpPr>
        <xdr:cNvPr id="860" name="n_1mainValue【公民館】&#10;一人当たり面積">
          <a:extLst>
            <a:ext uri="{FF2B5EF4-FFF2-40B4-BE49-F238E27FC236}">
              <a16:creationId xmlns:a16="http://schemas.microsoft.com/office/drawing/2014/main" id="{FC9BFA1D-43A1-443D-9C98-3DD8B59C036C}"/>
            </a:ext>
          </a:extLst>
        </xdr:cNvPr>
        <xdr:cNvSpPr txBox="1"/>
      </xdr:nvSpPr>
      <xdr:spPr>
        <a:xfrm>
          <a:off x="21075727" y="17435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101</xdr:row>
      <xdr:rowOff>105971</xdr:rowOff>
    </xdr:from>
    <xdr:ext cx="469744" cy="259045"/>
    <xdr:sp macro="" textlink="">
      <xdr:nvSpPr>
        <xdr:cNvPr id="861" name="n_2mainValue【公民館】&#10;一人当たり面積">
          <a:extLst>
            <a:ext uri="{FF2B5EF4-FFF2-40B4-BE49-F238E27FC236}">
              <a16:creationId xmlns:a16="http://schemas.microsoft.com/office/drawing/2014/main" id="{126B92B0-C42D-4323-BED6-174370C79055}"/>
            </a:ext>
          </a:extLst>
        </xdr:cNvPr>
        <xdr:cNvSpPr txBox="1"/>
      </xdr:nvSpPr>
      <xdr:spPr>
        <a:xfrm>
          <a:off x="20199427" y="17422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101</xdr:row>
      <xdr:rowOff>99440</xdr:rowOff>
    </xdr:from>
    <xdr:ext cx="469744" cy="259045"/>
    <xdr:sp macro="" textlink="">
      <xdr:nvSpPr>
        <xdr:cNvPr id="862" name="n_3mainValue【公民館】&#10;一人当たり面積">
          <a:extLst>
            <a:ext uri="{FF2B5EF4-FFF2-40B4-BE49-F238E27FC236}">
              <a16:creationId xmlns:a16="http://schemas.microsoft.com/office/drawing/2014/main" id="{2D49B264-B354-453B-88E5-B696B023F0F4}"/>
            </a:ext>
          </a:extLst>
        </xdr:cNvPr>
        <xdr:cNvSpPr txBox="1"/>
      </xdr:nvSpPr>
      <xdr:spPr>
        <a:xfrm>
          <a:off x="19310427" y="17415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101</xdr:row>
      <xdr:rowOff>87465</xdr:rowOff>
    </xdr:from>
    <xdr:ext cx="469744" cy="259045"/>
    <xdr:sp macro="" textlink="">
      <xdr:nvSpPr>
        <xdr:cNvPr id="863" name="n_4mainValue【公民館】&#10;一人当たり面積">
          <a:extLst>
            <a:ext uri="{FF2B5EF4-FFF2-40B4-BE49-F238E27FC236}">
              <a16:creationId xmlns:a16="http://schemas.microsoft.com/office/drawing/2014/main" id="{D18D1109-00EE-407A-8795-5580A47A00CC}"/>
            </a:ext>
          </a:extLst>
        </xdr:cNvPr>
        <xdr:cNvSpPr txBox="1"/>
      </xdr:nvSpPr>
      <xdr:spPr>
        <a:xfrm>
          <a:off x="18421427" y="17403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64" name="正方形/長方形 863">
          <a:extLst>
            <a:ext uri="{FF2B5EF4-FFF2-40B4-BE49-F238E27FC236}">
              <a16:creationId xmlns:a16="http://schemas.microsoft.com/office/drawing/2014/main" id="{506741AF-81BC-4908-A9C2-D653AFC7F54E}"/>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65" name="正方形/長方形 864">
          <a:extLst>
            <a:ext uri="{FF2B5EF4-FFF2-40B4-BE49-F238E27FC236}">
              <a16:creationId xmlns:a16="http://schemas.microsoft.com/office/drawing/2014/main" id="{94A9D72D-A1CB-410D-8BDD-6C73D7BB4A39}"/>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66" name="テキスト ボックス 865">
          <a:extLst>
            <a:ext uri="{FF2B5EF4-FFF2-40B4-BE49-F238E27FC236}">
              <a16:creationId xmlns:a16="http://schemas.microsoft.com/office/drawing/2014/main" id="{614D72EF-BDC2-4DFF-9CA9-BFF85F51DB6E}"/>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本村の人口が増加してることから一人当たりの面積、有形固定資産額は減少傾向となっている。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橋りょうについては、整備後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年を経過しているものが多く、有形固定資産減価償却率が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67.4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％と高い数値となっているが、長寿命化計画を策定し計画的に改修しているため適切に管理している。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その他の施設についても個別計画を策定し、適切な管理を実施していく。</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53D26518-6829-4BDC-A183-A56CB7247AB5}"/>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3553168F-A714-4E83-82D7-BD1052FEA2AC}"/>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528B77CE-66F3-447E-B3D3-7D7D4670B802}"/>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A227D9D4-7BF2-4260-8E27-08EC041D4F6E}"/>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沖縄県宜野座村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7CF84121-3742-48DC-8EE2-55EC0AF94DC5}"/>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909C4AFE-E5C4-4BC8-947C-8D4AC79A7DAE}"/>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F71406ED-CAF1-468D-BFA0-7C805051EE5C}"/>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CFC7D3AD-A640-493D-A76D-54ECDB43AD84}"/>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6C2104CC-81F9-424F-9358-37012C2A7BB2}"/>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CD37E99-59AC-4E35-A6EF-B4704FB99AB7}"/>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6,253
6,212
31.30
10,535,586
10,303,145
52,106
2,567,500
3,368,258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11CE3EAE-8D2B-4045-8CE6-AF5271E329E7}"/>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97A68464-098F-45D7-ADA4-3AF0D33BC529}"/>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4BC70DEB-B87C-4FE2-9745-8CDFC9EAC5DF}"/>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4C130525-67B7-463E-9CF4-60CC3EA0C827}"/>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37B6885E-4CFC-4F30-B8DA-16272EF19476}"/>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78155D28-00D1-4D72-9527-1E9643B00C6B}"/>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278ADD1A-F6C4-4FB6-950A-AB481FCEDC7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647FCC60-F025-4927-A500-39EFFFE770C5}"/>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EB634A16-AEEA-4F71-AC09-FD6C16F7E369}"/>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EFB4977A-BAB4-49DD-8299-CF36C57C34CA}"/>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BF96FB96-E26A-4A87-8480-C9D2F666F083}"/>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8C5EBCF5-203B-403D-AAA8-29B8B523E245}"/>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203481D4-8E97-4ADC-9079-535B0AB7D82B}"/>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DEAF366B-AF88-45B6-8FDC-43BEE0BE2F0D}"/>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CDCFFFA3-8582-4B12-9341-00CC5ACC5EDA}"/>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89D8157E-F1E6-44DF-AC9A-17593B9AA595}"/>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59E1713A-8A77-4408-ACD1-B6C8C096202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641F968-F16B-4FE6-AB2C-4F2F9E2A7F6A}"/>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4085A4EF-A2FA-4645-B8E0-6A57574B9BEF}"/>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32078657-B042-46AD-964D-FCF71D4DDD6D}"/>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1B975554-B448-4D99-A766-53B1C6688D0A}"/>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785E2280-C4A8-4445-9DD9-6F58CA184129}"/>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4C7ED7C9-571F-4D21-9692-FB0C2B45B14B}"/>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AE8523C2-C766-49D9-957E-72AB5CA4B43D}"/>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FD7475AF-9A8E-4E8D-8AB7-A5222A8D849B}"/>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451CA782-1027-4E9F-81F6-084102C23CDE}"/>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D1568B5E-E13D-4537-911B-9FC7430406CB}"/>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DF88107E-9E99-4814-A842-0A056219A4CC}"/>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52940AA1-C5EE-4BC3-996F-E5AC59B438BF}"/>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196FED33-E679-49B9-B72E-0A1F73FB6477}"/>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BA290561-6317-48D9-A798-2E26BC7EA27D}"/>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8DA748AF-3940-412B-89A7-9EC90CD6B6E5}"/>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AA352F2A-218F-4ECF-9A49-3622C30D109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4CB58259-8937-4211-9412-83320E728AD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44BF7DE7-03DA-46DD-88ED-16721762A3EE}"/>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FEA9EA6B-3F97-4F02-B1C8-78145E53D5FD}"/>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321B3068-D8BA-4060-AF34-04470FF1F62F}"/>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242A05BE-05EA-44B2-BB33-6FFA6C44969E}"/>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14D46619-2738-44D5-A8D8-4621C2AD1575}"/>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B47CEE39-C5A6-4087-B968-74CC0E5404DE}"/>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D2AD8CD9-FFB6-49CB-BEFC-A5F603DA44D5}"/>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860898CF-C90A-4520-AEA8-17FCB811297D}"/>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5B404072-A76D-47D3-B7C6-AD7DD595ADC7}"/>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3B7F263F-03F4-4447-ABFB-64A8EB1CF2E5}"/>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CCE99AB1-FBDF-40F9-873D-59D352F62422}"/>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a:extLst>
            <a:ext uri="{FF2B5EF4-FFF2-40B4-BE49-F238E27FC236}">
              <a16:creationId xmlns:a16="http://schemas.microsoft.com/office/drawing/2014/main" id="{D20E272E-8C43-4467-A7C4-374205588031}"/>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a:extLst>
            <a:ext uri="{FF2B5EF4-FFF2-40B4-BE49-F238E27FC236}">
              <a16:creationId xmlns:a16="http://schemas.microsoft.com/office/drawing/2014/main" id="{A3A58A4D-5C5C-4FBF-846E-A3E75D655771}"/>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a:extLst>
            <a:ext uri="{FF2B5EF4-FFF2-40B4-BE49-F238E27FC236}">
              <a16:creationId xmlns:a16="http://schemas.microsoft.com/office/drawing/2014/main" id="{CAB695B3-4D25-4730-BD63-DECA9A545C67}"/>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60" name="直線コネクタ 59">
          <a:extLst>
            <a:ext uri="{FF2B5EF4-FFF2-40B4-BE49-F238E27FC236}">
              <a16:creationId xmlns:a16="http://schemas.microsoft.com/office/drawing/2014/main" id="{3563F3CB-A37B-4B4F-A774-E53FF30A9986}"/>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61" name="テキスト ボックス 60">
          <a:extLst>
            <a:ext uri="{FF2B5EF4-FFF2-40B4-BE49-F238E27FC236}">
              <a16:creationId xmlns:a16="http://schemas.microsoft.com/office/drawing/2014/main" id="{23B9F2A9-C075-40B1-B80E-6B05FB4C5019}"/>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2" name="直線コネクタ 61">
          <a:extLst>
            <a:ext uri="{FF2B5EF4-FFF2-40B4-BE49-F238E27FC236}">
              <a16:creationId xmlns:a16="http://schemas.microsoft.com/office/drawing/2014/main" id="{27D90658-A6A7-4276-B6F8-8A5EB4F6426B}"/>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3" name="テキスト ボックス 62">
          <a:extLst>
            <a:ext uri="{FF2B5EF4-FFF2-40B4-BE49-F238E27FC236}">
              <a16:creationId xmlns:a16="http://schemas.microsoft.com/office/drawing/2014/main" id="{49BC332C-CF77-4FFA-A546-0CCAD105D58C}"/>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4" name="直線コネクタ 63">
          <a:extLst>
            <a:ext uri="{FF2B5EF4-FFF2-40B4-BE49-F238E27FC236}">
              <a16:creationId xmlns:a16="http://schemas.microsoft.com/office/drawing/2014/main" id="{60F3969D-D5AE-4D14-A16B-37E7F7705154}"/>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5" name="テキスト ボックス 64">
          <a:extLst>
            <a:ext uri="{FF2B5EF4-FFF2-40B4-BE49-F238E27FC236}">
              <a16:creationId xmlns:a16="http://schemas.microsoft.com/office/drawing/2014/main" id="{4F368308-C717-47C1-BDFC-C50A2467BFC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6" name="直線コネクタ 65">
          <a:extLst>
            <a:ext uri="{FF2B5EF4-FFF2-40B4-BE49-F238E27FC236}">
              <a16:creationId xmlns:a16="http://schemas.microsoft.com/office/drawing/2014/main" id="{D401684A-BF68-4408-B947-4B9101B7F544}"/>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7" name="テキスト ボックス 66">
          <a:extLst>
            <a:ext uri="{FF2B5EF4-FFF2-40B4-BE49-F238E27FC236}">
              <a16:creationId xmlns:a16="http://schemas.microsoft.com/office/drawing/2014/main" id="{7BC7C8F2-4B25-41B1-BF9E-E1F4A06A810B}"/>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8" name="直線コネクタ 67">
          <a:extLst>
            <a:ext uri="{FF2B5EF4-FFF2-40B4-BE49-F238E27FC236}">
              <a16:creationId xmlns:a16="http://schemas.microsoft.com/office/drawing/2014/main" id="{59138E66-9878-435B-8DFC-FE8E2F165534}"/>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69" name="テキスト ボックス 68">
          <a:extLst>
            <a:ext uri="{FF2B5EF4-FFF2-40B4-BE49-F238E27FC236}">
              <a16:creationId xmlns:a16="http://schemas.microsoft.com/office/drawing/2014/main" id="{4208F260-E8E3-4B60-9C05-2E61C537CB62}"/>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0" name="直線コネクタ 69">
          <a:extLst>
            <a:ext uri="{FF2B5EF4-FFF2-40B4-BE49-F238E27FC236}">
              <a16:creationId xmlns:a16="http://schemas.microsoft.com/office/drawing/2014/main" id="{C0071CC5-6A75-4741-B736-7E479BAB0EA7}"/>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71" name="テキスト ボックス 70">
          <a:extLst>
            <a:ext uri="{FF2B5EF4-FFF2-40B4-BE49-F238E27FC236}">
              <a16:creationId xmlns:a16="http://schemas.microsoft.com/office/drawing/2014/main" id="{1ADAB110-F428-4E3D-A1B4-E542BCACF569}"/>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2" name="【体育館・プール】&#10;有形固定資産減価償却率グラフ枠">
          <a:extLst>
            <a:ext uri="{FF2B5EF4-FFF2-40B4-BE49-F238E27FC236}">
              <a16:creationId xmlns:a16="http://schemas.microsoft.com/office/drawing/2014/main" id="{A9D05913-D465-4B59-8154-4DB2801FC96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0</xdr:rowOff>
    </xdr:from>
    <xdr:to>
      <xdr:col>24</xdr:col>
      <xdr:colOff>62865</xdr:colOff>
      <xdr:row>64</xdr:row>
      <xdr:rowOff>76200</xdr:rowOff>
    </xdr:to>
    <xdr:cxnSp macro="">
      <xdr:nvCxnSpPr>
        <xdr:cNvPr id="73" name="直線コネクタ 72">
          <a:extLst>
            <a:ext uri="{FF2B5EF4-FFF2-40B4-BE49-F238E27FC236}">
              <a16:creationId xmlns:a16="http://schemas.microsoft.com/office/drawing/2014/main" id="{84DDD65E-6585-4000-BA74-D645E5D779EA}"/>
            </a:ext>
          </a:extLst>
        </xdr:cNvPr>
        <xdr:cNvCxnSpPr/>
      </xdr:nvCxnSpPr>
      <xdr:spPr>
        <a:xfrm flipV="1">
          <a:off x="4634865" y="9429750"/>
          <a:ext cx="0" cy="1619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74" name="【体育館・プール】&#10;有形固定資産減価償却率最小値テキスト">
          <a:extLst>
            <a:ext uri="{FF2B5EF4-FFF2-40B4-BE49-F238E27FC236}">
              <a16:creationId xmlns:a16="http://schemas.microsoft.com/office/drawing/2014/main" id="{66FB682B-C6DC-45F7-8029-67ABBEA7779C}"/>
            </a:ext>
          </a:extLst>
        </xdr:cNvPr>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75" name="直線コネクタ 74">
          <a:extLst>
            <a:ext uri="{FF2B5EF4-FFF2-40B4-BE49-F238E27FC236}">
              <a16:creationId xmlns:a16="http://schemas.microsoft.com/office/drawing/2014/main" id="{4C49155C-77F1-4833-8F14-5E45FA701400}"/>
            </a:ext>
          </a:extLst>
        </xdr:cNvPr>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118127</xdr:rowOff>
    </xdr:from>
    <xdr:ext cx="405111" cy="259045"/>
    <xdr:sp macro="" textlink="">
      <xdr:nvSpPr>
        <xdr:cNvPr id="76" name="【体育館・プール】&#10;有形固定資産減価償却率最大値テキスト">
          <a:extLst>
            <a:ext uri="{FF2B5EF4-FFF2-40B4-BE49-F238E27FC236}">
              <a16:creationId xmlns:a16="http://schemas.microsoft.com/office/drawing/2014/main" id="{2DDBE1FB-31E3-456F-893A-A354FBB44033}"/>
            </a:ext>
          </a:extLst>
        </xdr:cNvPr>
        <xdr:cNvSpPr txBox="1"/>
      </xdr:nvSpPr>
      <xdr:spPr>
        <a:xfrm>
          <a:off x="4673600" y="9204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0</xdr:rowOff>
    </xdr:from>
    <xdr:to>
      <xdr:col>24</xdr:col>
      <xdr:colOff>152400</xdr:colOff>
      <xdr:row>55</xdr:row>
      <xdr:rowOff>0</xdr:rowOff>
    </xdr:to>
    <xdr:cxnSp macro="">
      <xdr:nvCxnSpPr>
        <xdr:cNvPr id="77" name="直線コネクタ 76">
          <a:extLst>
            <a:ext uri="{FF2B5EF4-FFF2-40B4-BE49-F238E27FC236}">
              <a16:creationId xmlns:a16="http://schemas.microsoft.com/office/drawing/2014/main" id="{22785150-38A5-4A23-84CB-E77739AB02E2}"/>
            </a:ext>
          </a:extLst>
        </xdr:cNvPr>
        <xdr:cNvCxnSpPr/>
      </xdr:nvCxnSpPr>
      <xdr:spPr>
        <a:xfrm>
          <a:off x="4546600" y="942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132097</xdr:rowOff>
    </xdr:from>
    <xdr:ext cx="405111" cy="259045"/>
    <xdr:sp macro="" textlink="">
      <xdr:nvSpPr>
        <xdr:cNvPr id="78" name="【体育館・プール】&#10;有形固定資産減価償却率平均値テキスト">
          <a:extLst>
            <a:ext uri="{FF2B5EF4-FFF2-40B4-BE49-F238E27FC236}">
              <a16:creationId xmlns:a16="http://schemas.microsoft.com/office/drawing/2014/main" id="{3CAE56D1-39DA-42DE-91DB-76B400ADABF4}"/>
            </a:ext>
          </a:extLst>
        </xdr:cNvPr>
        <xdr:cNvSpPr txBox="1"/>
      </xdr:nvSpPr>
      <xdr:spPr>
        <a:xfrm>
          <a:off x="4673600" y="102476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109220</xdr:rowOff>
    </xdr:from>
    <xdr:to>
      <xdr:col>24</xdr:col>
      <xdr:colOff>114300</xdr:colOff>
      <xdr:row>61</xdr:row>
      <xdr:rowOff>39370</xdr:rowOff>
    </xdr:to>
    <xdr:sp macro="" textlink="">
      <xdr:nvSpPr>
        <xdr:cNvPr id="79" name="フローチャート: 判断 78">
          <a:extLst>
            <a:ext uri="{FF2B5EF4-FFF2-40B4-BE49-F238E27FC236}">
              <a16:creationId xmlns:a16="http://schemas.microsoft.com/office/drawing/2014/main" id="{977526A2-5F58-40AF-8294-E9C3A5DD326A}"/>
            </a:ext>
          </a:extLst>
        </xdr:cNvPr>
        <xdr:cNvSpPr/>
      </xdr:nvSpPr>
      <xdr:spPr>
        <a:xfrm>
          <a:off x="45847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69215</xdr:rowOff>
    </xdr:from>
    <xdr:to>
      <xdr:col>20</xdr:col>
      <xdr:colOff>38100</xdr:colOff>
      <xdr:row>60</xdr:row>
      <xdr:rowOff>170815</xdr:rowOff>
    </xdr:to>
    <xdr:sp macro="" textlink="">
      <xdr:nvSpPr>
        <xdr:cNvPr id="80" name="フローチャート: 判断 79">
          <a:extLst>
            <a:ext uri="{FF2B5EF4-FFF2-40B4-BE49-F238E27FC236}">
              <a16:creationId xmlns:a16="http://schemas.microsoft.com/office/drawing/2014/main" id="{748D49CE-1EE9-4019-8CC5-B40BA266E86C}"/>
            </a:ext>
          </a:extLst>
        </xdr:cNvPr>
        <xdr:cNvSpPr/>
      </xdr:nvSpPr>
      <xdr:spPr>
        <a:xfrm>
          <a:off x="3746500" y="1035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63500</xdr:rowOff>
    </xdr:from>
    <xdr:to>
      <xdr:col>15</xdr:col>
      <xdr:colOff>101600</xdr:colOff>
      <xdr:row>60</xdr:row>
      <xdr:rowOff>165100</xdr:rowOff>
    </xdr:to>
    <xdr:sp macro="" textlink="">
      <xdr:nvSpPr>
        <xdr:cNvPr id="81" name="フローチャート: 判断 80">
          <a:extLst>
            <a:ext uri="{FF2B5EF4-FFF2-40B4-BE49-F238E27FC236}">
              <a16:creationId xmlns:a16="http://schemas.microsoft.com/office/drawing/2014/main" id="{7789720D-9BAE-43B1-90D7-2FB32B411F23}"/>
            </a:ext>
          </a:extLst>
        </xdr:cNvPr>
        <xdr:cNvSpPr/>
      </xdr:nvSpPr>
      <xdr:spPr>
        <a:xfrm>
          <a:off x="2857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55880</xdr:rowOff>
    </xdr:from>
    <xdr:to>
      <xdr:col>10</xdr:col>
      <xdr:colOff>165100</xdr:colOff>
      <xdr:row>60</xdr:row>
      <xdr:rowOff>157480</xdr:rowOff>
    </xdr:to>
    <xdr:sp macro="" textlink="">
      <xdr:nvSpPr>
        <xdr:cNvPr id="82" name="フローチャート: 判断 81">
          <a:extLst>
            <a:ext uri="{FF2B5EF4-FFF2-40B4-BE49-F238E27FC236}">
              <a16:creationId xmlns:a16="http://schemas.microsoft.com/office/drawing/2014/main" id="{7C45A95C-7637-4BB4-B074-9BFB488BE810}"/>
            </a:ext>
          </a:extLst>
        </xdr:cNvPr>
        <xdr:cNvSpPr/>
      </xdr:nvSpPr>
      <xdr:spPr>
        <a:xfrm>
          <a:off x="1968500" y="1034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151130</xdr:rowOff>
    </xdr:from>
    <xdr:to>
      <xdr:col>6</xdr:col>
      <xdr:colOff>38100</xdr:colOff>
      <xdr:row>60</xdr:row>
      <xdr:rowOff>81280</xdr:rowOff>
    </xdr:to>
    <xdr:sp macro="" textlink="">
      <xdr:nvSpPr>
        <xdr:cNvPr id="83" name="フローチャート: 判断 82">
          <a:extLst>
            <a:ext uri="{FF2B5EF4-FFF2-40B4-BE49-F238E27FC236}">
              <a16:creationId xmlns:a16="http://schemas.microsoft.com/office/drawing/2014/main" id="{A158E4D1-11AE-44FE-93F7-530A9732D918}"/>
            </a:ext>
          </a:extLst>
        </xdr:cNvPr>
        <xdr:cNvSpPr/>
      </xdr:nvSpPr>
      <xdr:spPr>
        <a:xfrm>
          <a:off x="1079500" y="1026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4" name="テキスト ボックス 83">
          <a:extLst>
            <a:ext uri="{FF2B5EF4-FFF2-40B4-BE49-F238E27FC236}">
              <a16:creationId xmlns:a16="http://schemas.microsoft.com/office/drawing/2014/main" id="{4420A30B-6715-450E-AC49-A650DAB1BB38}"/>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979C0C24-4BEE-4799-9FC4-79884BF2BCAD}"/>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03EB70D0-2CD3-45B3-B609-5DB22F428B71}"/>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1B1BD635-12CA-42ED-A551-255B73FDC947}"/>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3BC97CD0-54FD-4E44-87D7-78FC45EB2CB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55880</xdr:rowOff>
    </xdr:from>
    <xdr:to>
      <xdr:col>24</xdr:col>
      <xdr:colOff>114300</xdr:colOff>
      <xdr:row>62</xdr:row>
      <xdr:rowOff>157480</xdr:rowOff>
    </xdr:to>
    <xdr:sp macro="" textlink="">
      <xdr:nvSpPr>
        <xdr:cNvPr id="89" name="楕円 88">
          <a:extLst>
            <a:ext uri="{FF2B5EF4-FFF2-40B4-BE49-F238E27FC236}">
              <a16:creationId xmlns:a16="http://schemas.microsoft.com/office/drawing/2014/main" id="{0BFC6E40-3FF0-4FEA-B21B-69A3D972334A}"/>
            </a:ext>
          </a:extLst>
        </xdr:cNvPr>
        <xdr:cNvSpPr/>
      </xdr:nvSpPr>
      <xdr:spPr>
        <a:xfrm>
          <a:off x="4584700" y="1068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34307</xdr:rowOff>
    </xdr:from>
    <xdr:ext cx="405111" cy="259045"/>
    <xdr:sp macro="" textlink="">
      <xdr:nvSpPr>
        <xdr:cNvPr id="90" name="【体育館・プール】&#10;有形固定資産減価償却率該当値テキスト">
          <a:extLst>
            <a:ext uri="{FF2B5EF4-FFF2-40B4-BE49-F238E27FC236}">
              <a16:creationId xmlns:a16="http://schemas.microsoft.com/office/drawing/2014/main" id="{269F9957-74CF-4080-8C00-4C4037EC04C6}"/>
            </a:ext>
          </a:extLst>
        </xdr:cNvPr>
        <xdr:cNvSpPr txBox="1"/>
      </xdr:nvSpPr>
      <xdr:spPr>
        <a:xfrm>
          <a:off x="4673600" y="10664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13970</xdr:rowOff>
    </xdr:from>
    <xdr:to>
      <xdr:col>20</xdr:col>
      <xdr:colOff>38100</xdr:colOff>
      <xdr:row>62</xdr:row>
      <xdr:rowOff>115570</xdr:rowOff>
    </xdr:to>
    <xdr:sp macro="" textlink="">
      <xdr:nvSpPr>
        <xdr:cNvPr id="91" name="楕円 90">
          <a:extLst>
            <a:ext uri="{FF2B5EF4-FFF2-40B4-BE49-F238E27FC236}">
              <a16:creationId xmlns:a16="http://schemas.microsoft.com/office/drawing/2014/main" id="{39113391-1202-4531-8FF4-167A03FFE451}"/>
            </a:ext>
          </a:extLst>
        </xdr:cNvPr>
        <xdr:cNvSpPr/>
      </xdr:nvSpPr>
      <xdr:spPr>
        <a:xfrm>
          <a:off x="3746500" y="1064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64770</xdr:rowOff>
    </xdr:from>
    <xdr:to>
      <xdr:col>24</xdr:col>
      <xdr:colOff>63500</xdr:colOff>
      <xdr:row>62</xdr:row>
      <xdr:rowOff>106680</xdr:rowOff>
    </xdr:to>
    <xdr:cxnSp macro="">
      <xdr:nvCxnSpPr>
        <xdr:cNvPr id="92" name="直線コネクタ 91">
          <a:extLst>
            <a:ext uri="{FF2B5EF4-FFF2-40B4-BE49-F238E27FC236}">
              <a16:creationId xmlns:a16="http://schemas.microsoft.com/office/drawing/2014/main" id="{339C592E-37EA-41BB-A1FA-70679441E0D3}"/>
            </a:ext>
          </a:extLst>
        </xdr:cNvPr>
        <xdr:cNvCxnSpPr/>
      </xdr:nvCxnSpPr>
      <xdr:spPr>
        <a:xfrm>
          <a:off x="3797300" y="1069467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143510</xdr:rowOff>
    </xdr:from>
    <xdr:to>
      <xdr:col>15</xdr:col>
      <xdr:colOff>101600</xdr:colOff>
      <xdr:row>62</xdr:row>
      <xdr:rowOff>73660</xdr:rowOff>
    </xdr:to>
    <xdr:sp macro="" textlink="">
      <xdr:nvSpPr>
        <xdr:cNvPr id="93" name="楕円 92">
          <a:extLst>
            <a:ext uri="{FF2B5EF4-FFF2-40B4-BE49-F238E27FC236}">
              <a16:creationId xmlns:a16="http://schemas.microsoft.com/office/drawing/2014/main" id="{02291FFD-52A5-44D1-8D9E-B74B512C795D}"/>
            </a:ext>
          </a:extLst>
        </xdr:cNvPr>
        <xdr:cNvSpPr/>
      </xdr:nvSpPr>
      <xdr:spPr>
        <a:xfrm>
          <a:off x="2857500" y="1060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22860</xdr:rowOff>
    </xdr:from>
    <xdr:to>
      <xdr:col>19</xdr:col>
      <xdr:colOff>177800</xdr:colOff>
      <xdr:row>62</xdr:row>
      <xdr:rowOff>64770</xdr:rowOff>
    </xdr:to>
    <xdr:cxnSp macro="">
      <xdr:nvCxnSpPr>
        <xdr:cNvPr id="94" name="直線コネクタ 93">
          <a:extLst>
            <a:ext uri="{FF2B5EF4-FFF2-40B4-BE49-F238E27FC236}">
              <a16:creationId xmlns:a16="http://schemas.microsoft.com/office/drawing/2014/main" id="{2440C75B-4930-42AC-B35E-3712E5ED7A96}"/>
            </a:ext>
          </a:extLst>
        </xdr:cNvPr>
        <xdr:cNvCxnSpPr/>
      </xdr:nvCxnSpPr>
      <xdr:spPr>
        <a:xfrm>
          <a:off x="2908300" y="1065276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101600</xdr:rowOff>
    </xdr:from>
    <xdr:to>
      <xdr:col>10</xdr:col>
      <xdr:colOff>165100</xdr:colOff>
      <xdr:row>62</xdr:row>
      <xdr:rowOff>31750</xdr:rowOff>
    </xdr:to>
    <xdr:sp macro="" textlink="">
      <xdr:nvSpPr>
        <xdr:cNvPr id="95" name="楕円 94">
          <a:extLst>
            <a:ext uri="{FF2B5EF4-FFF2-40B4-BE49-F238E27FC236}">
              <a16:creationId xmlns:a16="http://schemas.microsoft.com/office/drawing/2014/main" id="{1918325C-9EB7-4006-9750-CE0E2F3FB3C2}"/>
            </a:ext>
          </a:extLst>
        </xdr:cNvPr>
        <xdr:cNvSpPr/>
      </xdr:nvSpPr>
      <xdr:spPr>
        <a:xfrm>
          <a:off x="1968500" y="1056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152400</xdr:rowOff>
    </xdr:from>
    <xdr:to>
      <xdr:col>15</xdr:col>
      <xdr:colOff>50800</xdr:colOff>
      <xdr:row>62</xdr:row>
      <xdr:rowOff>22860</xdr:rowOff>
    </xdr:to>
    <xdr:cxnSp macro="">
      <xdr:nvCxnSpPr>
        <xdr:cNvPr id="96" name="直線コネクタ 95">
          <a:extLst>
            <a:ext uri="{FF2B5EF4-FFF2-40B4-BE49-F238E27FC236}">
              <a16:creationId xmlns:a16="http://schemas.microsoft.com/office/drawing/2014/main" id="{7F15A639-303C-4501-BEBA-8137CC08D19A}"/>
            </a:ext>
          </a:extLst>
        </xdr:cNvPr>
        <xdr:cNvCxnSpPr/>
      </xdr:nvCxnSpPr>
      <xdr:spPr>
        <a:xfrm>
          <a:off x="2019300" y="1061085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59690</xdr:rowOff>
    </xdr:from>
    <xdr:to>
      <xdr:col>6</xdr:col>
      <xdr:colOff>38100</xdr:colOff>
      <xdr:row>61</xdr:row>
      <xdr:rowOff>161290</xdr:rowOff>
    </xdr:to>
    <xdr:sp macro="" textlink="">
      <xdr:nvSpPr>
        <xdr:cNvPr id="97" name="楕円 96">
          <a:extLst>
            <a:ext uri="{FF2B5EF4-FFF2-40B4-BE49-F238E27FC236}">
              <a16:creationId xmlns:a16="http://schemas.microsoft.com/office/drawing/2014/main" id="{713CEF73-42E2-4610-8CBD-D676CF91D118}"/>
            </a:ext>
          </a:extLst>
        </xdr:cNvPr>
        <xdr:cNvSpPr/>
      </xdr:nvSpPr>
      <xdr:spPr>
        <a:xfrm>
          <a:off x="1079500" y="10518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110490</xdr:rowOff>
    </xdr:from>
    <xdr:to>
      <xdr:col>10</xdr:col>
      <xdr:colOff>114300</xdr:colOff>
      <xdr:row>61</xdr:row>
      <xdr:rowOff>152400</xdr:rowOff>
    </xdr:to>
    <xdr:cxnSp macro="">
      <xdr:nvCxnSpPr>
        <xdr:cNvPr id="98" name="直線コネクタ 97">
          <a:extLst>
            <a:ext uri="{FF2B5EF4-FFF2-40B4-BE49-F238E27FC236}">
              <a16:creationId xmlns:a16="http://schemas.microsoft.com/office/drawing/2014/main" id="{D3DE2E67-AE34-44A4-960B-A4F642B96C05}"/>
            </a:ext>
          </a:extLst>
        </xdr:cNvPr>
        <xdr:cNvCxnSpPr/>
      </xdr:nvCxnSpPr>
      <xdr:spPr>
        <a:xfrm>
          <a:off x="1130300" y="1056894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15892</xdr:rowOff>
    </xdr:from>
    <xdr:ext cx="405111" cy="259045"/>
    <xdr:sp macro="" textlink="">
      <xdr:nvSpPr>
        <xdr:cNvPr id="99" name="n_1aveValue【体育館・プール】&#10;有形固定資産減価償却率">
          <a:extLst>
            <a:ext uri="{FF2B5EF4-FFF2-40B4-BE49-F238E27FC236}">
              <a16:creationId xmlns:a16="http://schemas.microsoft.com/office/drawing/2014/main" id="{B8927293-2480-4734-9E5C-6BF448C86511}"/>
            </a:ext>
          </a:extLst>
        </xdr:cNvPr>
        <xdr:cNvSpPr txBox="1"/>
      </xdr:nvSpPr>
      <xdr:spPr>
        <a:xfrm>
          <a:off x="3582044" y="10131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10177</xdr:rowOff>
    </xdr:from>
    <xdr:ext cx="405111" cy="259045"/>
    <xdr:sp macro="" textlink="">
      <xdr:nvSpPr>
        <xdr:cNvPr id="100" name="n_2aveValue【体育館・プール】&#10;有形固定資産減価償却率">
          <a:extLst>
            <a:ext uri="{FF2B5EF4-FFF2-40B4-BE49-F238E27FC236}">
              <a16:creationId xmlns:a16="http://schemas.microsoft.com/office/drawing/2014/main" id="{6C549D9C-55C2-41BF-9C11-DC622E9711DF}"/>
            </a:ext>
          </a:extLst>
        </xdr:cNvPr>
        <xdr:cNvSpPr txBox="1"/>
      </xdr:nvSpPr>
      <xdr:spPr>
        <a:xfrm>
          <a:off x="2705744" y="1012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2557</xdr:rowOff>
    </xdr:from>
    <xdr:ext cx="405111" cy="259045"/>
    <xdr:sp macro="" textlink="">
      <xdr:nvSpPr>
        <xdr:cNvPr id="101" name="n_3aveValue【体育館・プール】&#10;有形固定資産減価償却率">
          <a:extLst>
            <a:ext uri="{FF2B5EF4-FFF2-40B4-BE49-F238E27FC236}">
              <a16:creationId xmlns:a16="http://schemas.microsoft.com/office/drawing/2014/main" id="{FB20A5B1-8DBF-4B9D-9FCE-8347B36C8FB8}"/>
            </a:ext>
          </a:extLst>
        </xdr:cNvPr>
        <xdr:cNvSpPr txBox="1"/>
      </xdr:nvSpPr>
      <xdr:spPr>
        <a:xfrm>
          <a:off x="1816744" y="10118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97807</xdr:rowOff>
    </xdr:from>
    <xdr:ext cx="405111" cy="259045"/>
    <xdr:sp macro="" textlink="">
      <xdr:nvSpPr>
        <xdr:cNvPr id="102" name="n_4aveValue【体育館・プール】&#10;有形固定資産減価償却率">
          <a:extLst>
            <a:ext uri="{FF2B5EF4-FFF2-40B4-BE49-F238E27FC236}">
              <a16:creationId xmlns:a16="http://schemas.microsoft.com/office/drawing/2014/main" id="{6E284592-C005-4E3E-97EC-B68829572490}"/>
            </a:ext>
          </a:extLst>
        </xdr:cNvPr>
        <xdr:cNvSpPr txBox="1"/>
      </xdr:nvSpPr>
      <xdr:spPr>
        <a:xfrm>
          <a:off x="927744" y="1004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106697</xdr:rowOff>
    </xdr:from>
    <xdr:ext cx="405111" cy="259045"/>
    <xdr:sp macro="" textlink="">
      <xdr:nvSpPr>
        <xdr:cNvPr id="103" name="n_1mainValue【体育館・プール】&#10;有形固定資産減価償却率">
          <a:extLst>
            <a:ext uri="{FF2B5EF4-FFF2-40B4-BE49-F238E27FC236}">
              <a16:creationId xmlns:a16="http://schemas.microsoft.com/office/drawing/2014/main" id="{CC11CCA8-6897-4216-843C-B8F5B8C8A82D}"/>
            </a:ext>
          </a:extLst>
        </xdr:cNvPr>
        <xdr:cNvSpPr txBox="1"/>
      </xdr:nvSpPr>
      <xdr:spPr>
        <a:xfrm>
          <a:off x="3582044" y="10736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64787</xdr:rowOff>
    </xdr:from>
    <xdr:ext cx="405111" cy="259045"/>
    <xdr:sp macro="" textlink="">
      <xdr:nvSpPr>
        <xdr:cNvPr id="104" name="n_2mainValue【体育館・プール】&#10;有形固定資産減価償却率">
          <a:extLst>
            <a:ext uri="{FF2B5EF4-FFF2-40B4-BE49-F238E27FC236}">
              <a16:creationId xmlns:a16="http://schemas.microsoft.com/office/drawing/2014/main" id="{2A5F3988-31B4-45D1-95C1-D2B9E4F32152}"/>
            </a:ext>
          </a:extLst>
        </xdr:cNvPr>
        <xdr:cNvSpPr txBox="1"/>
      </xdr:nvSpPr>
      <xdr:spPr>
        <a:xfrm>
          <a:off x="2705744" y="10694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22877</xdr:rowOff>
    </xdr:from>
    <xdr:ext cx="405111" cy="259045"/>
    <xdr:sp macro="" textlink="">
      <xdr:nvSpPr>
        <xdr:cNvPr id="105" name="n_3mainValue【体育館・プール】&#10;有形固定資産減価償却率">
          <a:extLst>
            <a:ext uri="{FF2B5EF4-FFF2-40B4-BE49-F238E27FC236}">
              <a16:creationId xmlns:a16="http://schemas.microsoft.com/office/drawing/2014/main" id="{529059C8-66BE-4F73-8290-38442C555D65}"/>
            </a:ext>
          </a:extLst>
        </xdr:cNvPr>
        <xdr:cNvSpPr txBox="1"/>
      </xdr:nvSpPr>
      <xdr:spPr>
        <a:xfrm>
          <a:off x="1816744" y="10652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152417</xdr:rowOff>
    </xdr:from>
    <xdr:ext cx="405111" cy="259045"/>
    <xdr:sp macro="" textlink="">
      <xdr:nvSpPr>
        <xdr:cNvPr id="106" name="n_4mainValue【体育館・プール】&#10;有形固定資産減価償却率">
          <a:extLst>
            <a:ext uri="{FF2B5EF4-FFF2-40B4-BE49-F238E27FC236}">
              <a16:creationId xmlns:a16="http://schemas.microsoft.com/office/drawing/2014/main" id="{9DBDEC1D-1A9D-459E-916D-1D4306F80AF6}"/>
            </a:ext>
          </a:extLst>
        </xdr:cNvPr>
        <xdr:cNvSpPr txBox="1"/>
      </xdr:nvSpPr>
      <xdr:spPr>
        <a:xfrm>
          <a:off x="927744" y="10610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7" name="正方形/長方形 106">
          <a:extLst>
            <a:ext uri="{FF2B5EF4-FFF2-40B4-BE49-F238E27FC236}">
              <a16:creationId xmlns:a16="http://schemas.microsoft.com/office/drawing/2014/main" id="{E2619558-8196-4D1A-9ED7-B83C6CFFE6F6}"/>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8" name="正方形/長方形 107">
          <a:extLst>
            <a:ext uri="{FF2B5EF4-FFF2-40B4-BE49-F238E27FC236}">
              <a16:creationId xmlns:a16="http://schemas.microsoft.com/office/drawing/2014/main" id="{A9E8A0D6-9483-4ECD-B562-EDCCACA9F177}"/>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9" name="正方形/長方形 108">
          <a:extLst>
            <a:ext uri="{FF2B5EF4-FFF2-40B4-BE49-F238E27FC236}">
              <a16:creationId xmlns:a16="http://schemas.microsoft.com/office/drawing/2014/main" id="{B6A471A7-090D-4E74-8C84-12CC58457454}"/>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0" name="正方形/長方形 109">
          <a:extLst>
            <a:ext uri="{FF2B5EF4-FFF2-40B4-BE49-F238E27FC236}">
              <a16:creationId xmlns:a16="http://schemas.microsoft.com/office/drawing/2014/main" id="{FA7C8D2E-B811-438A-BC1B-AEDF7E568BD7}"/>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1" name="正方形/長方形 110">
          <a:extLst>
            <a:ext uri="{FF2B5EF4-FFF2-40B4-BE49-F238E27FC236}">
              <a16:creationId xmlns:a16="http://schemas.microsoft.com/office/drawing/2014/main" id="{89108082-B38E-47D7-91CF-FBC21D2B4C05}"/>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2" name="正方形/長方形 111">
          <a:extLst>
            <a:ext uri="{FF2B5EF4-FFF2-40B4-BE49-F238E27FC236}">
              <a16:creationId xmlns:a16="http://schemas.microsoft.com/office/drawing/2014/main" id="{52E878A3-670B-460E-B304-CD1B4D74BA21}"/>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3" name="正方形/長方形 112">
          <a:extLst>
            <a:ext uri="{FF2B5EF4-FFF2-40B4-BE49-F238E27FC236}">
              <a16:creationId xmlns:a16="http://schemas.microsoft.com/office/drawing/2014/main" id="{26E46BF5-04B3-4231-9671-A2C33A72F47B}"/>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4" name="正方形/長方形 113">
          <a:extLst>
            <a:ext uri="{FF2B5EF4-FFF2-40B4-BE49-F238E27FC236}">
              <a16:creationId xmlns:a16="http://schemas.microsoft.com/office/drawing/2014/main" id="{21312DA0-D2A4-4D00-86A9-D1B9E6A1841D}"/>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5" name="テキスト ボックス 114">
          <a:extLst>
            <a:ext uri="{FF2B5EF4-FFF2-40B4-BE49-F238E27FC236}">
              <a16:creationId xmlns:a16="http://schemas.microsoft.com/office/drawing/2014/main" id="{1CF9CC5B-BE2E-433F-A8E3-39BA7EBFDA71}"/>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6" name="直線コネクタ 115">
          <a:extLst>
            <a:ext uri="{FF2B5EF4-FFF2-40B4-BE49-F238E27FC236}">
              <a16:creationId xmlns:a16="http://schemas.microsoft.com/office/drawing/2014/main" id="{686E980E-43F5-4666-98C9-55042D48EA9E}"/>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17" name="直線コネクタ 116">
          <a:extLst>
            <a:ext uri="{FF2B5EF4-FFF2-40B4-BE49-F238E27FC236}">
              <a16:creationId xmlns:a16="http://schemas.microsoft.com/office/drawing/2014/main" id="{6BCAF725-CCB5-419B-9838-13A333A34B51}"/>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18" name="テキスト ボックス 117">
          <a:extLst>
            <a:ext uri="{FF2B5EF4-FFF2-40B4-BE49-F238E27FC236}">
              <a16:creationId xmlns:a16="http://schemas.microsoft.com/office/drawing/2014/main" id="{4A2A2A60-D617-42CE-AF99-4BD472971C10}"/>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19" name="直線コネクタ 118">
          <a:extLst>
            <a:ext uri="{FF2B5EF4-FFF2-40B4-BE49-F238E27FC236}">
              <a16:creationId xmlns:a16="http://schemas.microsoft.com/office/drawing/2014/main" id="{ED65690A-4EE2-4410-A460-78D0DD8E20A9}"/>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20" name="テキスト ボックス 119">
          <a:extLst>
            <a:ext uri="{FF2B5EF4-FFF2-40B4-BE49-F238E27FC236}">
              <a16:creationId xmlns:a16="http://schemas.microsoft.com/office/drawing/2014/main" id="{07664BE1-B7C7-4852-9C90-B815C7499BB5}"/>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21" name="直線コネクタ 120">
          <a:extLst>
            <a:ext uri="{FF2B5EF4-FFF2-40B4-BE49-F238E27FC236}">
              <a16:creationId xmlns:a16="http://schemas.microsoft.com/office/drawing/2014/main" id="{1F1CFE58-72EF-4553-807D-CDE038522EC9}"/>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22" name="テキスト ボックス 121">
          <a:extLst>
            <a:ext uri="{FF2B5EF4-FFF2-40B4-BE49-F238E27FC236}">
              <a16:creationId xmlns:a16="http://schemas.microsoft.com/office/drawing/2014/main" id="{B7600213-6276-49CB-8255-0DB6A47BCB83}"/>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23" name="直線コネクタ 122">
          <a:extLst>
            <a:ext uri="{FF2B5EF4-FFF2-40B4-BE49-F238E27FC236}">
              <a16:creationId xmlns:a16="http://schemas.microsoft.com/office/drawing/2014/main" id="{58E73317-F781-46DC-93D0-A3D186AC5DC4}"/>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24" name="テキスト ボックス 123">
          <a:extLst>
            <a:ext uri="{FF2B5EF4-FFF2-40B4-BE49-F238E27FC236}">
              <a16:creationId xmlns:a16="http://schemas.microsoft.com/office/drawing/2014/main" id="{2E82FC46-4E47-4DC4-B315-A94B3D303ACD}"/>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25" name="直線コネクタ 124">
          <a:extLst>
            <a:ext uri="{FF2B5EF4-FFF2-40B4-BE49-F238E27FC236}">
              <a16:creationId xmlns:a16="http://schemas.microsoft.com/office/drawing/2014/main" id="{6BF38509-C774-40A3-A1CF-6F944795BA08}"/>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26" name="テキスト ボックス 125">
          <a:extLst>
            <a:ext uri="{FF2B5EF4-FFF2-40B4-BE49-F238E27FC236}">
              <a16:creationId xmlns:a16="http://schemas.microsoft.com/office/drawing/2014/main" id="{CC50A3E3-F6A7-489C-ADFA-8489F2EFB8C8}"/>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7" name="直線コネクタ 126">
          <a:extLst>
            <a:ext uri="{FF2B5EF4-FFF2-40B4-BE49-F238E27FC236}">
              <a16:creationId xmlns:a16="http://schemas.microsoft.com/office/drawing/2014/main" id="{6251B451-02CA-4F15-AFDA-770354A15B43}"/>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8" name="テキスト ボックス 127">
          <a:extLst>
            <a:ext uri="{FF2B5EF4-FFF2-40B4-BE49-F238E27FC236}">
              <a16:creationId xmlns:a16="http://schemas.microsoft.com/office/drawing/2014/main" id="{263209FB-FBD6-4F9F-9BA5-6400FB77D6D6}"/>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9" name="【体育館・プール】&#10;一人当たり面積グラフ枠">
          <a:extLst>
            <a:ext uri="{FF2B5EF4-FFF2-40B4-BE49-F238E27FC236}">
              <a16:creationId xmlns:a16="http://schemas.microsoft.com/office/drawing/2014/main" id="{7BBFC9A1-29C5-48B1-9482-1EE8D8E7E8DF}"/>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1905</xdr:rowOff>
    </xdr:from>
    <xdr:to>
      <xdr:col>54</xdr:col>
      <xdr:colOff>189865</xdr:colOff>
      <xdr:row>64</xdr:row>
      <xdr:rowOff>72390</xdr:rowOff>
    </xdr:to>
    <xdr:cxnSp macro="">
      <xdr:nvCxnSpPr>
        <xdr:cNvPr id="130" name="直線コネクタ 129">
          <a:extLst>
            <a:ext uri="{FF2B5EF4-FFF2-40B4-BE49-F238E27FC236}">
              <a16:creationId xmlns:a16="http://schemas.microsoft.com/office/drawing/2014/main" id="{C993AB76-CE2D-4494-BE48-3E60EF16936E}"/>
            </a:ext>
          </a:extLst>
        </xdr:cNvPr>
        <xdr:cNvCxnSpPr/>
      </xdr:nvCxnSpPr>
      <xdr:spPr>
        <a:xfrm flipV="1">
          <a:off x="10476865" y="9774555"/>
          <a:ext cx="0" cy="1270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76217</xdr:rowOff>
    </xdr:from>
    <xdr:ext cx="469744" cy="259045"/>
    <xdr:sp macro="" textlink="">
      <xdr:nvSpPr>
        <xdr:cNvPr id="131" name="【体育館・プール】&#10;一人当たり面積最小値テキスト">
          <a:extLst>
            <a:ext uri="{FF2B5EF4-FFF2-40B4-BE49-F238E27FC236}">
              <a16:creationId xmlns:a16="http://schemas.microsoft.com/office/drawing/2014/main" id="{8A6C8920-4B1C-4EFA-8641-10F23B60AF91}"/>
            </a:ext>
          </a:extLst>
        </xdr:cNvPr>
        <xdr:cNvSpPr txBox="1"/>
      </xdr:nvSpPr>
      <xdr:spPr>
        <a:xfrm>
          <a:off x="10515600" y="11049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72390</xdr:rowOff>
    </xdr:from>
    <xdr:to>
      <xdr:col>55</xdr:col>
      <xdr:colOff>88900</xdr:colOff>
      <xdr:row>64</xdr:row>
      <xdr:rowOff>72390</xdr:rowOff>
    </xdr:to>
    <xdr:cxnSp macro="">
      <xdr:nvCxnSpPr>
        <xdr:cNvPr id="132" name="直線コネクタ 131">
          <a:extLst>
            <a:ext uri="{FF2B5EF4-FFF2-40B4-BE49-F238E27FC236}">
              <a16:creationId xmlns:a16="http://schemas.microsoft.com/office/drawing/2014/main" id="{50994D16-3178-4FCD-8D8B-54E8C9D8F869}"/>
            </a:ext>
          </a:extLst>
        </xdr:cNvPr>
        <xdr:cNvCxnSpPr/>
      </xdr:nvCxnSpPr>
      <xdr:spPr>
        <a:xfrm>
          <a:off x="10388600" y="11045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120032</xdr:rowOff>
    </xdr:from>
    <xdr:ext cx="469744" cy="259045"/>
    <xdr:sp macro="" textlink="">
      <xdr:nvSpPr>
        <xdr:cNvPr id="133" name="【体育館・プール】&#10;一人当たり面積最大値テキスト">
          <a:extLst>
            <a:ext uri="{FF2B5EF4-FFF2-40B4-BE49-F238E27FC236}">
              <a16:creationId xmlns:a16="http://schemas.microsoft.com/office/drawing/2014/main" id="{56B94723-2FB4-4E48-B0D1-87CCB7C4FD17}"/>
            </a:ext>
          </a:extLst>
        </xdr:cNvPr>
        <xdr:cNvSpPr txBox="1"/>
      </xdr:nvSpPr>
      <xdr:spPr>
        <a:xfrm>
          <a:off x="10515600" y="9549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1905</xdr:rowOff>
    </xdr:from>
    <xdr:to>
      <xdr:col>55</xdr:col>
      <xdr:colOff>88900</xdr:colOff>
      <xdr:row>57</xdr:row>
      <xdr:rowOff>1905</xdr:rowOff>
    </xdr:to>
    <xdr:cxnSp macro="">
      <xdr:nvCxnSpPr>
        <xdr:cNvPr id="134" name="直線コネクタ 133">
          <a:extLst>
            <a:ext uri="{FF2B5EF4-FFF2-40B4-BE49-F238E27FC236}">
              <a16:creationId xmlns:a16="http://schemas.microsoft.com/office/drawing/2014/main" id="{825B143F-98E3-4034-A896-E5A21289FD59}"/>
            </a:ext>
          </a:extLst>
        </xdr:cNvPr>
        <xdr:cNvCxnSpPr/>
      </xdr:nvCxnSpPr>
      <xdr:spPr>
        <a:xfrm>
          <a:off x="10388600" y="9774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123461</xdr:rowOff>
    </xdr:from>
    <xdr:ext cx="469744" cy="259045"/>
    <xdr:sp macro="" textlink="">
      <xdr:nvSpPr>
        <xdr:cNvPr id="135" name="【体育館・プール】&#10;一人当たり面積平均値テキスト">
          <a:extLst>
            <a:ext uri="{FF2B5EF4-FFF2-40B4-BE49-F238E27FC236}">
              <a16:creationId xmlns:a16="http://schemas.microsoft.com/office/drawing/2014/main" id="{E677E9DC-75C2-40E1-995C-36658DBA1CC1}"/>
            </a:ext>
          </a:extLst>
        </xdr:cNvPr>
        <xdr:cNvSpPr txBox="1"/>
      </xdr:nvSpPr>
      <xdr:spPr>
        <a:xfrm>
          <a:off x="10515600" y="107533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145034</xdr:rowOff>
    </xdr:from>
    <xdr:to>
      <xdr:col>55</xdr:col>
      <xdr:colOff>50800</xdr:colOff>
      <xdr:row>63</xdr:row>
      <xdr:rowOff>75184</xdr:rowOff>
    </xdr:to>
    <xdr:sp macro="" textlink="">
      <xdr:nvSpPr>
        <xdr:cNvPr id="136" name="フローチャート: 判断 135">
          <a:extLst>
            <a:ext uri="{FF2B5EF4-FFF2-40B4-BE49-F238E27FC236}">
              <a16:creationId xmlns:a16="http://schemas.microsoft.com/office/drawing/2014/main" id="{8085CD9C-C0A4-478E-A242-567EAF365EEB}"/>
            </a:ext>
          </a:extLst>
        </xdr:cNvPr>
        <xdr:cNvSpPr/>
      </xdr:nvSpPr>
      <xdr:spPr>
        <a:xfrm>
          <a:off x="10426700" y="10774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158750</xdr:rowOff>
    </xdr:from>
    <xdr:to>
      <xdr:col>50</xdr:col>
      <xdr:colOff>165100</xdr:colOff>
      <xdr:row>63</xdr:row>
      <xdr:rowOff>88900</xdr:rowOff>
    </xdr:to>
    <xdr:sp macro="" textlink="">
      <xdr:nvSpPr>
        <xdr:cNvPr id="137" name="フローチャート: 判断 136">
          <a:extLst>
            <a:ext uri="{FF2B5EF4-FFF2-40B4-BE49-F238E27FC236}">
              <a16:creationId xmlns:a16="http://schemas.microsoft.com/office/drawing/2014/main" id="{AF659571-6AB1-46F6-B34C-55F2B0AAADCE}"/>
            </a:ext>
          </a:extLst>
        </xdr:cNvPr>
        <xdr:cNvSpPr/>
      </xdr:nvSpPr>
      <xdr:spPr>
        <a:xfrm>
          <a:off x="9588500" y="10788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130937</xdr:rowOff>
    </xdr:from>
    <xdr:to>
      <xdr:col>46</xdr:col>
      <xdr:colOff>38100</xdr:colOff>
      <xdr:row>63</xdr:row>
      <xdr:rowOff>61087</xdr:rowOff>
    </xdr:to>
    <xdr:sp macro="" textlink="">
      <xdr:nvSpPr>
        <xdr:cNvPr id="138" name="フローチャート: 判断 137">
          <a:extLst>
            <a:ext uri="{FF2B5EF4-FFF2-40B4-BE49-F238E27FC236}">
              <a16:creationId xmlns:a16="http://schemas.microsoft.com/office/drawing/2014/main" id="{BE2CA669-FBCE-4F7F-B4BD-3BF9E34C8167}"/>
            </a:ext>
          </a:extLst>
        </xdr:cNvPr>
        <xdr:cNvSpPr/>
      </xdr:nvSpPr>
      <xdr:spPr>
        <a:xfrm>
          <a:off x="8699500" y="10760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127508</xdr:rowOff>
    </xdr:from>
    <xdr:to>
      <xdr:col>41</xdr:col>
      <xdr:colOff>101600</xdr:colOff>
      <xdr:row>63</xdr:row>
      <xdr:rowOff>57658</xdr:rowOff>
    </xdr:to>
    <xdr:sp macro="" textlink="">
      <xdr:nvSpPr>
        <xdr:cNvPr id="139" name="フローチャート: 判断 138">
          <a:extLst>
            <a:ext uri="{FF2B5EF4-FFF2-40B4-BE49-F238E27FC236}">
              <a16:creationId xmlns:a16="http://schemas.microsoft.com/office/drawing/2014/main" id="{E1F0E289-86D4-4F72-961C-42D7E4E3A5D8}"/>
            </a:ext>
          </a:extLst>
        </xdr:cNvPr>
        <xdr:cNvSpPr/>
      </xdr:nvSpPr>
      <xdr:spPr>
        <a:xfrm>
          <a:off x="7810500" y="1075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82931</xdr:rowOff>
    </xdr:from>
    <xdr:to>
      <xdr:col>36</xdr:col>
      <xdr:colOff>165100</xdr:colOff>
      <xdr:row>63</xdr:row>
      <xdr:rowOff>13081</xdr:rowOff>
    </xdr:to>
    <xdr:sp macro="" textlink="">
      <xdr:nvSpPr>
        <xdr:cNvPr id="140" name="フローチャート: 判断 139">
          <a:extLst>
            <a:ext uri="{FF2B5EF4-FFF2-40B4-BE49-F238E27FC236}">
              <a16:creationId xmlns:a16="http://schemas.microsoft.com/office/drawing/2014/main" id="{9553E303-040B-4E97-9D17-6E7DD1D1D993}"/>
            </a:ext>
          </a:extLst>
        </xdr:cNvPr>
        <xdr:cNvSpPr/>
      </xdr:nvSpPr>
      <xdr:spPr>
        <a:xfrm>
          <a:off x="6921500" y="10712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41" name="テキスト ボックス 140">
          <a:extLst>
            <a:ext uri="{FF2B5EF4-FFF2-40B4-BE49-F238E27FC236}">
              <a16:creationId xmlns:a16="http://schemas.microsoft.com/office/drawing/2014/main" id="{DBCA655B-C964-4E9D-A40B-32C85493DF05}"/>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2" name="テキスト ボックス 141">
          <a:extLst>
            <a:ext uri="{FF2B5EF4-FFF2-40B4-BE49-F238E27FC236}">
              <a16:creationId xmlns:a16="http://schemas.microsoft.com/office/drawing/2014/main" id="{1334EF94-CC06-4451-93C1-4EC807461B1D}"/>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3" name="テキスト ボックス 142">
          <a:extLst>
            <a:ext uri="{FF2B5EF4-FFF2-40B4-BE49-F238E27FC236}">
              <a16:creationId xmlns:a16="http://schemas.microsoft.com/office/drawing/2014/main" id="{394BB83F-B09C-4AA2-BE72-C0AA5FAE016F}"/>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4" name="テキスト ボックス 143">
          <a:extLst>
            <a:ext uri="{FF2B5EF4-FFF2-40B4-BE49-F238E27FC236}">
              <a16:creationId xmlns:a16="http://schemas.microsoft.com/office/drawing/2014/main" id="{2F4A095D-709F-4F09-9615-D886D1324C39}"/>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5" name="テキスト ボックス 144">
          <a:extLst>
            <a:ext uri="{FF2B5EF4-FFF2-40B4-BE49-F238E27FC236}">
              <a16:creationId xmlns:a16="http://schemas.microsoft.com/office/drawing/2014/main" id="{A53D041C-5143-482C-AE64-7A1BE521E83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84836</xdr:rowOff>
    </xdr:from>
    <xdr:to>
      <xdr:col>55</xdr:col>
      <xdr:colOff>50800</xdr:colOff>
      <xdr:row>63</xdr:row>
      <xdr:rowOff>14986</xdr:rowOff>
    </xdr:to>
    <xdr:sp macro="" textlink="">
      <xdr:nvSpPr>
        <xdr:cNvPr id="146" name="楕円 145">
          <a:extLst>
            <a:ext uri="{FF2B5EF4-FFF2-40B4-BE49-F238E27FC236}">
              <a16:creationId xmlns:a16="http://schemas.microsoft.com/office/drawing/2014/main" id="{5DD26C46-58CE-4157-A87A-5C0553149E8F}"/>
            </a:ext>
          </a:extLst>
        </xdr:cNvPr>
        <xdr:cNvSpPr/>
      </xdr:nvSpPr>
      <xdr:spPr>
        <a:xfrm>
          <a:off x="10426700" y="10714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107713</xdr:rowOff>
    </xdr:from>
    <xdr:ext cx="469744" cy="259045"/>
    <xdr:sp macro="" textlink="">
      <xdr:nvSpPr>
        <xdr:cNvPr id="147" name="【体育館・プール】&#10;一人当たり面積該当値テキスト">
          <a:extLst>
            <a:ext uri="{FF2B5EF4-FFF2-40B4-BE49-F238E27FC236}">
              <a16:creationId xmlns:a16="http://schemas.microsoft.com/office/drawing/2014/main" id="{70941967-3598-49FE-8A16-2B2839645FCF}"/>
            </a:ext>
          </a:extLst>
        </xdr:cNvPr>
        <xdr:cNvSpPr txBox="1"/>
      </xdr:nvSpPr>
      <xdr:spPr>
        <a:xfrm>
          <a:off x="10515600" y="10566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81788</xdr:rowOff>
    </xdr:from>
    <xdr:to>
      <xdr:col>50</xdr:col>
      <xdr:colOff>165100</xdr:colOff>
      <xdr:row>63</xdr:row>
      <xdr:rowOff>11938</xdr:rowOff>
    </xdr:to>
    <xdr:sp macro="" textlink="">
      <xdr:nvSpPr>
        <xdr:cNvPr id="148" name="楕円 147">
          <a:extLst>
            <a:ext uri="{FF2B5EF4-FFF2-40B4-BE49-F238E27FC236}">
              <a16:creationId xmlns:a16="http://schemas.microsoft.com/office/drawing/2014/main" id="{16A78CC8-11FF-4F76-9261-B44FB22901B7}"/>
            </a:ext>
          </a:extLst>
        </xdr:cNvPr>
        <xdr:cNvSpPr/>
      </xdr:nvSpPr>
      <xdr:spPr>
        <a:xfrm>
          <a:off x="9588500" y="10711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132588</xdr:rowOff>
    </xdr:from>
    <xdr:to>
      <xdr:col>55</xdr:col>
      <xdr:colOff>0</xdr:colOff>
      <xdr:row>62</xdr:row>
      <xdr:rowOff>135636</xdr:rowOff>
    </xdr:to>
    <xdr:cxnSp macro="">
      <xdr:nvCxnSpPr>
        <xdr:cNvPr id="149" name="直線コネクタ 148">
          <a:extLst>
            <a:ext uri="{FF2B5EF4-FFF2-40B4-BE49-F238E27FC236}">
              <a16:creationId xmlns:a16="http://schemas.microsoft.com/office/drawing/2014/main" id="{7FFE96B1-2A74-44F1-B798-592BEE022040}"/>
            </a:ext>
          </a:extLst>
        </xdr:cNvPr>
        <xdr:cNvCxnSpPr/>
      </xdr:nvCxnSpPr>
      <xdr:spPr>
        <a:xfrm>
          <a:off x="9639300" y="10762488"/>
          <a:ext cx="8382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77978</xdr:rowOff>
    </xdr:from>
    <xdr:to>
      <xdr:col>46</xdr:col>
      <xdr:colOff>38100</xdr:colOff>
      <xdr:row>63</xdr:row>
      <xdr:rowOff>8128</xdr:rowOff>
    </xdr:to>
    <xdr:sp macro="" textlink="">
      <xdr:nvSpPr>
        <xdr:cNvPr id="150" name="楕円 149">
          <a:extLst>
            <a:ext uri="{FF2B5EF4-FFF2-40B4-BE49-F238E27FC236}">
              <a16:creationId xmlns:a16="http://schemas.microsoft.com/office/drawing/2014/main" id="{A62DFF0C-B1E7-4658-B981-3AF5AA16224D}"/>
            </a:ext>
          </a:extLst>
        </xdr:cNvPr>
        <xdr:cNvSpPr/>
      </xdr:nvSpPr>
      <xdr:spPr>
        <a:xfrm>
          <a:off x="8699500" y="10707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128778</xdr:rowOff>
    </xdr:from>
    <xdr:to>
      <xdr:col>50</xdr:col>
      <xdr:colOff>114300</xdr:colOff>
      <xdr:row>62</xdr:row>
      <xdr:rowOff>132588</xdr:rowOff>
    </xdr:to>
    <xdr:cxnSp macro="">
      <xdr:nvCxnSpPr>
        <xdr:cNvPr id="151" name="直線コネクタ 150">
          <a:extLst>
            <a:ext uri="{FF2B5EF4-FFF2-40B4-BE49-F238E27FC236}">
              <a16:creationId xmlns:a16="http://schemas.microsoft.com/office/drawing/2014/main" id="{57F58A6C-642C-4BA9-9A53-F47637853BD7}"/>
            </a:ext>
          </a:extLst>
        </xdr:cNvPr>
        <xdr:cNvCxnSpPr/>
      </xdr:nvCxnSpPr>
      <xdr:spPr>
        <a:xfrm>
          <a:off x="8750300" y="10758678"/>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76454</xdr:rowOff>
    </xdr:from>
    <xdr:to>
      <xdr:col>41</xdr:col>
      <xdr:colOff>101600</xdr:colOff>
      <xdr:row>63</xdr:row>
      <xdr:rowOff>6604</xdr:rowOff>
    </xdr:to>
    <xdr:sp macro="" textlink="">
      <xdr:nvSpPr>
        <xdr:cNvPr id="152" name="楕円 151">
          <a:extLst>
            <a:ext uri="{FF2B5EF4-FFF2-40B4-BE49-F238E27FC236}">
              <a16:creationId xmlns:a16="http://schemas.microsoft.com/office/drawing/2014/main" id="{FF3A03DF-0133-4423-B996-DA9012F6663D}"/>
            </a:ext>
          </a:extLst>
        </xdr:cNvPr>
        <xdr:cNvSpPr/>
      </xdr:nvSpPr>
      <xdr:spPr>
        <a:xfrm>
          <a:off x="7810500" y="10706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127254</xdr:rowOff>
    </xdr:from>
    <xdr:to>
      <xdr:col>45</xdr:col>
      <xdr:colOff>177800</xdr:colOff>
      <xdr:row>62</xdr:row>
      <xdr:rowOff>128778</xdr:rowOff>
    </xdr:to>
    <xdr:cxnSp macro="">
      <xdr:nvCxnSpPr>
        <xdr:cNvPr id="153" name="直線コネクタ 152">
          <a:extLst>
            <a:ext uri="{FF2B5EF4-FFF2-40B4-BE49-F238E27FC236}">
              <a16:creationId xmlns:a16="http://schemas.microsoft.com/office/drawing/2014/main" id="{C9C807C1-B8FB-4753-A530-FF3F4DA86096}"/>
            </a:ext>
          </a:extLst>
        </xdr:cNvPr>
        <xdr:cNvCxnSpPr/>
      </xdr:nvCxnSpPr>
      <xdr:spPr>
        <a:xfrm>
          <a:off x="7861300" y="10757154"/>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72644</xdr:rowOff>
    </xdr:from>
    <xdr:to>
      <xdr:col>36</xdr:col>
      <xdr:colOff>165100</xdr:colOff>
      <xdr:row>63</xdr:row>
      <xdr:rowOff>2794</xdr:rowOff>
    </xdr:to>
    <xdr:sp macro="" textlink="">
      <xdr:nvSpPr>
        <xdr:cNvPr id="154" name="楕円 153">
          <a:extLst>
            <a:ext uri="{FF2B5EF4-FFF2-40B4-BE49-F238E27FC236}">
              <a16:creationId xmlns:a16="http://schemas.microsoft.com/office/drawing/2014/main" id="{35D4FA5A-6722-44F6-B928-62BC3B0693A9}"/>
            </a:ext>
          </a:extLst>
        </xdr:cNvPr>
        <xdr:cNvSpPr/>
      </xdr:nvSpPr>
      <xdr:spPr>
        <a:xfrm>
          <a:off x="6921500" y="1070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123444</xdr:rowOff>
    </xdr:from>
    <xdr:to>
      <xdr:col>41</xdr:col>
      <xdr:colOff>50800</xdr:colOff>
      <xdr:row>62</xdr:row>
      <xdr:rowOff>127254</xdr:rowOff>
    </xdr:to>
    <xdr:cxnSp macro="">
      <xdr:nvCxnSpPr>
        <xdr:cNvPr id="155" name="直線コネクタ 154">
          <a:extLst>
            <a:ext uri="{FF2B5EF4-FFF2-40B4-BE49-F238E27FC236}">
              <a16:creationId xmlns:a16="http://schemas.microsoft.com/office/drawing/2014/main" id="{EEA18A08-198D-463D-AC02-2E300806654D}"/>
            </a:ext>
          </a:extLst>
        </xdr:cNvPr>
        <xdr:cNvCxnSpPr/>
      </xdr:nvCxnSpPr>
      <xdr:spPr>
        <a:xfrm>
          <a:off x="6972300" y="10753344"/>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80027</xdr:rowOff>
    </xdr:from>
    <xdr:ext cx="469744" cy="259045"/>
    <xdr:sp macro="" textlink="">
      <xdr:nvSpPr>
        <xdr:cNvPr id="156" name="n_1aveValue【体育館・プール】&#10;一人当たり面積">
          <a:extLst>
            <a:ext uri="{FF2B5EF4-FFF2-40B4-BE49-F238E27FC236}">
              <a16:creationId xmlns:a16="http://schemas.microsoft.com/office/drawing/2014/main" id="{7CF4281E-820E-48DD-A089-50FA15360B86}"/>
            </a:ext>
          </a:extLst>
        </xdr:cNvPr>
        <xdr:cNvSpPr txBox="1"/>
      </xdr:nvSpPr>
      <xdr:spPr>
        <a:xfrm>
          <a:off x="9391727" y="1088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52214</xdr:rowOff>
    </xdr:from>
    <xdr:ext cx="469744" cy="259045"/>
    <xdr:sp macro="" textlink="">
      <xdr:nvSpPr>
        <xdr:cNvPr id="157" name="n_2aveValue【体育館・プール】&#10;一人当たり面積">
          <a:extLst>
            <a:ext uri="{FF2B5EF4-FFF2-40B4-BE49-F238E27FC236}">
              <a16:creationId xmlns:a16="http://schemas.microsoft.com/office/drawing/2014/main" id="{9289818D-57FE-404F-ADBD-FA1182A5D818}"/>
            </a:ext>
          </a:extLst>
        </xdr:cNvPr>
        <xdr:cNvSpPr txBox="1"/>
      </xdr:nvSpPr>
      <xdr:spPr>
        <a:xfrm>
          <a:off x="8515427" y="10853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48785</xdr:rowOff>
    </xdr:from>
    <xdr:ext cx="469744" cy="259045"/>
    <xdr:sp macro="" textlink="">
      <xdr:nvSpPr>
        <xdr:cNvPr id="158" name="n_3aveValue【体育館・プール】&#10;一人当たり面積">
          <a:extLst>
            <a:ext uri="{FF2B5EF4-FFF2-40B4-BE49-F238E27FC236}">
              <a16:creationId xmlns:a16="http://schemas.microsoft.com/office/drawing/2014/main" id="{58235A34-01E6-441B-924E-4814FC56F8BC}"/>
            </a:ext>
          </a:extLst>
        </xdr:cNvPr>
        <xdr:cNvSpPr txBox="1"/>
      </xdr:nvSpPr>
      <xdr:spPr>
        <a:xfrm>
          <a:off x="7626427" y="10850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4208</xdr:rowOff>
    </xdr:from>
    <xdr:ext cx="469744" cy="259045"/>
    <xdr:sp macro="" textlink="">
      <xdr:nvSpPr>
        <xdr:cNvPr id="159" name="n_4aveValue【体育館・プール】&#10;一人当たり面積">
          <a:extLst>
            <a:ext uri="{FF2B5EF4-FFF2-40B4-BE49-F238E27FC236}">
              <a16:creationId xmlns:a16="http://schemas.microsoft.com/office/drawing/2014/main" id="{BCE2E84E-6565-4E1F-B1B5-AB2929817F3C}"/>
            </a:ext>
          </a:extLst>
        </xdr:cNvPr>
        <xdr:cNvSpPr txBox="1"/>
      </xdr:nvSpPr>
      <xdr:spPr>
        <a:xfrm>
          <a:off x="6737427" y="10805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61</xdr:row>
      <xdr:rowOff>28465</xdr:rowOff>
    </xdr:from>
    <xdr:ext cx="469744" cy="259045"/>
    <xdr:sp macro="" textlink="">
      <xdr:nvSpPr>
        <xdr:cNvPr id="160" name="n_1mainValue【体育館・プール】&#10;一人当たり面積">
          <a:extLst>
            <a:ext uri="{FF2B5EF4-FFF2-40B4-BE49-F238E27FC236}">
              <a16:creationId xmlns:a16="http://schemas.microsoft.com/office/drawing/2014/main" id="{4C80CA8B-7481-4E04-A354-435A1210F8B9}"/>
            </a:ext>
          </a:extLst>
        </xdr:cNvPr>
        <xdr:cNvSpPr txBox="1"/>
      </xdr:nvSpPr>
      <xdr:spPr>
        <a:xfrm>
          <a:off x="9391727" y="10486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24655</xdr:rowOff>
    </xdr:from>
    <xdr:ext cx="469744" cy="259045"/>
    <xdr:sp macro="" textlink="">
      <xdr:nvSpPr>
        <xdr:cNvPr id="161" name="n_2mainValue【体育館・プール】&#10;一人当たり面積">
          <a:extLst>
            <a:ext uri="{FF2B5EF4-FFF2-40B4-BE49-F238E27FC236}">
              <a16:creationId xmlns:a16="http://schemas.microsoft.com/office/drawing/2014/main" id="{408866C8-4338-4A0B-976F-75D87368F43C}"/>
            </a:ext>
          </a:extLst>
        </xdr:cNvPr>
        <xdr:cNvSpPr txBox="1"/>
      </xdr:nvSpPr>
      <xdr:spPr>
        <a:xfrm>
          <a:off x="8515427" y="10483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23131</xdr:rowOff>
    </xdr:from>
    <xdr:ext cx="469744" cy="259045"/>
    <xdr:sp macro="" textlink="">
      <xdr:nvSpPr>
        <xdr:cNvPr id="162" name="n_3mainValue【体育館・プール】&#10;一人当たり面積">
          <a:extLst>
            <a:ext uri="{FF2B5EF4-FFF2-40B4-BE49-F238E27FC236}">
              <a16:creationId xmlns:a16="http://schemas.microsoft.com/office/drawing/2014/main" id="{2A92DD2E-0577-4D3B-86BD-3D3FB3D62F6F}"/>
            </a:ext>
          </a:extLst>
        </xdr:cNvPr>
        <xdr:cNvSpPr txBox="1"/>
      </xdr:nvSpPr>
      <xdr:spPr>
        <a:xfrm>
          <a:off x="7626427" y="10481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19321</xdr:rowOff>
    </xdr:from>
    <xdr:ext cx="469744" cy="259045"/>
    <xdr:sp macro="" textlink="">
      <xdr:nvSpPr>
        <xdr:cNvPr id="163" name="n_4mainValue【体育館・プール】&#10;一人当たり面積">
          <a:extLst>
            <a:ext uri="{FF2B5EF4-FFF2-40B4-BE49-F238E27FC236}">
              <a16:creationId xmlns:a16="http://schemas.microsoft.com/office/drawing/2014/main" id="{7A0C6F2B-F574-4937-8408-F0D16C1F1C86}"/>
            </a:ext>
          </a:extLst>
        </xdr:cNvPr>
        <xdr:cNvSpPr txBox="1"/>
      </xdr:nvSpPr>
      <xdr:spPr>
        <a:xfrm>
          <a:off x="6737427" y="10477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4" name="正方形/長方形 163">
          <a:extLst>
            <a:ext uri="{FF2B5EF4-FFF2-40B4-BE49-F238E27FC236}">
              <a16:creationId xmlns:a16="http://schemas.microsoft.com/office/drawing/2014/main" id="{4AB49178-8BB3-4C5C-8748-55288B90BCC1}"/>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5" name="正方形/長方形 164">
          <a:extLst>
            <a:ext uri="{FF2B5EF4-FFF2-40B4-BE49-F238E27FC236}">
              <a16:creationId xmlns:a16="http://schemas.microsoft.com/office/drawing/2014/main" id="{38924EAF-E2C6-4877-9191-29B31B0BB7C3}"/>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6" name="正方形/長方形 165">
          <a:extLst>
            <a:ext uri="{FF2B5EF4-FFF2-40B4-BE49-F238E27FC236}">
              <a16:creationId xmlns:a16="http://schemas.microsoft.com/office/drawing/2014/main" id="{DB79AA9D-2732-479B-BD01-37EBF22AC5E2}"/>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7" name="正方形/長方形 166">
          <a:extLst>
            <a:ext uri="{FF2B5EF4-FFF2-40B4-BE49-F238E27FC236}">
              <a16:creationId xmlns:a16="http://schemas.microsoft.com/office/drawing/2014/main" id="{47CD2A0D-2446-4D3E-A89B-60FFBE5F2772}"/>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8" name="正方形/長方形 167">
          <a:extLst>
            <a:ext uri="{FF2B5EF4-FFF2-40B4-BE49-F238E27FC236}">
              <a16:creationId xmlns:a16="http://schemas.microsoft.com/office/drawing/2014/main" id="{624F1C2F-A5B4-4819-AF12-A7CD508CEE4D}"/>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9" name="正方形/長方形 168">
          <a:extLst>
            <a:ext uri="{FF2B5EF4-FFF2-40B4-BE49-F238E27FC236}">
              <a16:creationId xmlns:a16="http://schemas.microsoft.com/office/drawing/2014/main" id="{D3D711C3-FD64-4FFD-9541-D99D20ACF2B4}"/>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70" name="正方形/長方形 169">
          <a:extLst>
            <a:ext uri="{FF2B5EF4-FFF2-40B4-BE49-F238E27FC236}">
              <a16:creationId xmlns:a16="http://schemas.microsoft.com/office/drawing/2014/main" id="{7C383C3D-8650-42C8-A9CA-7A4482566891}"/>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71" name="正方形/長方形 170">
          <a:extLst>
            <a:ext uri="{FF2B5EF4-FFF2-40B4-BE49-F238E27FC236}">
              <a16:creationId xmlns:a16="http://schemas.microsoft.com/office/drawing/2014/main" id="{203DEF6D-2DBE-410A-A250-B79C8B5A95A3}"/>
            </a:ext>
          </a:extLst>
        </xdr:cNvPr>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172" name="正方形/長方形 171">
          <a:extLst>
            <a:ext uri="{FF2B5EF4-FFF2-40B4-BE49-F238E27FC236}">
              <a16:creationId xmlns:a16="http://schemas.microsoft.com/office/drawing/2014/main" id="{72A6B8D7-68F1-4A7B-AA34-04FFEB5D22CA}"/>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73" name="正方形/長方形 172">
          <a:extLst>
            <a:ext uri="{FF2B5EF4-FFF2-40B4-BE49-F238E27FC236}">
              <a16:creationId xmlns:a16="http://schemas.microsoft.com/office/drawing/2014/main" id="{67B32CC1-603A-49C4-B23D-BE2519B26486}"/>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74" name="正方形/長方形 173">
          <a:extLst>
            <a:ext uri="{FF2B5EF4-FFF2-40B4-BE49-F238E27FC236}">
              <a16:creationId xmlns:a16="http://schemas.microsoft.com/office/drawing/2014/main" id="{5CEE2479-C7E5-41FB-8F7C-B62158152B1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75" name="正方形/長方形 174">
          <a:extLst>
            <a:ext uri="{FF2B5EF4-FFF2-40B4-BE49-F238E27FC236}">
              <a16:creationId xmlns:a16="http://schemas.microsoft.com/office/drawing/2014/main" id="{CEE4D4E4-FEB1-4889-9A59-D6F6197A047C}"/>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76" name="正方形/長方形 175">
          <a:extLst>
            <a:ext uri="{FF2B5EF4-FFF2-40B4-BE49-F238E27FC236}">
              <a16:creationId xmlns:a16="http://schemas.microsoft.com/office/drawing/2014/main" id="{05DF99CF-5D9E-4D02-933D-94B300E046AE}"/>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77" name="正方形/長方形 176">
          <a:extLst>
            <a:ext uri="{FF2B5EF4-FFF2-40B4-BE49-F238E27FC236}">
              <a16:creationId xmlns:a16="http://schemas.microsoft.com/office/drawing/2014/main" id="{855D7FD9-24E4-4493-80EF-169E77D29227}"/>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78" name="正方形/長方形 177">
          <a:extLst>
            <a:ext uri="{FF2B5EF4-FFF2-40B4-BE49-F238E27FC236}">
              <a16:creationId xmlns:a16="http://schemas.microsoft.com/office/drawing/2014/main" id="{82A74B04-2A5B-4870-9782-F95BFABE48DB}"/>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79" name="正方形/長方形 178">
          <a:extLst>
            <a:ext uri="{FF2B5EF4-FFF2-40B4-BE49-F238E27FC236}">
              <a16:creationId xmlns:a16="http://schemas.microsoft.com/office/drawing/2014/main" id="{F8BD2DE8-8B9F-417B-9457-B108942D104E}"/>
            </a:ext>
          </a:extLst>
        </xdr:cNvPr>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180" name="正方形/長方形 179">
          <a:extLst>
            <a:ext uri="{FF2B5EF4-FFF2-40B4-BE49-F238E27FC236}">
              <a16:creationId xmlns:a16="http://schemas.microsoft.com/office/drawing/2014/main" id="{87D9E50D-65F8-40AE-9644-AEF185836EA8}"/>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181" name="正方形/長方形 180">
          <a:extLst>
            <a:ext uri="{FF2B5EF4-FFF2-40B4-BE49-F238E27FC236}">
              <a16:creationId xmlns:a16="http://schemas.microsoft.com/office/drawing/2014/main" id="{9475B3FA-0550-4C8D-8A50-0858605348CA}"/>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182" name="正方形/長方形 181">
          <a:extLst>
            <a:ext uri="{FF2B5EF4-FFF2-40B4-BE49-F238E27FC236}">
              <a16:creationId xmlns:a16="http://schemas.microsoft.com/office/drawing/2014/main" id="{7EA98102-64D7-4FA7-BE1E-279B4504E13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183" name="正方形/長方形 182">
          <a:extLst>
            <a:ext uri="{FF2B5EF4-FFF2-40B4-BE49-F238E27FC236}">
              <a16:creationId xmlns:a16="http://schemas.microsoft.com/office/drawing/2014/main" id="{C2DC57C1-8713-4D85-90E3-7C053D78B60F}"/>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184" name="正方形/長方形 183">
          <a:extLst>
            <a:ext uri="{FF2B5EF4-FFF2-40B4-BE49-F238E27FC236}">
              <a16:creationId xmlns:a16="http://schemas.microsoft.com/office/drawing/2014/main" id="{F9AA6618-0DAA-4702-8818-63FDD3E3BFA6}"/>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185" name="正方形/長方形 184">
          <a:extLst>
            <a:ext uri="{FF2B5EF4-FFF2-40B4-BE49-F238E27FC236}">
              <a16:creationId xmlns:a16="http://schemas.microsoft.com/office/drawing/2014/main" id="{384B2473-F2B8-4247-B89A-9CC180F10327}"/>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186" name="正方形/長方形 185">
          <a:extLst>
            <a:ext uri="{FF2B5EF4-FFF2-40B4-BE49-F238E27FC236}">
              <a16:creationId xmlns:a16="http://schemas.microsoft.com/office/drawing/2014/main" id="{612AB2E2-A88D-408A-BD34-98D78456341D}"/>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187" name="正方形/長方形 186">
          <a:extLst>
            <a:ext uri="{FF2B5EF4-FFF2-40B4-BE49-F238E27FC236}">
              <a16:creationId xmlns:a16="http://schemas.microsoft.com/office/drawing/2014/main" id="{9022D802-A6B5-4DEE-BDE1-1E98A31BAB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188" name="正方形/長方形 187">
          <a:extLst>
            <a:ext uri="{FF2B5EF4-FFF2-40B4-BE49-F238E27FC236}">
              <a16:creationId xmlns:a16="http://schemas.microsoft.com/office/drawing/2014/main" id="{56E75936-9333-4E88-91A3-789D0F615CEE}"/>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189" name="正方形/長方形 188">
          <a:extLst>
            <a:ext uri="{FF2B5EF4-FFF2-40B4-BE49-F238E27FC236}">
              <a16:creationId xmlns:a16="http://schemas.microsoft.com/office/drawing/2014/main" id="{9D7F7B5F-0404-4AD1-97DD-BE3433D7E216}"/>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190" name="正方形/長方形 189">
          <a:extLst>
            <a:ext uri="{FF2B5EF4-FFF2-40B4-BE49-F238E27FC236}">
              <a16:creationId xmlns:a16="http://schemas.microsoft.com/office/drawing/2014/main" id="{7BF27E55-371E-4AC1-8106-B1B0E220E573}"/>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191" name="正方形/長方形 190">
          <a:extLst>
            <a:ext uri="{FF2B5EF4-FFF2-40B4-BE49-F238E27FC236}">
              <a16:creationId xmlns:a16="http://schemas.microsoft.com/office/drawing/2014/main" id="{7573A135-8CEF-4E48-8123-ED38265D1DC2}"/>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192" name="正方形/長方形 191">
          <a:extLst>
            <a:ext uri="{FF2B5EF4-FFF2-40B4-BE49-F238E27FC236}">
              <a16:creationId xmlns:a16="http://schemas.microsoft.com/office/drawing/2014/main" id="{44B2E6A0-ACB0-44A9-AEC1-1335F889B554}"/>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193" name="正方形/長方形 192">
          <a:extLst>
            <a:ext uri="{FF2B5EF4-FFF2-40B4-BE49-F238E27FC236}">
              <a16:creationId xmlns:a16="http://schemas.microsoft.com/office/drawing/2014/main" id="{DFE03009-A320-4132-A635-2A6ECDEFF204}"/>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194" name="正方形/長方形 193">
          <a:extLst>
            <a:ext uri="{FF2B5EF4-FFF2-40B4-BE49-F238E27FC236}">
              <a16:creationId xmlns:a16="http://schemas.microsoft.com/office/drawing/2014/main" id="{865DE19A-DEA9-4DCD-85C2-79829395F63A}"/>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195" name="正方形/長方形 194">
          <a:extLst>
            <a:ext uri="{FF2B5EF4-FFF2-40B4-BE49-F238E27FC236}">
              <a16:creationId xmlns:a16="http://schemas.microsoft.com/office/drawing/2014/main" id="{A4BB6045-9BE7-4814-8A52-AD6C9F046B73}"/>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196" name="正方形/長方形 195">
          <a:extLst>
            <a:ext uri="{FF2B5EF4-FFF2-40B4-BE49-F238E27FC236}">
              <a16:creationId xmlns:a16="http://schemas.microsoft.com/office/drawing/2014/main" id="{20B8228E-70A2-4FBF-B78D-E975FD0CE7B2}"/>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197" name="正方形/長方形 196">
          <a:extLst>
            <a:ext uri="{FF2B5EF4-FFF2-40B4-BE49-F238E27FC236}">
              <a16:creationId xmlns:a16="http://schemas.microsoft.com/office/drawing/2014/main" id="{6557220E-6AD1-4CF4-A264-903BB097E63D}"/>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198" name="正方形/長方形 197">
          <a:extLst>
            <a:ext uri="{FF2B5EF4-FFF2-40B4-BE49-F238E27FC236}">
              <a16:creationId xmlns:a16="http://schemas.microsoft.com/office/drawing/2014/main" id="{23473784-1B8A-41DA-82A8-1E2AE4A9C50E}"/>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199" name="正方形/長方形 198">
          <a:extLst>
            <a:ext uri="{FF2B5EF4-FFF2-40B4-BE49-F238E27FC236}">
              <a16:creationId xmlns:a16="http://schemas.microsoft.com/office/drawing/2014/main" id="{0D20BCBE-83B3-4312-AF27-4AFC7D868421}"/>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00" name="正方形/長方形 199">
          <a:extLst>
            <a:ext uri="{FF2B5EF4-FFF2-40B4-BE49-F238E27FC236}">
              <a16:creationId xmlns:a16="http://schemas.microsoft.com/office/drawing/2014/main" id="{C9635AE5-E0B5-4CE5-A18C-89C9783932E8}"/>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01" name="正方形/長方形 200">
          <a:extLst>
            <a:ext uri="{FF2B5EF4-FFF2-40B4-BE49-F238E27FC236}">
              <a16:creationId xmlns:a16="http://schemas.microsoft.com/office/drawing/2014/main" id="{2C0FD4A2-0D1C-4A7B-A3AC-2A8DD5E302AC}"/>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02" name="正方形/長方形 201">
          <a:extLst>
            <a:ext uri="{FF2B5EF4-FFF2-40B4-BE49-F238E27FC236}">
              <a16:creationId xmlns:a16="http://schemas.microsoft.com/office/drawing/2014/main" id="{7B3D1C34-E031-47E2-845F-04E65F5CEF37}"/>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03" name="正方形/長方形 202">
          <a:extLst>
            <a:ext uri="{FF2B5EF4-FFF2-40B4-BE49-F238E27FC236}">
              <a16:creationId xmlns:a16="http://schemas.microsoft.com/office/drawing/2014/main" id="{386BB174-6E37-4508-8F8A-50A3119F60B1}"/>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04" name="テキスト ボックス 203">
          <a:extLst>
            <a:ext uri="{FF2B5EF4-FFF2-40B4-BE49-F238E27FC236}">
              <a16:creationId xmlns:a16="http://schemas.microsoft.com/office/drawing/2014/main" id="{072F5D9E-638F-4E1B-AE8B-1BC5005E1518}"/>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05" name="直線コネクタ 204">
          <a:extLst>
            <a:ext uri="{FF2B5EF4-FFF2-40B4-BE49-F238E27FC236}">
              <a16:creationId xmlns:a16="http://schemas.microsoft.com/office/drawing/2014/main" id="{6A031DCB-ACDE-4967-9D9D-E462C8921442}"/>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206" name="テキスト ボックス 205">
          <a:extLst>
            <a:ext uri="{FF2B5EF4-FFF2-40B4-BE49-F238E27FC236}">
              <a16:creationId xmlns:a16="http://schemas.microsoft.com/office/drawing/2014/main" id="{69D9F442-01C3-421E-9534-46E8FD56EF37}"/>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207" name="直線コネクタ 206">
          <a:extLst>
            <a:ext uri="{FF2B5EF4-FFF2-40B4-BE49-F238E27FC236}">
              <a16:creationId xmlns:a16="http://schemas.microsoft.com/office/drawing/2014/main" id="{4A6D4D5F-2BCB-4094-8EE2-206C1A3DBE64}"/>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208" name="テキスト ボックス 207">
          <a:extLst>
            <a:ext uri="{FF2B5EF4-FFF2-40B4-BE49-F238E27FC236}">
              <a16:creationId xmlns:a16="http://schemas.microsoft.com/office/drawing/2014/main" id="{E09CC415-94E0-41B0-A141-498F70366966}"/>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209" name="直線コネクタ 208">
          <a:extLst>
            <a:ext uri="{FF2B5EF4-FFF2-40B4-BE49-F238E27FC236}">
              <a16:creationId xmlns:a16="http://schemas.microsoft.com/office/drawing/2014/main" id="{CE0DAB0C-39F3-4804-950C-1DBAB8412A38}"/>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210" name="テキスト ボックス 209">
          <a:extLst>
            <a:ext uri="{FF2B5EF4-FFF2-40B4-BE49-F238E27FC236}">
              <a16:creationId xmlns:a16="http://schemas.microsoft.com/office/drawing/2014/main" id="{422D7118-AAD5-47C4-8326-5F786375D3CE}"/>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211" name="直線コネクタ 210">
          <a:extLst>
            <a:ext uri="{FF2B5EF4-FFF2-40B4-BE49-F238E27FC236}">
              <a16:creationId xmlns:a16="http://schemas.microsoft.com/office/drawing/2014/main" id="{57A0BE0B-209D-4C47-94F0-46D3A25CCDA2}"/>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212" name="テキスト ボックス 211">
          <a:extLst>
            <a:ext uri="{FF2B5EF4-FFF2-40B4-BE49-F238E27FC236}">
              <a16:creationId xmlns:a16="http://schemas.microsoft.com/office/drawing/2014/main" id="{01C2199C-6C40-42C5-9755-4219100E7326}"/>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213" name="直線コネクタ 212">
          <a:extLst>
            <a:ext uri="{FF2B5EF4-FFF2-40B4-BE49-F238E27FC236}">
              <a16:creationId xmlns:a16="http://schemas.microsoft.com/office/drawing/2014/main" id="{2BAEE350-A1AC-4BC3-8CCD-EBD5A989AF0D}"/>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214" name="テキスト ボックス 213">
          <a:extLst>
            <a:ext uri="{FF2B5EF4-FFF2-40B4-BE49-F238E27FC236}">
              <a16:creationId xmlns:a16="http://schemas.microsoft.com/office/drawing/2014/main" id="{376E9636-AFDD-4465-9973-0362848B766E}"/>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215" name="直線コネクタ 214">
          <a:extLst>
            <a:ext uri="{FF2B5EF4-FFF2-40B4-BE49-F238E27FC236}">
              <a16:creationId xmlns:a16="http://schemas.microsoft.com/office/drawing/2014/main" id="{4496E0F9-ED2E-4CFC-B353-886FBFAD87C2}"/>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216" name="テキスト ボックス 215">
          <a:extLst>
            <a:ext uri="{FF2B5EF4-FFF2-40B4-BE49-F238E27FC236}">
              <a16:creationId xmlns:a16="http://schemas.microsoft.com/office/drawing/2014/main" id="{3BDA99DB-CC67-41BC-BA64-BA25C8BC0CDF}"/>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217" name="直線コネクタ 216">
          <a:extLst>
            <a:ext uri="{FF2B5EF4-FFF2-40B4-BE49-F238E27FC236}">
              <a16:creationId xmlns:a16="http://schemas.microsoft.com/office/drawing/2014/main" id="{857FEFD0-3039-4374-AE40-6222E8C41531}"/>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218" name="テキスト ボックス 217">
          <a:extLst>
            <a:ext uri="{FF2B5EF4-FFF2-40B4-BE49-F238E27FC236}">
              <a16:creationId xmlns:a16="http://schemas.microsoft.com/office/drawing/2014/main" id="{037B4FC0-56D5-41A3-AB83-A2281001D4F7}"/>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19" name="直線コネクタ 218">
          <a:extLst>
            <a:ext uri="{FF2B5EF4-FFF2-40B4-BE49-F238E27FC236}">
              <a16:creationId xmlns:a16="http://schemas.microsoft.com/office/drawing/2014/main" id="{0A8130EF-CE09-4966-9595-9DC92E2965CF}"/>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220" name="【一般廃棄物処理施設】&#10;有形固定資産減価償却率グラフ枠">
          <a:extLst>
            <a:ext uri="{FF2B5EF4-FFF2-40B4-BE49-F238E27FC236}">
              <a16:creationId xmlns:a16="http://schemas.microsoft.com/office/drawing/2014/main" id="{983F4A7B-835A-43F8-AEF3-BDC4F324E241}"/>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43543</xdr:rowOff>
    </xdr:from>
    <xdr:to>
      <xdr:col>85</xdr:col>
      <xdr:colOff>126364</xdr:colOff>
      <xdr:row>42</xdr:row>
      <xdr:rowOff>92528</xdr:rowOff>
    </xdr:to>
    <xdr:cxnSp macro="">
      <xdr:nvCxnSpPr>
        <xdr:cNvPr id="221" name="直線コネクタ 220">
          <a:extLst>
            <a:ext uri="{FF2B5EF4-FFF2-40B4-BE49-F238E27FC236}">
              <a16:creationId xmlns:a16="http://schemas.microsoft.com/office/drawing/2014/main" id="{05FB1261-04A3-43EF-9B0B-7C8AD2F7AC7F}"/>
            </a:ext>
          </a:extLst>
        </xdr:cNvPr>
        <xdr:cNvCxnSpPr/>
      </xdr:nvCxnSpPr>
      <xdr:spPr>
        <a:xfrm flipV="1">
          <a:off x="16318864" y="5701393"/>
          <a:ext cx="0" cy="1592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222" name="【一般廃棄物処理施設】&#10;有形固定資産減価償却率最小値テキスト">
          <a:extLst>
            <a:ext uri="{FF2B5EF4-FFF2-40B4-BE49-F238E27FC236}">
              <a16:creationId xmlns:a16="http://schemas.microsoft.com/office/drawing/2014/main" id="{DA3CF196-C37F-482A-B2D8-C09866DBB1D7}"/>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223" name="直線コネクタ 222">
          <a:extLst>
            <a:ext uri="{FF2B5EF4-FFF2-40B4-BE49-F238E27FC236}">
              <a16:creationId xmlns:a16="http://schemas.microsoft.com/office/drawing/2014/main" id="{14CEC84D-975F-4884-9B8D-CAC6E25F874F}"/>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161670</xdr:rowOff>
    </xdr:from>
    <xdr:ext cx="340478" cy="259045"/>
    <xdr:sp macro="" textlink="">
      <xdr:nvSpPr>
        <xdr:cNvPr id="224" name="【一般廃棄物処理施設】&#10;有形固定資産減価償却率最大値テキスト">
          <a:extLst>
            <a:ext uri="{FF2B5EF4-FFF2-40B4-BE49-F238E27FC236}">
              <a16:creationId xmlns:a16="http://schemas.microsoft.com/office/drawing/2014/main" id="{85E1AF2D-115F-4090-BCDB-1C3C6E845DB3}"/>
            </a:ext>
          </a:extLst>
        </xdr:cNvPr>
        <xdr:cNvSpPr txBox="1"/>
      </xdr:nvSpPr>
      <xdr:spPr>
        <a:xfrm>
          <a:off x="16357600" y="547662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43543</xdr:rowOff>
    </xdr:from>
    <xdr:to>
      <xdr:col>86</xdr:col>
      <xdr:colOff>25400</xdr:colOff>
      <xdr:row>33</xdr:row>
      <xdr:rowOff>43543</xdr:rowOff>
    </xdr:to>
    <xdr:cxnSp macro="">
      <xdr:nvCxnSpPr>
        <xdr:cNvPr id="225" name="直線コネクタ 224">
          <a:extLst>
            <a:ext uri="{FF2B5EF4-FFF2-40B4-BE49-F238E27FC236}">
              <a16:creationId xmlns:a16="http://schemas.microsoft.com/office/drawing/2014/main" id="{42A5193E-2F2A-4062-871B-463F2C0D776E}"/>
            </a:ext>
          </a:extLst>
        </xdr:cNvPr>
        <xdr:cNvCxnSpPr/>
      </xdr:nvCxnSpPr>
      <xdr:spPr>
        <a:xfrm>
          <a:off x="16230600" y="5701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121393</xdr:rowOff>
    </xdr:from>
    <xdr:ext cx="405111" cy="259045"/>
    <xdr:sp macro="" textlink="">
      <xdr:nvSpPr>
        <xdr:cNvPr id="226" name="【一般廃棄物処理施設】&#10;有形固定資産減価償却率平均値テキスト">
          <a:extLst>
            <a:ext uri="{FF2B5EF4-FFF2-40B4-BE49-F238E27FC236}">
              <a16:creationId xmlns:a16="http://schemas.microsoft.com/office/drawing/2014/main" id="{AFDE8589-3B22-490D-BEA4-2FBA364D0C43}"/>
            </a:ext>
          </a:extLst>
        </xdr:cNvPr>
        <xdr:cNvSpPr txBox="1"/>
      </xdr:nvSpPr>
      <xdr:spPr>
        <a:xfrm>
          <a:off x="16357600" y="64650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142966</xdr:rowOff>
    </xdr:from>
    <xdr:to>
      <xdr:col>85</xdr:col>
      <xdr:colOff>177800</xdr:colOff>
      <xdr:row>38</xdr:row>
      <xdr:rowOff>73116</xdr:rowOff>
    </xdr:to>
    <xdr:sp macro="" textlink="">
      <xdr:nvSpPr>
        <xdr:cNvPr id="227" name="フローチャート: 判断 226">
          <a:extLst>
            <a:ext uri="{FF2B5EF4-FFF2-40B4-BE49-F238E27FC236}">
              <a16:creationId xmlns:a16="http://schemas.microsoft.com/office/drawing/2014/main" id="{4D2BAE1F-3491-4140-BD3E-87F1B4D497B6}"/>
            </a:ext>
          </a:extLst>
        </xdr:cNvPr>
        <xdr:cNvSpPr/>
      </xdr:nvSpPr>
      <xdr:spPr>
        <a:xfrm>
          <a:off x="16268700" y="648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56424</xdr:rowOff>
    </xdr:from>
    <xdr:to>
      <xdr:col>81</xdr:col>
      <xdr:colOff>101600</xdr:colOff>
      <xdr:row>38</xdr:row>
      <xdr:rowOff>158024</xdr:rowOff>
    </xdr:to>
    <xdr:sp macro="" textlink="">
      <xdr:nvSpPr>
        <xdr:cNvPr id="228" name="フローチャート: 判断 227">
          <a:extLst>
            <a:ext uri="{FF2B5EF4-FFF2-40B4-BE49-F238E27FC236}">
              <a16:creationId xmlns:a16="http://schemas.microsoft.com/office/drawing/2014/main" id="{EF622C67-739D-467A-B8B8-5C7F0D13301E}"/>
            </a:ext>
          </a:extLst>
        </xdr:cNvPr>
        <xdr:cNvSpPr/>
      </xdr:nvSpPr>
      <xdr:spPr>
        <a:xfrm>
          <a:off x="15430500" y="657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98878</xdr:rowOff>
    </xdr:from>
    <xdr:to>
      <xdr:col>76</xdr:col>
      <xdr:colOff>165100</xdr:colOff>
      <xdr:row>39</xdr:row>
      <xdr:rowOff>29028</xdr:rowOff>
    </xdr:to>
    <xdr:sp macro="" textlink="">
      <xdr:nvSpPr>
        <xdr:cNvPr id="229" name="フローチャート: 判断 228">
          <a:extLst>
            <a:ext uri="{FF2B5EF4-FFF2-40B4-BE49-F238E27FC236}">
              <a16:creationId xmlns:a16="http://schemas.microsoft.com/office/drawing/2014/main" id="{878C5F54-DA5E-4FBB-A6A7-11336273A465}"/>
            </a:ext>
          </a:extLst>
        </xdr:cNvPr>
        <xdr:cNvSpPr/>
      </xdr:nvSpPr>
      <xdr:spPr>
        <a:xfrm>
          <a:off x="14541500" y="6613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90715</xdr:rowOff>
    </xdr:from>
    <xdr:to>
      <xdr:col>72</xdr:col>
      <xdr:colOff>38100</xdr:colOff>
      <xdr:row>39</xdr:row>
      <xdr:rowOff>20865</xdr:rowOff>
    </xdr:to>
    <xdr:sp macro="" textlink="">
      <xdr:nvSpPr>
        <xdr:cNvPr id="230" name="フローチャート: 判断 229">
          <a:extLst>
            <a:ext uri="{FF2B5EF4-FFF2-40B4-BE49-F238E27FC236}">
              <a16:creationId xmlns:a16="http://schemas.microsoft.com/office/drawing/2014/main" id="{30465E13-919F-4E6F-9464-811398AFDB8F}"/>
            </a:ext>
          </a:extLst>
        </xdr:cNvPr>
        <xdr:cNvSpPr/>
      </xdr:nvSpPr>
      <xdr:spPr>
        <a:xfrm>
          <a:off x="13652500" y="660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5806</xdr:rowOff>
    </xdr:from>
    <xdr:to>
      <xdr:col>67</xdr:col>
      <xdr:colOff>101600</xdr:colOff>
      <xdr:row>38</xdr:row>
      <xdr:rowOff>107406</xdr:rowOff>
    </xdr:to>
    <xdr:sp macro="" textlink="">
      <xdr:nvSpPr>
        <xdr:cNvPr id="231" name="フローチャート: 判断 230">
          <a:extLst>
            <a:ext uri="{FF2B5EF4-FFF2-40B4-BE49-F238E27FC236}">
              <a16:creationId xmlns:a16="http://schemas.microsoft.com/office/drawing/2014/main" id="{7355D5DD-AB2B-4997-9F33-EACBA5489890}"/>
            </a:ext>
          </a:extLst>
        </xdr:cNvPr>
        <xdr:cNvSpPr/>
      </xdr:nvSpPr>
      <xdr:spPr>
        <a:xfrm>
          <a:off x="12763500" y="652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232" name="テキスト ボックス 231">
          <a:extLst>
            <a:ext uri="{FF2B5EF4-FFF2-40B4-BE49-F238E27FC236}">
              <a16:creationId xmlns:a16="http://schemas.microsoft.com/office/drawing/2014/main" id="{5F599705-DFD0-455D-9E81-846B61276EDB}"/>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233" name="テキスト ボックス 232">
          <a:extLst>
            <a:ext uri="{FF2B5EF4-FFF2-40B4-BE49-F238E27FC236}">
              <a16:creationId xmlns:a16="http://schemas.microsoft.com/office/drawing/2014/main" id="{9C2230A1-1002-4769-945C-58A229CC48DF}"/>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234" name="テキスト ボックス 233">
          <a:extLst>
            <a:ext uri="{FF2B5EF4-FFF2-40B4-BE49-F238E27FC236}">
              <a16:creationId xmlns:a16="http://schemas.microsoft.com/office/drawing/2014/main" id="{A6FB3BC9-9E11-4638-9814-B438271FE519}"/>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235" name="テキスト ボックス 234">
          <a:extLst>
            <a:ext uri="{FF2B5EF4-FFF2-40B4-BE49-F238E27FC236}">
              <a16:creationId xmlns:a16="http://schemas.microsoft.com/office/drawing/2014/main" id="{6C268D6D-0D89-45A3-97BE-95626CE5F104}"/>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236" name="テキスト ボックス 235">
          <a:extLst>
            <a:ext uri="{FF2B5EF4-FFF2-40B4-BE49-F238E27FC236}">
              <a16:creationId xmlns:a16="http://schemas.microsoft.com/office/drawing/2014/main" id="{D5230DEF-74C1-4E11-9E7C-3E3FC93B273C}"/>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125004</xdr:rowOff>
    </xdr:from>
    <xdr:to>
      <xdr:col>85</xdr:col>
      <xdr:colOff>177800</xdr:colOff>
      <xdr:row>35</xdr:row>
      <xdr:rowOff>55154</xdr:rowOff>
    </xdr:to>
    <xdr:sp macro="" textlink="">
      <xdr:nvSpPr>
        <xdr:cNvPr id="237" name="楕円 236">
          <a:extLst>
            <a:ext uri="{FF2B5EF4-FFF2-40B4-BE49-F238E27FC236}">
              <a16:creationId xmlns:a16="http://schemas.microsoft.com/office/drawing/2014/main" id="{A1374DFF-777E-40B4-831A-E0854EAFA7E3}"/>
            </a:ext>
          </a:extLst>
        </xdr:cNvPr>
        <xdr:cNvSpPr/>
      </xdr:nvSpPr>
      <xdr:spPr>
        <a:xfrm>
          <a:off x="16268700" y="5954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147881</xdr:rowOff>
    </xdr:from>
    <xdr:ext cx="405111" cy="259045"/>
    <xdr:sp macro="" textlink="">
      <xdr:nvSpPr>
        <xdr:cNvPr id="238" name="【一般廃棄物処理施設】&#10;有形固定資産減価償却率該当値テキスト">
          <a:extLst>
            <a:ext uri="{FF2B5EF4-FFF2-40B4-BE49-F238E27FC236}">
              <a16:creationId xmlns:a16="http://schemas.microsoft.com/office/drawing/2014/main" id="{900CED77-6C76-4DF7-B0BD-5BC2DE01F268}"/>
            </a:ext>
          </a:extLst>
        </xdr:cNvPr>
        <xdr:cNvSpPr txBox="1"/>
      </xdr:nvSpPr>
      <xdr:spPr>
        <a:xfrm>
          <a:off x="16357600" y="58057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56424</xdr:rowOff>
    </xdr:from>
    <xdr:to>
      <xdr:col>81</xdr:col>
      <xdr:colOff>101600</xdr:colOff>
      <xdr:row>34</xdr:row>
      <xdr:rowOff>158024</xdr:rowOff>
    </xdr:to>
    <xdr:sp macro="" textlink="">
      <xdr:nvSpPr>
        <xdr:cNvPr id="239" name="楕円 238">
          <a:extLst>
            <a:ext uri="{FF2B5EF4-FFF2-40B4-BE49-F238E27FC236}">
              <a16:creationId xmlns:a16="http://schemas.microsoft.com/office/drawing/2014/main" id="{C2232E71-A905-48D3-BF13-CE3F12F89A4F}"/>
            </a:ext>
          </a:extLst>
        </xdr:cNvPr>
        <xdr:cNvSpPr/>
      </xdr:nvSpPr>
      <xdr:spPr>
        <a:xfrm>
          <a:off x="15430500" y="5885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107224</xdr:rowOff>
    </xdr:from>
    <xdr:to>
      <xdr:col>85</xdr:col>
      <xdr:colOff>127000</xdr:colOff>
      <xdr:row>35</xdr:row>
      <xdr:rowOff>4354</xdr:rowOff>
    </xdr:to>
    <xdr:cxnSp macro="">
      <xdr:nvCxnSpPr>
        <xdr:cNvPr id="240" name="直線コネクタ 239">
          <a:extLst>
            <a:ext uri="{FF2B5EF4-FFF2-40B4-BE49-F238E27FC236}">
              <a16:creationId xmlns:a16="http://schemas.microsoft.com/office/drawing/2014/main" id="{3EEA6603-CB26-49C8-AD4F-44612DF797A6}"/>
            </a:ext>
          </a:extLst>
        </xdr:cNvPr>
        <xdr:cNvCxnSpPr/>
      </xdr:nvCxnSpPr>
      <xdr:spPr>
        <a:xfrm>
          <a:off x="15481300" y="5936524"/>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41</xdr:row>
      <xdr:rowOff>28666</xdr:rowOff>
    </xdr:from>
    <xdr:to>
      <xdr:col>76</xdr:col>
      <xdr:colOff>165100</xdr:colOff>
      <xdr:row>41</xdr:row>
      <xdr:rowOff>130266</xdr:rowOff>
    </xdr:to>
    <xdr:sp macro="" textlink="">
      <xdr:nvSpPr>
        <xdr:cNvPr id="241" name="楕円 240">
          <a:extLst>
            <a:ext uri="{FF2B5EF4-FFF2-40B4-BE49-F238E27FC236}">
              <a16:creationId xmlns:a16="http://schemas.microsoft.com/office/drawing/2014/main" id="{68678BE3-BEB6-4D9F-867F-B7E36A3158D9}"/>
            </a:ext>
          </a:extLst>
        </xdr:cNvPr>
        <xdr:cNvSpPr/>
      </xdr:nvSpPr>
      <xdr:spPr>
        <a:xfrm>
          <a:off x="14541500" y="7058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107224</xdr:rowOff>
    </xdr:from>
    <xdr:to>
      <xdr:col>81</xdr:col>
      <xdr:colOff>50800</xdr:colOff>
      <xdr:row>41</xdr:row>
      <xdr:rowOff>79466</xdr:rowOff>
    </xdr:to>
    <xdr:cxnSp macro="">
      <xdr:nvCxnSpPr>
        <xdr:cNvPr id="242" name="直線コネクタ 241">
          <a:extLst>
            <a:ext uri="{FF2B5EF4-FFF2-40B4-BE49-F238E27FC236}">
              <a16:creationId xmlns:a16="http://schemas.microsoft.com/office/drawing/2014/main" id="{0D550209-3B85-42DC-841C-1EAC2403A531}"/>
            </a:ext>
          </a:extLst>
        </xdr:cNvPr>
        <xdr:cNvCxnSpPr/>
      </xdr:nvCxnSpPr>
      <xdr:spPr>
        <a:xfrm flipV="1">
          <a:off x="14592300" y="5936524"/>
          <a:ext cx="889000" cy="1172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151130</xdr:rowOff>
    </xdr:from>
    <xdr:to>
      <xdr:col>72</xdr:col>
      <xdr:colOff>38100</xdr:colOff>
      <xdr:row>41</xdr:row>
      <xdr:rowOff>81280</xdr:rowOff>
    </xdr:to>
    <xdr:sp macro="" textlink="">
      <xdr:nvSpPr>
        <xdr:cNvPr id="243" name="楕円 242">
          <a:extLst>
            <a:ext uri="{FF2B5EF4-FFF2-40B4-BE49-F238E27FC236}">
              <a16:creationId xmlns:a16="http://schemas.microsoft.com/office/drawing/2014/main" id="{B07402E1-2D95-46F6-ACA6-042C34593F88}"/>
            </a:ext>
          </a:extLst>
        </xdr:cNvPr>
        <xdr:cNvSpPr/>
      </xdr:nvSpPr>
      <xdr:spPr>
        <a:xfrm>
          <a:off x="13652500" y="700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41</xdr:row>
      <xdr:rowOff>30480</xdr:rowOff>
    </xdr:from>
    <xdr:to>
      <xdr:col>76</xdr:col>
      <xdr:colOff>114300</xdr:colOff>
      <xdr:row>41</xdr:row>
      <xdr:rowOff>79466</xdr:rowOff>
    </xdr:to>
    <xdr:cxnSp macro="">
      <xdr:nvCxnSpPr>
        <xdr:cNvPr id="244" name="直線コネクタ 243">
          <a:extLst>
            <a:ext uri="{FF2B5EF4-FFF2-40B4-BE49-F238E27FC236}">
              <a16:creationId xmlns:a16="http://schemas.microsoft.com/office/drawing/2014/main" id="{0E547EC9-2232-4B31-BAC6-17FBDF76DDD2}"/>
            </a:ext>
          </a:extLst>
        </xdr:cNvPr>
        <xdr:cNvCxnSpPr/>
      </xdr:nvCxnSpPr>
      <xdr:spPr>
        <a:xfrm>
          <a:off x="13703300" y="7059930"/>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102144</xdr:rowOff>
    </xdr:from>
    <xdr:to>
      <xdr:col>67</xdr:col>
      <xdr:colOff>101600</xdr:colOff>
      <xdr:row>41</xdr:row>
      <xdr:rowOff>32294</xdr:rowOff>
    </xdr:to>
    <xdr:sp macro="" textlink="">
      <xdr:nvSpPr>
        <xdr:cNvPr id="245" name="楕円 244">
          <a:extLst>
            <a:ext uri="{FF2B5EF4-FFF2-40B4-BE49-F238E27FC236}">
              <a16:creationId xmlns:a16="http://schemas.microsoft.com/office/drawing/2014/main" id="{47BCBAF2-A7CA-4F25-A381-89AFDD711AFD}"/>
            </a:ext>
          </a:extLst>
        </xdr:cNvPr>
        <xdr:cNvSpPr/>
      </xdr:nvSpPr>
      <xdr:spPr>
        <a:xfrm>
          <a:off x="12763500" y="6960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152944</xdr:rowOff>
    </xdr:from>
    <xdr:to>
      <xdr:col>71</xdr:col>
      <xdr:colOff>177800</xdr:colOff>
      <xdr:row>41</xdr:row>
      <xdr:rowOff>30480</xdr:rowOff>
    </xdr:to>
    <xdr:cxnSp macro="">
      <xdr:nvCxnSpPr>
        <xdr:cNvPr id="246" name="直線コネクタ 245">
          <a:extLst>
            <a:ext uri="{FF2B5EF4-FFF2-40B4-BE49-F238E27FC236}">
              <a16:creationId xmlns:a16="http://schemas.microsoft.com/office/drawing/2014/main" id="{7727B575-756D-453E-A92F-19796525C54F}"/>
            </a:ext>
          </a:extLst>
        </xdr:cNvPr>
        <xdr:cNvCxnSpPr/>
      </xdr:nvCxnSpPr>
      <xdr:spPr>
        <a:xfrm>
          <a:off x="12814300" y="7010944"/>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149151</xdr:rowOff>
    </xdr:from>
    <xdr:ext cx="405111" cy="259045"/>
    <xdr:sp macro="" textlink="">
      <xdr:nvSpPr>
        <xdr:cNvPr id="247" name="n_1aveValue【一般廃棄物処理施設】&#10;有形固定資産減価償却率">
          <a:extLst>
            <a:ext uri="{FF2B5EF4-FFF2-40B4-BE49-F238E27FC236}">
              <a16:creationId xmlns:a16="http://schemas.microsoft.com/office/drawing/2014/main" id="{6B81604D-2EBA-45D1-8880-663B1787B214}"/>
            </a:ext>
          </a:extLst>
        </xdr:cNvPr>
        <xdr:cNvSpPr txBox="1"/>
      </xdr:nvSpPr>
      <xdr:spPr>
        <a:xfrm>
          <a:off x="15266044" y="6664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45555</xdr:rowOff>
    </xdr:from>
    <xdr:ext cx="405111" cy="259045"/>
    <xdr:sp macro="" textlink="">
      <xdr:nvSpPr>
        <xdr:cNvPr id="248" name="n_2aveValue【一般廃棄物処理施設】&#10;有形固定資産減価償却率">
          <a:extLst>
            <a:ext uri="{FF2B5EF4-FFF2-40B4-BE49-F238E27FC236}">
              <a16:creationId xmlns:a16="http://schemas.microsoft.com/office/drawing/2014/main" id="{43F9EBFD-BEAD-400F-9A52-A6B3DFFFE228}"/>
            </a:ext>
          </a:extLst>
        </xdr:cNvPr>
        <xdr:cNvSpPr txBox="1"/>
      </xdr:nvSpPr>
      <xdr:spPr>
        <a:xfrm>
          <a:off x="14389744" y="63892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37391</xdr:rowOff>
    </xdr:from>
    <xdr:ext cx="405111" cy="259045"/>
    <xdr:sp macro="" textlink="">
      <xdr:nvSpPr>
        <xdr:cNvPr id="249" name="n_3aveValue【一般廃棄物処理施設】&#10;有形固定資産減価償却率">
          <a:extLst>
            <a:ext uri="{FF2B5EF4-FFF2-40B4-BE49-F238E27FC236}">
              <a16:creationId xmlns:a16="http://schemas.microsoft.com/office/drawing/2014/main" id="{6C728091-79FF-4010-9F15-2B162627A9E5}"/>
            </a:ext>
          </a:extLst>
        </xdr:cNvPr>
        <xdr:cNvSpPr txBox="1"/>
      </xdr:nvSpPr>
      <xdr:spPr>
        <a:xfrm>
          <a:off x="13500744" y="6381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123933</xdr:rowOff>
    </xdr:from>
    <xdr:ext cx="405111" cy="259045"/>
    <xdr:sp macro="" textlink="">
      <xdr:nvSpPr>
        <xdr:cNvPr id="250" name="n_4aveValue【一般廃棄物処理施設】&#10;有形固定資産減価償却率">
          <a:extLst>
            <a:ext uri="{FF2B5EF4-FFF2-40B4-BE49-F238E27FC236}">
              <a16:creationId xmlns:a16="http://schemas.microsoft.com/office/drawing/2014/main" id="{E6EC6DE5-7F56-4A3A-A7F1-1EB74E4E17AF}"/>
            </a:ext>
          </a:extLst>
        </xdr:cNvPr>
        <xdr:cNvSpPr txBox="1"/>
      </xdr:nvSpPr>
      <xdr:spPr>
        <a:xfrm>
          <a:off x="12611744" y="629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3101</xdr:rowOff>
    </xdr:from>
    <xdr:ext cx="405111" cy="259045"/>
    <xdr:sp macro="" textlink="">
      <xdr:nvSpPr>
        <xdr:cNvPr id="251" name="n_1mainValue【一般廃棄物処理施設】&#10;有形固定資産減価償却率">
          <a:extLst>
            <a:ext uri="{FF2B5EF4-FFF2-40B4-BE49-F238E27FC236}">
              <a16:creationId xmlns:a16="http://schemas.microsoft.com/office/drawing/2014/main" id="{BAD734A6-BABA-4FB0-A945-BF6DC1E3F67C}"/>
            </a:ext>
          </a:extLst>
        </xdr:cNvPr>
        <xdr:cNvSpPr txBox="1"/>
      </xdr:nvSpPr>
      <xdr:spPr>
        <a:xfrm>
          <a:off x="15266044" y="5660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121393</xdr:rowOff>
    </xdr:from>
    <xdr:ext cx="405111" cy="259045"/>
    <xdr:sp macro="" textlink="">
      <xdr:nvSpPr>
        <xdr:cNvPr id="252" name="n_2mainValue【一般廃棄物処理施設】&#10;有形固定資産減価償却率">
          <a:extLst>
            <a:ext uri="{FF2B5EF4-FFF2-40B4-BE49-F238E27FC236}">
              <a16:creationId xmlns:a16="http://schemas.microsoft.com/office/drawing/2014/main" id="{E648C31D-CAE3-4C94-B0C1-E35A14CE82F7}"/>
            </a:ext>
          </a:extLst>
        </xdr:cNvPr>
        <xdr:cNvSpPr txBox="1"/>
      </xdr:nvSpPr>
      <xdr:spPr>
        <a:xfrm>
          <a:off x="14389744" y="7150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72407</xdr:rowOff>
    </xdr:from>
    <xdr:ext cx="405111" cy="259045"/>
    <xdr:sp macro="" textlink="">
      <xdr:nvSpPr>
        <xdr:cNvPr id="253" name="n_3mainValue【一般廃棄物処理施設】&#10;有形固定資産減価償却率">
          <a:extLst>
            <a:ext uri="{FF2B5EF4-FFF2-40B4-BE49-F238E27FC236}">
              <a16:creationId xmlns:a16="http://schemas.microsoft.com/office/drawing/2014/main" id="{93E37C60-6A4D-4FE5-8326-2EB543FAD12E}"/>
            </a:ext>
          </a:extLst>
        </xdr:cNvPr>
        <xdr:cNvSpPr txBox="1"/>
      </xdr:nvSpPr>
      <xdr:spPr>
        <a:xfrm>
          <a:off x="13500744" y="7101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41</xdr:row>
      <xdr:rowOff>23421</xdr:rowOff>
    </xdr:from>
    <xdr:ext cx="405111" cy="259045"/>
    <xdr:sp macro="" textlink="">
      <xdr:nvSpPr>
        <xdr:cNvPr id="254" name="n_4mainValue【一般廃棄物処理施設】&#10;有形固定資産減価償却率">
          <a:extLst>
            <a:ext uri="{FF2B5EF4-FFF2-40B4-BE49-F238E27FC236}">
              <a16:creationId xmlns:a16="http://schemas.microsoft.com/office/drawing/2014/main" id="{E117A631-96C1-4D3C-A893-A928E5E41AD9}"/>
            </a:ext>
          </a:extLst>
        </xdr:cNvPr>
        <xdr:cNvSpPr txBox="1"/>
      </xdr:nvSpPr>
      <xdr:spPr>
        <a:xfrm>
          <a:off x="12611744" y="7052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255" name="正方形/長方形 254">
          <a:extLst>
            <a:ext uri="{FF2B5EF4-FFF2-40B4-BE49-F238E27FC236}">
              <a16:creationId xmlns:a16="http://schemas.microsoft.com/office/drawing/2014/main" id="{A4583D9E-0D39-4432-B377-9607A9958434}"/>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56" name="正方形/長方形 255">
          <a:extLst>
            <a:ext uri="{FF2B5EF4-FFF2-40B4-BE49-F238E27FC236}">
              <a16:creationId xmlns:a16="http://schemas.microsoft.com/office/drawing/2014/main" id="{480D0B90-04A3-4011-8D39-C65122811544}"/>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57" name="正方形/長方形 256">
          <a:extLst>
            <a:ext uri="{FF2B5EF4-FFF2-40B4-BE49-F238E27FC236}">
              <a16:creationId xmlns:a16="http://schemas.microsoft.com/office/drawing/2014/main" id="{F4F5A23F-58F2-4B1B-95EF-BF7214307787}"/>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58" name="正方形/長方形 257">
          <a:extLst>
            <a:ext uri="{FF2B5EF4-FFF2-40B4-BE49-F238E27FC236}">
              <a16:creationId xmlns:a16="http://schemas.microsoft.com/office/drawing/2014/main" id="{8E0944BA-6104-4901-9A53-304D3173C6F5}"/>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59" name="正方形/長方形 258">
          <a:extLst>
            <a:ext uri="{FF2B5EF4-FFF2-40B4-BE49-F238E27FC236}">
              <a16:creationId xmlns:a16="http://schemas.microsoft.com/office/drawing/2014/main" id="{8D93E050-D3EB-4D63-A656-49860611E75B}"/>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60" name="正方形/長方形 259">
          <a:extLst>
            <a:ext uri="{FF2B5EF4-FFF2-40B4-BE49-F238E27FC236}">
              <a16:creationId xmlns:a16="http://schemas.microsoft.com/office/drawing/2014/main" id="{FCB5746C-2670-4083-B083-5DB3237DE324}"/>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61" name="正方形/長方形 260">
          <a:extLst>
            <a:ext uri="{FF2B5EF4-FFF2-40B4-BE49-F238E27FC236}">
              <a16:creationId xmlns:a16="http://schemas.microsoft.com/office/drawing/2014/main" id="{85599FFB-08A0-4B71-A1E5-6AD000095225}"/>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111,309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62" name="正方形/長方形 261">
          <a:extLst>
            <a:ext uri="{FF2B5EF4-FFF2-40B4-BE49-F238E27FC236}">
              <a16:creationId xmlns:a16="http://schemas.microsoft.com/office/drawing/2014/main" id="{48DD694D-8B25-4C78-BEDD-4A7D9FE5DF83}"/>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263" name="テキスト ボックス 262">
          <a:extLst>
            <a:ext uri="{FF2B5EF4-FFF2-40B4-BE49-F238E27FC236}">
              <a16:creationId xmlns:a16="http://schemas.microsoft.com/office/drawing/2014/main" id="{7FB78B7E-096E-4AE2-A689-BDA2891F482E}"/>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264" name="直線コネクタ 263">
          <a:extLst>
            <a:ext uri="{FF2B5EF4-FFF2-40B4-BE49-F238E27FC236}">
              <a16:creationId xmlns:a16="http://schemas.microsoft.com/office/drawing/2014/main" id="{E61CEDC1-0344-4347-8211-D826E99BCF9A}"/>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265" name="直線コネクタ 264">
          <a:extLst>
            <a:ext uri="{FF2B5EF4-FFF2-40B4-BE49-F238E27FC236}">
              <a16:creationId xmlns:a16="http://schemas.microsoft.com/office/drawing/2014/main" id="{26A60DE2-8705-40DB-AAEA-E9F9D77FE44C}"/>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266" name="テキスト ボックス 265">
          <a:extLst>
            <a:ext uri="{FF2B5EF4-FFF2-40B4-BE49-F238E27FC236}">
              <a16:creationId xmlns:a16="http://schemas.microsoft.com/office/drawing/2014/main" id="{9373BB47-668D-4053-90BA-FF7172D77FDC}"/>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267" name="直線コネクタ 266">
          <a:extLst>
            <a:ext uri="{FF2B5EF4-FFF2-40B4-BE49-F238E27FC236}">
              <a16:creationId xmlns:a16="http://schemas.microsoft.com/office/drawing/2014/main" id="{7E9D28A3-77C3-4D4B-910A-841C392F32AC}"/>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268" name="テキスト ボックス 267">
          <a:extLst>
            <a:ext uri="{FF2B5EF4-FFF2-40B4-BE49-F238E27FC236}">
              <a16:creationId xmlns:a16="http://schemas.microsoft.com/office/drawing/2014/main" id="{11A918C3-EDE1-481A-84B8-5AB6E01250F5}"/>
            </a:ext>
          </a:extLst>
        </xdr:cNvPr>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269" name="直線コネクタ 268">
          <a:extLst>
            <a:ext uri="{FF2B5EF4-FFF2-40B4-BE49-F238E27FC236}">
              <a16:creationId xmlns:a16="http://schemas.microsoft.com/office/drawing/2014/main" id="{1553C0F5-9AA4-419F-8638-5824429D9B7E}"/>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36</xdr:row>
      <xdr:rowOff>162577</xdr:rowOff>
    </xdr:from>
    <xdr:ext cx="685572" cy="259045"/>
    <xdr:sp macro="" textlink="">
      <xdr:nvSpPr>
        <xdr:cNvPr id="270" name="テキスト ボックス 269">
          <a:extLst>
            <a:ext uri="{FF2B5EF4-FFF2-40B4-BE49-F238E27FC236}">
              <a16:creationId xmlns:a16="http://schemas.microsoft.com/office/drawing/2014/main" id="{A90792B0-32FF-4649-8C3E-5F0A5F757A16}"/>
            </a:ext>
          </a:extLst>
        </xdr:cNvPr>
        <xdr:cNvSpPr txBox="1"/>
      </xdr:nvSpPr>
      <xdr:spPr>
        <a:xfrm>
          <a:off x="17602428" y="633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271" name="直線コネクタ 270">
          <a:extLst>
            <a:ext uri="{FF2B5EF4-FFF2-40B4-BE49-F238E27FC236}">
              <a16:creationId xmlns:a16="http://schemas.microsoft.com/office/drawing/2014/main" id="{6770202F-D225-4E3A-ABFD-9852AD17F9BD}"/>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124477</xdr:rowOff>
    </xdr:from>
    <xdr:ext cx="685572" cy="259045"/>
    <xdr:sp macro="" textlink="">
      <xdr:nvSpPr>
        <xdr:cNvPr id="272" name="テキスト ボックス 271">
          <a:extLst>
            <a:ext uri="{FF2B5EF4-FFF2-40B4-BE49-F238E27FC236}">
              <a16:creationId xmlns:a16="http://schemas.microsoft.com/office/drawing/2014/main" id="{DE634E86-AD4E-45C9-BBC9-CF1C9514D7FF}"/>
            </a:ext>
          </a:extLst>
        </xdr:cNvPr>
        <xdr:cNvSpPr txBox="1"/>
      </xdr:nvSpPr>
      <xdr:spPr>
        <a:xfrm>
          <a:off x="17602428" y="595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273" name="直線コネクタ 272">
          <a:extLst>
            <a:ext uri="{FF2B5EF4-FFF2-40B4-BE49-F238E27FC236}">
              <a16:creationId xmlns:a16="http://schemas.microsoft.com/office/drawing/2014/main" id="{269294DA-A29E-4643-8E8B-71BBD740CD94}"/>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86377</xdr:rowOff>
    </xdr:from>
    <xdr:ext cx="685572" cy="259045"/>
    <xdr:sp macro="" textlink="">
      <xdr:nvSpPr>
        <xdr:cNvPr id="274" name="テキスト ボックス 273">
          <a:extLst>
            <a:ext uri="{FF2B5EF4-FFF2-40B4-BE49-F238E27FC236}">
              <a16:creationId xmlns:a16="http://schemas.microsoft.com/office/drawing/2014/main" id="{1E34C5E5-88CA-45C2-9B57-71C8C6D8FF0E}"/>
            </a:ext>
          </a:extLst>
        </xdr:cNvPr>
        <xdr:cNvSpPr txBox="1"/>
      </xdr:nvSpPr>
      <xdr:spPr>
        <a:xfrm>
          <a:off x="17602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275" name="直線コネクタ 274">
          <a:extLst>
            <a:ext uri="{FF2B5EF4-FFF2-40B4-BE49-F238E27FC236}">
              <a16:creationId xmlns:a16="http://schemas.microsoft.com/office/drawing/2014/main" id="{CD7A9893-F5F4-4F75-A324-6AF2E899D3FD}"/>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276" name="テキスト ボックス 275">
          <a:extLst>
            <a:ext uri="{FF2B5EF4-FFF2-40B4-BE49-F238E27FC236}">
              <a16:creationId xmlns:a16="http://schemas.microsoft.com/office/drawing/2014/main" id="{E8578234-EBA3-4F12-B1CB-6CF40BC71A26}"/>
            </a:ext>
          </a:extLst>
        </xdr:cNvPr>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277" name="【一般廃棄物処理施設】&#10;一人当たり有形固定資産（償却資産）額グラフ枠">
          <a:extLst>
            <a:ext uri="{FF2B5EF4-FFF2-40B4-BE49-F238E27FC236}">
              <a16:creationId xmlns:a16="http://schemas.microsoft.com/office/drawing/2014/main" id="{99693183-7B5C-45B1-A357-57F369095809}"/>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83254</xdr:rowOff>
    </xdr:from>
    <xdr:to>
      <xdr:col>116</xdr:col>
      <xdr:colOff>62864</xdr:colOff>
      <xdr:row>42</xdr:row>
      <xdr:rowOff>37993</xdr:rowOff>
    </xdr:to>
    <xdr:cxnSp macro="">
      <xdr:nvCxnSpPr>
        <xdr:cNvPr id="278" name="直線コネクタ 277">
          <a:extLst>
            <a:ext uri="{FF2B5EF4-FFF2-40B4-BE49-F238E27FC236}">
              <a16:creationId xmlns:a16="http://schemas.microsoft.com/office/drawing/2014/main" id="{0B948545-B814-451D-BF7D-A4CBCBE5F974}"/>
            </a:ext>
          </a:extLst>
        </xdr:cNvPr>
        <xdr:cNvCxnSpPr/>
      </xdr:nvCxnSpPr>
      <xdr:spPr>
        <a:xfrm flipV="1">
          <a:off x="22160864" y="5741104"/>
          <a:ext cx="0" cy="14977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41820</xdr:rowOff>
    </xdr:from>
    <xdr:ext cx="378565" cy="259045"/>
    <xdr:sp macro="" textlink="">
      <xdr:nvSpPr>
        <xdr:cNvPr id="279" name="【一般廃棄物処理施設】&#10;一人当たり有形固定資産（償却資産）額最小値テキスト">
          <a:extLst>
            <a:ext uri="{FF2B5EF4-FFF2-40B4-BE49-F238E27FC236}">
              <a16:creationId xmlns:a16="http://schemas.microsoft.com/office/drawing/2014/main" id="{D4461935-2414-4F92-A931-05ED2ED4E691}"/>
            </a:ext>
          </a:extLst>
        </xdr:cNvPr>
        <xdr:cNvSpPr txBox="1"/>
      </xdr:nvSpPr>
      <xdr:spPr>
        <a:xfrm>
          <a:off x="22199600" y="72427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37993</xdr:rowOff>
    </xdr:from>
    <xdr:to>
      <xdr:col>116</xdr:col>
      <xdr:colOff>152400</xdr:colOff>
      <xdr:row>42</xdr:row>
      <xdr:rowOff>37993</xdr:rowOff>
    </xdr:to>
    <xdr:cxnSp macro="">
      <xdr:nvCxnSpPr>
        <xdr:cNvPr id="280" name="直線コネクタ 279">
          <a:extLst>
            <a:ext uri="{FF2B5EF4-FFF2-40B4-BE49-F238E27FC236}">
              <a16:creationId xmlns:a16="http://schemas.microsoft.com/office/drawing/2014/main" id="{3AAA16BB-4149-4875-9F03-9179ECD2A786}"/>
            </a:ext>
          </a:extLst>
        </xdr:cNvPr>
        <xdr:cNvCxnSpPr/>
      </xdr:nvCxnSpPr>
      <xdr:spPr>
        <a:xfrm>
          <a:off x="22072600" y="7238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29931</xdr:rowOff>
    </xdr:from>
    <xdr:ext cx="690189" cy="259045"/>
    <xdr:sp macro="" textlink="">
      <xdr:nvSpPr>
        <xdr:cNvPr id="281" name="【一般廃棄物処理施設】&#10;一人当たり有形固定資産（償却資産）額最大値テキスト">
          <a:extLst>
            <a:ext uri="{FF2B5EF4-FFF2-40B4-BE49-F238E27FC236}">
              <a16:creationId xmlns:a16="http://schemas.microsoft.com/office/drawing/2014/main" id="{E29BF794-04F9-4ACB-AE51-03210A5BEA00}"/>
            </a:ext>
          </a:extLst>
        </xdr:cNvPr>
        <xdr:cNvSpPr txBox="1"/>
      </xdr:nvSpPr>
      <xdr:spPr>
        <a:xfrm>
          <a:off x="22199600" y="551633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1,965,743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83254</xdr:rowOff>
    </xdr:from>
    <xdr:to>
      <xdr:col>116</xdr:col>
      <xdr:colOff>152400</xdr:colOff>
      <xdr:row>33</xdr:row>
      <xdr:rowOff>83254</xdr:rowOff>
    </xdr:to>
    <xdr:cxnSp macro="">
      <xdr:nvCxnSpPr>
        <xdr:cNvPr id="282" name="直線コネクタ 281">
          <a:extLst>
            <a:ext uri="{FF2B5EF4-FFF2-40B4-BE49-F238E27FC236}">
              <a16:creationId xmlns:a16="http://schemas.microsoft.com/office/drawing/2014/main" id="{01819B9E-346B-42B3-86D6-B55351F6BC79}"/>
            </a:ext>
          </a:extLst>
        </xdr:cNvPr>
        <xdr:cNvCxnSpPr/>
      </xdr:nvCxnSpPr>
      <xdr:spPr>
        <a:xfrm>
          <a:off x="22072600" y="5741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12898</xdr:rowOff>
    </xdr:from>
    <xdr:ext cx="599010" cy="259045"/>
    <xdr:sp macro="" textlink="">
      <xdr:nvSpPr>
        <xdr:cNvPr id="283" name="【一般廃棄物処理施設】&#10;一人当たり有形固定資産（償却資産）額平均値テキスト">
          <a:extLst>
            <a:ext uri="{FF2B5EF4-FFF2-40B4-BE49-F238E27FC236}">
              <a16:creationId xmlns:a16="http://schemas.microsoft.com/office/drawing/2014/main" id="{BA739471-A97F-40F2-9D34-479DDC74578C}"/>
            </a:ext>
          </a:extLst>
        </xdr:cNvPr>
        <xdr:cNvSpPr txBox="1"/>
      </xdr:nvSpPr>
      <xdr:spPr>
        <a:xfrm>
          <a:off x="22199600" y="70423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34471</xdr:rowOff>
    </xdr:from>
    <xdr:to>
      <xdr:col>116</xdr:col>
      <xdr:colOff>114300</xdr:colOff>
      <xdr:row>41</xdr:row>
      <xdr:rowOff>136071</xdr:rowOff>
    </xdr:to>
    <xdr:sp macro="" textlink="">
      <xdr:nvSpPr>
        <xdr:cNvPr id="284" name="フローチャート: 判断 283">
          <a:extLst>
            <a:ext uri="{FF2B5EF4-FFF2-40B4-BE49-F238E27FC236}">
              <a16:creationId xmlns:a16="http://schemas.microsoft.com/office/drawing/2014/main" id="{50FB3B5E-085B-446F-87E7-A8BE32EED2FB}"/>
            </a:ext>
          </a:extLst>
        </xdr:cNvPr>
        <xdr:cNvSpPr/>
      </xdr:nvSpPr>
      <xdr:spPr>
        <a:xfrm>
          <a:off x="22110700" y="7063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55885</xdr:rowOff>
    </xdr:from>
    <xdr:to>
      <xdr:col>112</xdr:col>
      <xdr:colOff>38100</xdr:colOff>
      <xdr:row>41</xdr:row>
      <xdr:rowOff>157485</xdr:rowOff>
    </xdr:to>
    <xdr:sp macro="" textlink="">
      <xdr:nvSpPr>
        <xdr:cNvPr id="285" name="フローチャート: 判断 284">
          <a:extLst>
            <a:ext uri="{FF2B5EF4-FFF2-40B4-BE49-F238E27FC236}">
              <a16:creationId xmlns:a16="http://schemas.microsoft.com/office/drawing/2014/main" id="{205E2036-D408-4E2A-9A47-1A9F2948E135}"/>
            </a:ext>
          </a:extLst>
        </xdr:cNvPr>
        <xdr:cNvSpPr/>
      </xdr:nvSpPr>
      <xdr:spPr>
        <a:xfrm>
          <a:off x="21272500" y="7085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68901</xdr:rowOff>
    </xdr:from>
    <xdr:to>
      <xdr:col>107</xdr:col>
      <xdr:colOff>101600</xdr:colOff>
      <xdr:row>41</xdr:row>
      <xdr:rowOff>170501</xdr:rowOff>
    </xdr:to>
    <xdr:sp macro="" textlink="">
      <xdr:nvSpPr>
        <xdr:cNvPr id="286" name="フローチャート: 判断 285">
          <a:extLst>
            <a:ext uri="{FF2B5EF4-FFF2-40B4-BE49-F238E27FC236}">
              <a16:creationId xmlns:a16="http://schemas.microsoft.com/office/drawing/2014/main" id="{AFE79DE0-9052-430D-88D4-53E61C7D6479}"/>
            </a:ext>
          </a:extLst>
        </xdr:cNvPr>
        <xdr:cNvSpPr/>
      </xdr:nvSpPr>
      <xdr:spPr>
        <a:xfrm>
          <a:off x="20383500" y="7098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62220</xdr:rowOff>
    </xdr:from>
    <xdr:to>
      <xdr:col>102</xdr:col>
      <xdr:colOff>165100</xdr:colOff>
      <xdr:row>41</xdr:row>
      <xdr:rowOff>163820</xdr:rowOff>
    </xdr:to>
    <xdr:sp macro="" textlink="">
      <xdr:nvSpPr>
        <xdr:cNvPr id="287" name="フローチャート: 判断 286">
          <a:extLst>
            <a:ext uri="{FF2B5EF4-FFF2-40B4-BE49-F238E27FC236}">
              <a16:creationId xmlns:a16="http://schemas.microsoft.com/office/drawing/2014/main" id="{5FC76F96-C18A-4127-9763-FC24BC896575}"/>
            </a:ext>
          </a:extLst>
        </xdr:cNvPr>
        <xdr:cNvSpPr/>
      </xdr:nvSpPr>
      <xdr:spPr>
        <a:xfrm>
          <a:off x="19494500" y="7091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41</xdr:row>
      <xdr:rowOff>55644</xdr:rowOff>
    </xdr:from>
    <xdr:to>
      <xdr:col>98</xdr:col>
      <xdr:colOff>38100</xdr:colOff>
      <xdr:row>41</xdr:row>
      <xdr:rowOff>157244</xdr:rowOff>
    </xdr:to>
    <xdr:sp macro="" textlink="">
      <xdr:nvSpPr>
        <xdr:cNvPr id="288" name="フローチャート: 判断 287">
          <a:extLst>
            <a:ext uri="{FF2B5EF4-FFF2-40B4-BE49-F238E27FC236}">
              <a16:creationId xmlns:a16="http://schemas.microsoft.com/office/drawing/2014/main" id="{26E04225-6DEB-40F2-8D7D-375195651431}"/>
            </a:ext>
          </a:extLst>
        </xdr:cNvPr>
        <xdr:cNvSpPr/>
      </xdr:nvSpPr>
      <xdr:spPr>
        <a:xfrm>
          <a:off x="18605500" y="7085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289" name="テキスト ボックス 288">
          <a:extLst>
            <a:ext uri="{FF2B5EF4-FFF2-40B4-BE49-F238E27FC236}">
              <a16:creationId xmlns:a16="http://schemas.microsoft.com/office/drawing/2014/main" id="{FE3B6323-D50D-4583-8921-6F684BF257EE}"/>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290" name="テキスト ボックス 289">
          <a:extLst>
            <a:ext uri="{FF2B5EF4-FFF2-40B4-BE49-F238E27FC236}">
              <a16:creationId xmlns:a16="http://schemas.microsoft.com/office/drawing/2014/main" id="{1E61AB25-B042-42D9-915B-4CF08FF95ADA}"/>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291" name="テキスト ボックス 290">
          <a:extLst>
            <a:ext uri="{FF2B5EF4-FFF2-40B4-BE49-F238E27FC236}">
              <a16:creationId xmlns:a16="http://schemas.microsoft.com/office/drawing/2014/main" id="{2ADFB2B8-FED8-47E4-A605-8F76C406C023}"/>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292" name="テキスト ボックス 291">
          <a:extLst>
            <a:ext uri="{FF2B5EF4-FFF2-40B4-BE49-F238E27FC236}">
              <a16:creationId xmlns:a16="http://schemas.microsoft.com/office/drawing/2014/main" id="{87842228-5C19-41FC-9641-6DF3E318C14E}"/>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293" name="テキスト ボックス 292">
          <a:extLst>
            <a:ext uri="{FF2B5EF4-FFF2-40B4-BE49-F238E27FC236}">
              <a16:creationId xmlns:a16="http://schemas.microsoft.com/office/drawing/2014/main" id="{0FD7FC9F-E5DB-4059-B147-E9EF92381A9D}"/>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40399</xdr:rowOff>
    </xdr:from>
    <xdr:to>
      <xdr:col>116</xdr:col>
      <xdr:colOff>114300</xdr:colOff>
      <xdr:row>40</xdr:row>
      <xdr:rowOff>141999</xdr:rowOff>
    </xdr:to>
    <xdr:sp macro="" textlink="">
      <xdr:nvSpPr>
        <xdr:cNvPr id="294" name="楕円 293">
          <a:extLst>
            <a:ext uri="{FF2B5EF4-FFF2-40B4-BE49-F238E27FC236}">
              <a16:creationId xmlns:a16="http://schemas.microsoft.com/office/drawing/2014/main" id="{72A39AF9-5038-4429-9413-6B4C8C82CD57}"/>
            </a:ext>
          </a:extLst>
        </xdr:cNvPr>
        <xdr:cNvSpPr/>
      </xdr:nvSpPr>
      <xdr:spPr>
        <a:xfrm>
          <a:off x="22110700" y="6898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63276</xdr:rowOff>
    </xdr:from>
    <xdr:ext cx="599010" cy="259045"/>
    <xdr:sp macro="" textlink="">
      <xdr:nvSpPr>
        <xdr:cNvPr id="295" name="【一般廃棄物処理施設】&#10;一人当たり有形固定資産（償却資産）額該当値テキスト">
          <a:extLst>
            <a:ext uri="{FF2B5EF4-FFF2-40B4-BE49-F238E27FC236}">
              <a16:creationId xmlns:a16="http://schemas.microsoft.com/office/drawing/2014/main" id="{FFF2FE9D-4BC4-4374-BA04-5F25B38ABDDA}"/>
            </a:ext>
          </a:extLst>
        </xdr:cNvPr>
        <xdr:cNvSpPr txBox="1"/>
      </xdr:nvSpPr>
      <xdr:spPr>
        <a:xfrm>
          <a:off x="22199600" y="6749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380,316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33179</xdr:rowOff>
    </xdr:from>
    <xdr:to>
      <xdr:col>112</xdr:col>
      <xdr:colOff>38100</xdr:colOff>
      <xdr:row>40</xdr:row>
      <xdr:rowOff>134779</xdr:rowOff>
    </xdr:to>
    <xdr:sp macro="" textlink="">
      <xdr:nvSpPr>
        <xdr:cNvPr id="296" name="楕円 295">
          <a:extLst>
            <a:ext uri="{FF2B5EF4-FFF2-40B4-BE49-F238E27FC236}">
              <a16:creationId xmlns:a16="http://schemas.microsoft.com/office/drawing/2014/main" id="{3CEC00EA-B72C-4083-8A2A-0B8CC18778A3}"/>
            </a:ext>
          </a:extLst>
        </xdr:cNvPr>
        <xdr:cNvSpPr/>
      </xdr:nvSpPr>
      <xdr:spPr>
        <a:xfrm>
          <a:off x="21272500" y="6891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83979</xdr:rowOff>
    </xdr:from>
    <xdr:to>
      <xdr:col>116</xdr:col>
      <xdr:colOff>63500</xdr:colOff>
      <xdr:row>40</xdr:row>
      <xdr:rowOff>91199</xdr:rowOff>
    </xdr:to>
    <xdr:cxnSp macro="">
      <xdr:nvCxnSpPr>
        <xdr:cNvPr id="297" name="直線コネクタ 296">
          <a:extLst>
            <a:ext uri="{FF2B5EF4-FFF2-40B4-BE49-F238E27FC236}">
              <a16:creationId xmlns:a16="http://schemas.microsoft.com/office/drawing/2014/main" id="{7F93F540-B2E9-4917-9AF2-28AFE08EB264}"/>
            </a:ext>
          </a:extLst>
        </xdr:cNvPr>
        <xdr:cNvCxnSpPr/>
      </xdr:nvCxnSpPr>
      <xdr:spPr>
        <a:xfrm>
          <a:off x="21323300" y="6941979"/>
          <a:ext cx="838200" cy="7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103391</xdr:rowOff>
    </xdr:from>
    <xdr:to>
      <xdr:col>107</xdr:col>
      <xdr:colOff>101600</xdr:colOff>
      <xdr:row>42</xdr:row>
      <xdr:rowOff>33541</xdr:rowOff>
    </xdr:to>
    <xdr:sp macro="" textlink="">
      <xdr:nvSpPr>
        <xdr:cNvPr id="298" name="楕円 297">
          <a:extLst>
            <a:ext uri="{FF2B5EF4-FFF2-40B4-BE49-F238E27FC236}">
              <a16:creationId xmlns:a16="http://schemas.microsoft.com/office/drawing/2014/main" id="{7596602E-7AED-44EF-ABFE-0B75E91942E3}"/>
            </a:ext>
          </a:extLst>
        </xdr:cNvPr>
        <xdr:cNvSpPr/>
      </xdr:nvSpPr>
      <xdr:spPr>
        <a:xfrm>
          <a:off x="20383500" y="7132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83979</xdr:rowOff>
    </xdr:from>
    <xdr:to>
      <xdr:col>111</xdr:col>
      <xdr:colOff>177800</xdr:colOff>
      <xdr:row>41</xdr:row>
      <xdr:rowOff>154191</xdr:rowOff>
    </xdr:to>
    <xdr:cxnSp macro="">
      <xdr:nvCxnSpPr>
        <xdr:cNvPr id="299" name="直線コネクタ 298">
          <a:extLst>
            <a:ext uri="{FF2B5EF4-FFF2-40B4-BE49-F238E27FC236}">
              <a16:creationId xmlns:a16="http://schemas.microsoft.com/office/drawing/2014/main" id="{46AE2FF5-4243-43AE-9A70-368B7AB3BBB5}"/>
            </a:ext>
          </a:extLst>
        </xdr:cNvPr>
        <xdr:cNvCxnSpPr/>
      </xdr:nvCxnSpPr>
      <xdr:spPr>
        <a:xfrm flipV="1">
          <a:off x="20434300" y="6941979"/>
          <a:ext cx="889000" cy="241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99616</xdr:rowOff>
    </xdr:from>
    <xdr:to>
      <xdr:col>102</xdr:col>
      <xdr:colOff>165100</xdr:colOff>
      <xdr:row>42</xdr:row>
      <xdr:rowOff>29766</xdr:rowOff>
    </xdr:to>
    <xdr:sp macro="" textlink="">
      <xdr:nvSpPr>
        <xdr:cNvPr id="300" name="楕円 299">
          <a:extLst>
            <a:ext uri="{FF2B5EF4-FFF2-40B4-BE49-F238E27FC236}">
              <a16:creationId xmlns:a16="http://schemas.microsoft.com/office/drawing/2014/main" id="{881B6094-5392-4D5D-BA01-43152BA1D8CE}"/>
            </a:ext>
          </a:extLst>
        </xdr:cNvPr>
        <xdr:cNvSpPr/>
      </xdr:nvSpPr>
      <xdr:spPr>
        <a:xfrm>
          <a:off x="19494500" y="7129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150416</xdr:rowOff>
    </xdr:from>
    <xdr:to>
      <xdr:col>107</xdr:col>
      <xdr:colOff>50800</xdr:colOff>
      <xdr:row>41</xdr:row>
      <xdr:rowOff>154191</xdr:rowOff>
    </xdr:to>
    <xdr:cxnSp macro="">
      <xdr:nvCxnSpPr>
        <xdr:cNvPr id="301" name="直線コネクタ 300">
          <a:extLst>
            <a:ext uri="{FF2B5EF4-FFF2-40B4-BE49-F238E27FC236}">
              <a16:creationId xmlns:a16="http://schemas.microsoft.com/office/drawing/2014/main" id="{DCDE6EEB-1B73-4C64-B828-056A7C01AC63}"/>
            </a:ext>
          </a:extLst>
        </xdr:cNvPr>
        <xdr:cNvCxnSpPr/>
      </xdr:nvCxnSpPr>
      <xdr:spPr>
        <a:xfrm>
          <a:off x="19545300" y="7179866"/>
          <a:ext cx="889000" cy="3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99965</xdr:rowOff>
    </xdr:from>
    <xdr:to>
      <xdr:col>98</xdr:col>
      <xdr:colOff>38100</xdr:colOff>
      <xdr:row>42</xdr:row>
      <xdr:rowOff>30115</xdr:rowOff>
    </xdr:to>
    <xdr:sp macro="" textlink="">
      <xdr:nvSpPr>
        <xdr:cNvPr id="302" name="楕円 301">
          <a:extLst>
            <a:ext uri="{FF2B5EF4-FFF2-40B4-BE49-F238E27FC236}">
              <a16:creationId xmlns:a16="http://schemas.microsoft.com/office/drawing/2014/main" id="{F5AD6782-E781-4667-B754-9AFC0502DC04}"/>
            </a:ext>
          </a:extLst>
        </xdr:cNvPr>
        <xdr:cNvSpPr/>
      </xdr:nvSpPr>
      <xdr:spPr>
        <a:xfrm>
          <a:off x="18605500" y="7129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150416</xdr:rowOff>
    </xdr:from>
    <xdr:to>
      <xdr:col>102</xdr:col>
      <xdr:colOff>114300</xdr:colOff>
      <xdr:row>41</xdr:row>
      <xdr:rowOff>150765</xdr:rowOff>
    </xdr:to>
    <xdr:cxnSp macro="">
      <xdr:nvCxnSpPr>
        <xdr:cNvPr id="303" name="直線コネクタ 302">
          <a:extLst>
            <a:ext uri="{FF2B5EF4-FFF2-40B4-BE49-F238E27FC236}">
              <a16:creationId xmlns:a16="http://schemas.microsoft.com/office/drawing/2014/main" id="{B33579B2-DD9B-465C-97C1-CF027458C6DD}"/>
            </a:ext>
          </a:extLst>
        </xdr:cNvPr>
        <xdr:cNvCxnSpPr/>
      </xdr:nvCxnSpPr>
      <xdr:spPr>
        <a:xfrm flipV="1">
          <a:off x="18656300" y="7179866"/>
          <a:ext cx="889000" cy="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41</xdr:row>
      <xdr:rowOff>148612</xdr:rowOff>
    </xdr:from>
    <xdr:ext cx="599010" cy="259045"/>
    <xdr:sp macro="" textlink="">
      <xdr:nvSpPr>
        <xdr:cNvPr id="304" name="n_1aveValue【一般廃棄物処理施設】&#10;一人当たり有形固定資産（償却資産）額">
          <a:extLst>
            <a:ext uri="{FF2B5EF4-FFF2-40B4-BE49-F238E27FC236}">
              <a16:creationId xmlns:a16="http://schemas.microsoft.com/office/drawing/2014/main" id="{FAFE611A-92B8-4723-9FCF-914E1CE35972}"/>
            </a:ext>
          </a:extLst>
        </xdr:cNvPr>
        <xdr:cNvSpPr txBox="1"/>
      </xdr:nvSpPr>
      <xdr:spPr>
        <a:xfrm>
          <a:off x="21011095" y="71780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40</xdr:row>
      <xdr:rowOff>15578</xdr:rowOff>
    </xdr:from>
    <xdr:ext cx="599010" cy="259045"/>
    <xdr:sp macro="" textlink="">
      <xdr:nvSpPr>
        <xdr:cNvPr id="305" name="n_2aveValue【一般廃棄物処理施設】&#10;一人当たり有形固定資産（償却資産）額">
          <a:extLst>
            <a:ext uri="{FF2B5EF4-FFF2-40B4-BE49-F238E27FC236}">
              <a16:creationId xmlns:a16="http://schemas.microsoft.com/office/drawing/2014/main" id="{2EA848BE-3B05-41C9-B712-F2B898F07CCB}"/>
            </a:ext>
          </a:extLst>
        </xdr:cNvPr>
        <xdr:cNvSpPr txBox="1"/>
      </xdr:nvSpPr>
      <xdr:spPr>
        <a:xfrm>
          <a:off x="20134795" y="68735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40</xdr:row>
      <xdr:rowOff>8897</xdr:rowOff>
    </xdr:from>
    <xdr:ext cx="599010" cy="259045"/>
    <xdr:sp macro="" textlink="">
      <xdr:nvSpPr>
        <xdr:cNvPr id="306" name="n_3aveValue【一般廃棄物処理施設】&#10;一人当たり有形固定資産（償却資産）額">
          <a:extLst>
            <a:ext uri="{FF2B5EF4-FFF2-40B4-BE49-F238E27FC236}">
              <a16:creationId xmlns:a16="http://schemas.microsoft.com/office/drawing/2014/main" id="{D30DCCF2-62AB-419F-B5C2-534D350103AF}"/>
            </a:ext>
          </a:extLst>
        </xdr:cNvPr>
        <xdr:cNvSpPr txBox="1"/>
      </xdr:nvSpPr>
      <xdr:spPr>
        <a:xfrm>
          <a:off x="19245795" y="6866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40</xdr:row>
      <xdr:rowOff>2321</xdr:rowOff>
    </xdr:from>
    <xdr:ext cx="599010" cy="259045"/>
    <xdr:sp macro="" textlink="">
      <xdr:nvSpPr>
        <xdr:cNvPr id="307" name="n_4aveValue【一般廃棄物処理施設】&#10;一人当たり有形固定資産（償却資産）額">
          <a:extLst>
            <a:ext uri="{FF2B5EF4-FFF2-40B4-BE49-F238E27FC236}">
              <a16:creationId xmlns:a16="http://schemas.microsoft.com/office/drawing/2014/main" id="{E0F9CFFE-E5AA-4C42-9363-4B7EFE88B63E}"/>
            </a:ext>
          </a:extLst>
        </xdr:cNvPr>
        <xdr:cNvSpPr txBox="1"/>
      </xdr:nvSpPr>
      <xdr:spPr>
        <a:xfrm>
          <a:off x="18356795" y="68603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38</xdr:row>
      <xdr:rowOff>151306</xdr:rowOff>
    </xdr:from>
    <xdr:ext cx="599010" cy="259045"/>
    <xdr:sp macro="" textlink="">
      <xdr:nvSpPr>
        <xdr:cNvPr id="308" name="n_1mainValue【一般廃棄物処理施設】&#10;一人当たり有形固定資産（償却資産）額">
          <a:extLst>
            <a:ext uri="{FF2B5EF4-FFF2-40B4-BE49-F238E27FC236}">
              <a16:creationId xmlns:a16="http://schemas.microsoft.com/office/drawing/2014/main" id="{A310CDA7-BD38-4CF9-95CC-052FE872E092}"/>
            </a:ext>
          </a:extLst>
        </xdr:cNvPr>
        <xdr:cNvSpPr txBox="1"/>
      </xdr:nvSpPr>
      <xdr:spPr>
        <a:xfrm>
          <a:off x="21011095" y="6666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42</xdr:row>
      <xdr:rowOff>24668</xdr:rowOff>
    </xdr:from>
    <xdr:ext cx="534377" cy="259045"/>
    <xdr:sp macro="" textlink="">
      <xdr:nvSpPr>
        <xdr:cNvPr id="309" name="n_2mainValue【一般廃棄物処理施設】&#10;一人当たり有形固定資産（償却資産）額">
          <a:extLst>
            <a:ext uri="{FF2B5EF4-FFF2-40B4-BE49-F238E27FC236}">
              <a16:creationId xmlns:a16="http://schemas.microsoft.com/office/drawing/2014/main" id="{78F9A27C-C9A3-4C0C-A402-E2999CF6521B}"/>
            </a:ext>
          </a:extLst>
        </xdr:cNvPr>
        <xdr:cNvSpPr txBox="1"/>
      </xdr:nvSpPr>
      <xdr:spPr>
        <a:xfrm>
          <a:off x="20167111" y="7225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42</xdr:row>
      <xdr:rowOff>20893</xdr:rowOff>
    </xdr:from>
    <xdr:ext cx="534377" cy="259045"/>
    <xdr:sp macro="" textlink="">
      <xdr:nvSpPr>
        <xdr:cNvPr id="310" name="n_3mainValue【一般廃棄物処理施設】&#10;一人当たり有形固定資産（償却資産）額">
          <a:extLst>
            <a:ext uri="{FF2B5EF4-FFF2-40B4-BE49-F238E27FC236}">
              <a16:creationId xmlns:a16="http://schemas.microsoft.com/office/drawing/2014/main" id="{B70D8A35-8482-415E-9BF6-E80317AAF848}"/>
            </a:ext>
          </a:extLst>
        </xdr:cNvPr>
        <xdr:cNvSpPr txBox="1"/>
      </xdr:nvSpPr>
      <xdr:spPr>
        <a:xfrm>
          <a:off x="19278111" y="7221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42</xdr:row>
      <xdr:rowOff>21242</xdr:rowOff>
    </xdr:from>
    <xdr:ext cx="534377" cy="259045"/>
    <xdr:sp macro="" textlink="">
      <xdr:nvSpPr>
        <xdr:cNvPr id="311" name="n_4mainValue【一般廃棄物処理施設】&#10;一人当たり有形固定資産（償却資産）額">
          <a:extLst>
            <a:ext uri="{FF2B5EF4-FFF2-40B4-BE49-F238E27FC236}">
              <a16:creationId xmlns:a16="http://schemas.microsoft.com/office/drawing/2014/main" id="{986A9E0E-F080-4234-A90B-4C0AEEED4600}"/>
            </a:ext>
          </a:extLst>
        </xdr:cNvPr>
        <xdr:cNvSpPr txBox="1"/>
      </xdr:nvSpPr>
      <xdr:spPr>
        <a:xfrm>
          <a:off x="18389111" y="7222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12" name="正方形/長方形 311">
          <a:extLst>
            <a:ext uri="{FF2B5EF4-FFF2-40B4-BE49-F238E27FC236}">
              <a16:creationId xmlns:a16="http://schemas.microsoft.com/office/drawing/2014/main" id="{B0E09354-5B8A-4498-AF81-F3CB2351373F}"/>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13" name="正方形/長方形 312">
          <a:extLst>
            <a:ext uri="{FF2B5EF4-FFF2-40B4-BE49-F238E27FC236}">
              <a16:creationId xmlns:a16="http://schemas.microsoft.com/office/drawing/2014/main" id="{D4AB055C-FB02-409A-9F71-3766FFAC1472}"/>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14" name="正方形/長方形 313">
          <a:extLst>
            <a:ext uri="{FF2B5EF4-FFF2-40B4-BE49-F238E27FC236}">
              <a16:creationId xmlns:a16="http://schemas.microsoft.com/office/drawing/2014/main" id="{B82BF052-F91E-4255-9BB1-EC671AE77FC7}"/>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15" name="正方形/長方形 314">
          <a:extLst>
            <a:ext uri="{FF2B5EF4-FFF2-40B4-BE49-F238E27FC236}">
              <a16:creationId xmlns:a16="http://schemas.microsoft.com/office/drawing/2014/main" id="{D9FC51CB-F1D8-4BBF-80B4-3CCE6A2B33AB}"/>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16" name="正方形/長方形 315">
          <a:extLst>
            <a:ext uri="{FF2B5EF4-FFF2-40B4-BE49-F238E27FC236}">
              <a16:creationId xmlns:a16="http://schemas.microsoft.com/office/drawing/2014/main" id="{F5E008E5-09C8-4A0E-AD33-0824BDF99914}"/>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17" name="正方形/長方形 316">
          <a:extLst>
            <a:ext uri="{FF2B5EF4-FFF2-40B4-BE49-F238E27FC236}">
              <a16:creationId xmlns:a16="http://schemas.microsoft.com/office/drawing/2014/main" id="{A60C2CD3-329F-428D-BD39-7CF3E41D0CDB}"/>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18" name="正方形/長方形 317">
          <a:extLst>
            <a:ext uri="{FF2B5EF4-FFF2-40B4-BE49-F238E27FC236}">
              <a16:creationId xmlns:a16="http://schemas.microsoft.com/office/drawing/2014/main" id="{F6CE3D07-C9A3-4008-B33D-57898BE7C62D}"/>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19" name="正方形/長方形 318">
          <a:extLst>
            <a:ext uri="{FF2B5EF4-FFF2-40B4-BE49-F238E27FC236}">
              <a16:creationId xmlns:a16="http://schemas.microsoft.com/office/drawing/2014/main" id="{F008417F-0CC6-4E3F-A40C-02ABB974E520}"/>
            </a:ext>
          </a:extLst>
        </xdr:cNvPr>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320" name="正方形/長方形 319">
          <a:extLst>
            <a:ext uri="{FF2B5EF4-FFF2-40B4-BE49-F238E27FC236}">
              <a16:creationId xmlns:a16="http://schemas.microsoft.com/office/drawing/2014/main" id="{8A74AAB5-A43D-46E3-800C-1FB9D2A9D93E}"/>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21" name="正方形/長方形 320">
          <a:extLst>
            <a:ext uri="{FF2B5EF4-FFF2-40B4-BE49-F238E27FC236}">
              <a16:creationId xmlns:a16="http://schemas.microsoft.com/office/drawing/2014/main" id="{89CDC71F-652E-49D7-B025-A0857D87AFF9}"/>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22" name="正方形/長方形 321">
          <a:extLst>
            <a:ext uri="{FF2B5EF4-FFF2-40B4-BE49-F238E27FC236}">
              <a16:creationId xmlns:a16="http://schemas.microsoft.com/office/drawing/2014/main" id="{603F2156-C440-4148-AD5A-806FDAEA6853}"/>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23" name="正方形/長方形 322">
          <a:extLst>
            <a:ext uri="{FF2B5EF4-FFF2-40B4-BE49-F238E27FC236}">
              <a16:creationId xmlns:a16="http://schemas.microsoft.com/office/drawing/2014/main" id="{47375E7E-479A-4FD6-B203-8681940E2CA1}"/>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24" name="正方形/長方形 323">
          <a:extLst>
            <a:ext uri="{FF2B5EF4-FFF2-40B4-BE49-F238E27FC236}">
              <a16:creationId xmlns:a16="http://schemas.microsoft.com/office/drawing/2014/main" id="{CADEFFE3-21CA-4DEB-B088-BA586295D4D2}"/>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25" name="正方形/長方形 324">
          <a:extLst>
            <a:ext uri="{FF2B5EF4-FFF2-40B4-BE49-F238E27FC236}">
              <a16:creationId xmlns:a16="http://schemas.microsoft.com/office/drawing/2014/main" id="{3D92BC64-EF97-4AC3-AAEE-440DBF9612FF}"/>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26" name="正方形/長方形 325">
          <a:extLst>
            <a:ext uri="{FF2B5EF4-FFF2-40B4-BE49-F238E27FC236}">
              <a16:creationId xmlns:a16="http://schemas.microsoft.com/office/drawing/2014/main" id="{89D93D2D-6DF9-432C-864F-16A6B65FFA2B}"/>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27" name="正方形/長方形 326">
          <a:extLst>
            <a:ext uri="{FF2B5EF4-FFF2-40B4-BE49-F238E27FC236}">
              <a16:creationId xmlns:a16="http://schemas.microsoft.com/office/drawing/2014/main" id="{6ADB1756-0F97-45C2-9076-879D79F11B85}"/>
            </a:ext>
          </a:extLst>
        </xdr:cNvPr>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328" name="正方形/長方形 327">
          <a:extLst>
            <a:ext uri="{FF2B5EF4-FFF2-40B4-BE49-F238E27FC236}">
              <a16:creationId xmlns:a16="http://schemas.microsoft.com/office/drawing/2014/main" id="{A3A22DC1-CAD5-4080-B2BA-822AA9094CE4}"/>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329" name="正方形/長方形 328">
          <a:extLst>
            <a:ext uri="{FF2B5EF4-FFF2-40B4-BE49-F238E27FC236}">
              <a16:creationId xmlns:a16="http://schemas.microsoft.com/office/drawing/2014/main" id="{72F530CB-8C30-468A-875E-C0678A2AFBA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330" name="正方形/長方形 329">
          <a:extLst>
            <a:ext uri="{FF2B5EF4-FFF2-40B4-BE49-F238E27FC236}">
              <a16:creationId xmlns:a16="http://schemas.microsoft.com/office/drawing/2014/main" id="{0D2AC612-2016-4619-99CD-FDC95154452D}"/>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331" name="正方形/長方形 330">
          <a:extLst>
            <a:ext uri="{FF2B5EF4-FFF2-40B4-BE49-F238E27FC236}">
              <a16:creationId xmlns:a16="http://schemas.microsoft.com/office/drawing/2014/main" id="{DB78306D-3664-4E33-8A21-E3633F0B5467}"/>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332" name="正方形/長方形 331">
          <a:extLst>
            <a:ext uri="{FF2B5EF4-FFF2-40B4-BE49-F238E27FC236}">
              <a16:creationId xmlns:a16="http://schemas.microsoft.com/office/drawing/2014/main" id="{ACC440A2-2227-42FD-AB07-2E5586716FAF}"/>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333" name="正方形/長方形 332">
          <a:extLst>
            <a:ext uri="{FF2B5EF4-FFF2-40B4-BE49-F238E27FC236}">
              <a16:creationId xmlns:a16="http://schemas.microsoft.com/office/drawing/2014/main" id="{DAAA63AC-B197-4349-B5F6-FDF7FB513C0F}"/>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334" name="正方形/長方形 333">
          <a:extLst>
            <a:ext uri="{FF2B5EF4-FFF2-40B4-BE49-F238E27FC236}">
              <a16:creationId xmlns:a16="http://schemas.microsoft.com/office/drawing/2014/main" id="{3B627AE3-41F5-4281-8F2A-6BE855BFECA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335" name="正方形/長方形 334">
          <a:extLst>
            <a:ext uri="{FF2B5EF4-FFF2-40B4-BE49-F238E27FC236}">
              <a16:creationId xmlns:a16="http://schemas.microsoft.com/office/drawing/2014/main" id="{EE7989E5-0848-4064-B0E3-3EF935BB2F1A}"/>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336" name="テキスト ボックス 335">
          <a:extLst>
            <a:ext uri="{FF2B5EF4-FFF2-40B4-BE49-F238E27FC236}">
              <a16:creationId xmlns:a16="http://schemas.microsoft.com/office/drawing/2014/main" id="{847D865C-7AC9-4344-98AC-2134480B9E3B}"/>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337" name="直線コネクタ 336">
          <a:extLst>
            <a:ext uri="{FF2B5EF4-FFF2-40B4-BE49-F238E27FC236}">
              <a16:creationId xmlns:a16="http://schemas.microsoft.com/office/drawing/2014/main" id="{B7304A00-FF9D-44F3-BC53-1CBDED1D0D47}"/>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338" name="テキスト ボックス 337">
          <a:extLst>
            <a:ext uri="{FF2B5EF4-FFF2-40B4-BE49-F238E27FC236}">
              <a16:creationId xmlns:a16="http://schemas.microsoft.com/office/drawing/2014/main" id="{385AFF39-695E-4197-8A8B-A73097AC54C3}"/>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339" name="直線コネクタ 338">
          <a:extLst>
            <a:ext uri="{FF2B5EF4-FFF2-40B4-BE49-F238E27FC236}">
              <a16:creationId xmlns:a16="http://schemas.microsoft.com/office/drawing/2014/main" id="{4D32C518-06F6-434A-A4CD-4EB4F5BE9034}"/>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340" name="テキスト ボックス 339">
          <a:extLst>
            <a:ext uri="{FF2B5EF4-FFF2-40B4-BE49-F238E27FC236}">
              <a16:creationId xmlns:a16="http://schemas.microsoft.com/office/drawing/2014/main" id="{730C117C-F181-4233-A799-70ACA40CA85A}"/>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341" name="直線コネクタ 340">
          <a:extLst>
            <a:ext uri="{FF2B5EF4-FFF2-40B4-BE49-F238E27FC236}">
              <a16:creationId xmlns:a16="http://schemas.microsoft.com/office/drawing/2014/main" id="{7F5995BC-3330-4CCA-8E6E-2FFEE0EB465E}"/>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342" name="テキスト ボックス 341">
          <a:extLst>
            <a:ext uri="{FF2B5EF4-FFF2-40B4-BE49-F238E27FC236}">
              <a16:creationId xmlns:a16="http://schemas.microsoft.com/office/drawing/2014/main" id="{676C32EC-9640-490C-838C-6B4E64DF046E}"/>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343" name="直線コネクタ 342">
          <a:extLst>
            <a:ext uri="{FF2B5EF4-FFF2-40B4-BE49-F238E27FC236}">
              <a16:creationId xmlns:a16="http://schemas.microsoft.com/office/drawing/2014/main" id="{D31D90CF-0C11-4B6B-B418-60D41AB62EC5}"/>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344" name="テキスト ボックス 343">
          <a:extLst>
            <a:ext uri="{FF2B5EF4-FFF2-40B4-BE49-F238E27FC236}">
              <a16:creationId xmlns:a16="http://schemas.microsoft.com/office/drawing/2014/main" id="{6ED1811C-17FD-466D-8E1E-825DB3CE7F71}"/>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345" name="直線コネクタ 344">
          <a:extLst>
            <a:ext uri="{FF2B5EF4-FFF2-40B4-BE49-F238E27FC236}">
              <a16:creationId xmlns:a16="http://schemas.microsoft.com/office/drawing/2014/main" id="{1F3AA539-CCA1-4EBF-A2D1-F1060B24F678}"/>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346" name="テキスト ボックス 345">
          <a:extLst>
            <a:ext uri="{FF2B5EF4-FFF2-40B4-BE49-F238E27FC236}">
              <a16:creationId xmlns:a16="http://schemas.microsoft.com/office/drawing/2014/main" id="{AEB85638-B8D6-4708-B27E-5EC83A554AED}"/>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347" name="直線コネクタ 346">
          <a:extLst>
            <a:ext uri="{FF2B5EF4-FFF2-40B4-BE49-F238E27FC236}">
              <a16:creationId xmlns:a16="http://schemas.microsoft.com/office/drawing/2014/main" id="{2A1D5ECE-6A95-4A1D-A187-C103536A0FFF}"/>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348" name="テキスト ボックス 347">
          <a:extLst>
            <a:ext uri="{FF2B5EF4-FFF2-40B4-BE49-F238E27FC236}">
              <a16:creationId xmlns:a16="http://schemas.microsoft.com/office/drawing/2014/main" id="{73A3456E-87D4-43F1-9A41-8F08B77C4B8D}"/>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349" name="直線コネクタ 348">
          <a:extLst>
            <a:ext uri="{FF2B5EF4-FFF2-40B4-BE49-F238E27FC236}">
              <a16:creationId xmlns:a16="http://schemas.microsoft.com/office/drawing/2014/main" id="{094A8B51-2406-4026-B7AA-C6BACE12201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350" name="テキスト ボックス 349">
          <a:extLst>
            <a:ext uri="{FF2B5EF4-FFF2-40B4-BE49-F238E27FC236}">
              <a16:creationId xmlns:a16="http://schemas.microsoft.com/office/drawing/2014/main" id="{21C61513-690B-4D5F-BA45-8E38BA51967B}"/>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351" name="直線コネクタ 350">
          <a:extLst>
            <a:ext uri="{FF2B5EF4-FFF2-40B4-BE49-F238E27FC236}">
              <a16:creationId xmlns:a16="http://schemas.microsoft.com/office/drawing/2014/main" id="{A02E2839-84D0-4347-855F-72578CF3CFDD}"/>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352" name="【消防施設】&#10;有形固定資産減価償却率グラフ枠">
          <a:extLst>
            <a:ext uri="{FF2B5EF4-FFF2-40B4-BE49-F238E27FC236}">
              <a16:creationId xmlns:a16="http://schemas.microsoft.com/office/drawing/2014/main" id="{CC1C3047-EB85-44A1-9B2A-24788BB5023E}"/>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87086</xdr:rowOff>
    </xdr:from>
    <xdr:to>
      <xdr:col>85</xdr:col>
      <xdr:colOff>126364</xdr:colOff>
      <xdr:row>86</xdr:row>
      <xdr:rowOff>168729</xdr:rowOff>
    </xdr:to>
    <xdr:cxnSp macro="">
      <xdr:nvCxnSpPr>
        <xdr:cNvPr id="353" name="直線コネクタ 352">
          <a:extLst>
            <a:ext uri="{FF2B5EF4-FFF2-40B4-BE49-F238E27FC236}">
              <a16:creationId xmlns:a16="http://schemas.microsoft.com/office/drawing/2014/main" id="{9DC08800-C13F-4740-B2FD-9F71EB6D3ECD}"/>
            </a:ext>
          </a:extLst>
        </xdr:cNvPr>
        <xdr:cNvCxnSpPr/>
      </xdr:nvCxnSpPr>
      <xdr:spPr>
        <a:xfrm flipV="1">
          <a:off x="16318864" y="13460186"/>
          <a:ext cx="0" cy="1453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354" name="【消防施設】&#10;有形固定資産減価償却率最小値テキスト">
          <a:extLst>
            <a:ext uri="{FF2B5EF4-FFF2-40B4-BE49-F238E27FC236}">
              <a16:creationId xmlns:a16="http://schemas.microsoft.com/office/drawing/2014/main" id="{517B6A3E-38BB-4357-9DBC-B9666BB3CA8C}"/>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355" name="直線コネクタ 354">
          <a:extLst>
            <a:ext uri="{FF2B5EF4-FFF2-40B4-BE49-F238E27FC236}">
              <a16:creationId xmlns:a16="http://schemas.microsoft.com/office/drawing/2014/main" id="{94489E65-7621-4474-9618-030CF18A6B6B}"/>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33763</xdr:rowOff>
    </xdr:from>
    <xdr:ext cx="405111" cy="259045"/>
    <xdr:sp macro="" textlink="">
      <xdr:nvSpPr>
        <xdr:cNvPr id="356" name="【消防施設】&#10;有形固定資産減価償却率最大値テキスト">
          <a:extLst>
            <a:ext uri="{FF2B5EF4-FFF2-40B4-BE49-F238E27FC236}">
              <a16:creationId xmlns:a16="http://schemas.microsoft.com/office/drawing/2014/main" id="{2ED23FCA-E4A1-4AC7-B9AC-65C18047EFA4}"/>
            </a:ext>
          </a:extLst>
        </xdr:cNvPr>
        <xdr:cNvSpPr txBox="1"/>
      </xdr:nvSpPr>
      <xdr:spPr>
        <a:xfrm>
          <a:off x="16357600" y="13235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87086</xdr:rowOff>
    </xdr:from>
    <xdr:to>
      <xdr:col>86</xdr:col>
      <xdr:colOff>25400</xdr:colOff>
      <xdr:row>78</xdr:row>
      <xdr:rowOff>87086</xdr:rowOff>
    </xdr:to>
    <xdr:cxnSp macro="">
      <xdr:nvCxnSpPr>
        <xdr:cNvPr id="357" name="直線コネクタ 356">
          <a:extLst>
            <a:ext uri="{FF2B5EF4-FFF2-40B4-BE49-F238E27FC236}">
              <a16:creationId xmlns:a16="http://schemas.microsoft.com/office/drawing/2014/main" id="{700C69C4-1FDC-471D-97B4-7721D88097FC}"/>
            </a:ext>
          </a:extLst>
        </xdr:cNvPr>
        <xdr:cNvCxnSpPr/>
      </xdr:nvCxnSpPr>
      <xdr:spPr>
        <a:xfrm>
          <a:off x="16230600" y="13460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93090</xdr:rowOff>
    </xdr:from>
    <xdr:ext cx="405111" cy="259045"/>
    <xdr:sp macro="" textlink="">
      <xdr:nvSpPr>
        <xdr:cNvPr id="358" name="【消防施設】&#10;有形固定資産減価償却率平均値テキスト">
          <a:extLst>
            <a:ext uri="{FF2B5EF4-FFF2-40B4-BE49-F238E27FC236}">
              <a16:creationId xmlns:a16="http://schemas.microsoft.com/office/drawing/2014/main" id="{F89002A6-B8F5-4E20-A5ED-B11CBEFE8767}"/>
            </a:ext>
          </a:extLst>
        </xdr:cNvPr>
        <xdr:cNvSpPr txBox="1"/>
      </xdr:nvSpPr>
      <xdr:spPr>
        <a:xfrm>
          <a:off x="16357600" y="141519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114663</xdr:rowOff>
    </xdr:from>
    <xdr:to>
      <xdr:col>85</xdr:col>
      <xdr:colOff>177800</xdr:colOff>
      <xdr:row>83</xdr:row>
      <xdr:rowOff>44813</xdr:rowOff>
    </xdr:to>
    <xdr:sp macro="" textlink="">
      <xdr:nvSpPr>
        <xdr:cNvPr id="359" name="フローチャート: 判断 358">
          <a:extLst>
            <a:ext uri="{FF2B5EF4-FFF2-40B4-BE49-F238E27FC236}">
              <a16:creationId xmlns:a16="http://schemas.microsoft.com/office/drawing/2014/main" id="{6EE98E70-C59D-4E88-99DB-39193AAFE6E9}"/>
            </a:ext>
          </a:extLst>
        </xdr:cNvPr>
        <xdr:cNvSpPr/>
      </xdr:nvSpPr>
      <xdr:spPr>
        <a:xfrm>
          <a:off x="16268700" y="1417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119562</xdr:rowOff>
    </xdr:from>
    <xdr:to>
      <xdr:col>81</xdr:col>
      <xdr:colOff>101600</xdr:colOff>
      <xdr:row>83</xdr:row>
      <xdr:rowOff>49712</xdr:rowOff>
    </xdr:to>
    <xdr:sp macro="" textlink="">
      <xdr:nvSpPr>
        <xdr:cNvPr id="360" name="フローチャート: 判断 359">
          <a:extLst>
            <a:ext uri="{FF2B5EF4-FFF2-40B4-BE49-F238E27FC236}">
              <a16:creationId xmlns:a16="http://schemas.microsoft.com/office/drawing/2014/main" id="{4396ACE9-7BCE-45EF-9C5B-9615B7912363}"/>
            </a:ext>
          </a:extLst>
        </xdr:cNvPr>
        <xdr:cNvSpPr/>
      </xdr:nvSpPr>
      <xdr:spPr>
        <a:xfrm>
          <a:off x="15430500" y="1417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147320</xdr:rowOff>
    </xdr:from>
    <xdr:to>
      <xdr:col>76</xdr:col>
      <xdr:colOff>165100</xdr:colOff>
      <xdr:row>83</xdr:row>
      <xdr:rowOff>77470</xdr:rowOff>
    </xdr:to>
    <xdr:sp macro="" textlink="">
      <xdr:nvSpPr>
        <xdr:cNvPr id="361" name="フローチャート: 判断 360">
          <a:extLst>
            <a:ext uri="{FF2B5EF4-FFF2-40B4-BE49-F238E27FC236}">
              <a16:creationId xmlns:a16="http://schemas.microsoft.com/office/drawing/2014/main" id="{C4947164-5D02-48B7-A88C-9586E06E317F}"/>
            </a:ext>
          </a:extLst>
        </xdr:cNvPr>
        <xdr:cNvSpPr/>
      </xdr:nvSpPr>
      <xdr:spPr>
        <a:xfrm>
          <a:off x="14541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135889</xdr:rowOff>
    </xdr:from>
    <xdr:to>
      <xdr:col>72</xdr:col>
      <xdr:colOff>38100</xdr:colOff>
      <xdr:row>83</xdr:row>
      <xdr:rowOff>66039</xdr:rowOff>
    </xdr:to>
    <xdr:sp macro="" textlink="">
      <xdr:nvSpPr>
        <xdr:cNvPr id="362" name="フローチャート: 判断 361">
          <a:extLst>
            <a:ext uri="{FF2B5EF4-FFF2-40B4-BE49-F238E27FC236}">
              <a16:creationId xmlns:a16="http://schemas.microsoft.com/office/drawing/2014/main" id="{7E04D939-026C-473E-9653-CA23086D865D}"/>
            </a:ext>
          </a:extLst>
        </xdr:cNvPr>
        <xdr:cNvSpPr/>
      </xdr:nvSpPr>
      <xdr:spPr>
        <a:xfrm>
          <a:off x="13652500" y="1419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111398</xdr:rowOff>
    </xdr:from>
    <xdr:to>
      <xdr:col>67</xdr:col>
      <xdr:colOff>101600</xdr:colOff>
      <xdr:row>83</xdr:row>
      <xdr:rowOff>41548</xdr:rowOff>
    </xdr:to>
    <xdr:sp macro="" textlink="">
      <xdr:nvSpPr>
        <xdr:cNvPr id="363" name="フローチャート: 判断 362">
          <a:extLst>
            <a:ext uri="{FF2B5EF4-FFF2-40B4-BE49-F238E27FC236}">
              <a16:creationId xmlns:a16="http://schemas.microsoft.com/office/drawing/2014/main" id="{097D821E-9315-441A-A94D-4F7952A8102C}"/>
            </a:ext>
          </a:extLst>
        </xdr:cNvPr>
        <xdr:cNvSpPr/>
      </xdr:nvSpPr>
      <xdr:spPr>
        <a:xfrm>
          <a:off x="12763500" y="14170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364" name="テキスト ボックス 363">
          <a:extLst>
            <a:ext uri="{FF2B5EF4-FFF2-40B4-BE49-F238E27FC236}">
              <a16:creationId xmlns:a16="http://schemas.microsoft.com/office/drawing/2014/main" id="{093AF2DE-7C5C-4E18-AD07-72A830DCFB8E}"/>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365" name="テキスト ボックス 364">
          <a:extLst>
            <a:ext uri="{FF2B5EF4-FFF2-40B4-BE49-F238E27FC236}">
              <a16:creationId xmlns:a16="http://schemas.microsoft.com/office/drawing/2014/main" id="{113E590B-1B24-4FA2-BC14-827C2A3089CD}"/>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366" name="テキスト ボックス 365">
          <a:extLst>
            <a:ext uri="{FF2B5EF4-FFF2-40B4-BE49-F238E27FC236}">
              <a16:creationId xmlns:a16="http://schemas.microsoft.com/office/drawing/2014/main" id="{32451719-D16B-4069-925E-6C4F823BA839}"/>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367" name="テキスト ボックス 366">
          <a:extLst>
            <a:ext uri="{FF2B5EF4-FFF2-40B4-BE49-F238E27FC236}">
              <a16:creationId xmlns:a16="http://schemas.microsoft.com/office/drawing/2014/main" id="{4D82D82B-D385-4E69-9B22-D77190613D61}"/>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368" name="テキスト ボックス 367">
          <a:extLst>
            <a:ext uri="{FF2B5EF4-FFF2-40B4-BE49-F238E27FC236}">
              <a16:creationId xmlns:a16="http://schemas.microsoft.com/office/drawing/2014/main" id="{85D37B86-2548-4E99-92F4-C8EF27EDBB3F}"/>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108131</xdr:rowOff>
    </xdr:from>
    <xdr:to>
      <xdr:col>85</xdr:col>
      <xdr:colOff>177800</xdr:colOff>
      <xdr:row>82</xdr:row>
      <xdr:rowOff>38281</xdr:rowOff>
    </xdr:to>
    <xdr:sp macro="" textlink="">
      <xdr:nvSpPr>
        <xdr:cNvPr id="369" name="楕円 368">
          <a:extLst>
            <a:ext uri="{FF2B5EF4-FFF2-40B4-BE49-F238E27FC236}">
              <a16:creationId xmlns:a16="http://schemas.microsoft.com/office/drawing/2014/main" id="{7556E24F-DBE3-44AD-8CDB-4FEFC77E08CF}"/>
            </a:ext>
          </a:extLst>
        </xdr:cNvPr>
        <xdr:cNvSpPr/>
      </xdr:nvSpPr>
      <xdr:spPr>
        <a:xfrm>
          <a:off x="16268700" y="13995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131008</xdr:rowOff>
    </xdr:from>
    <xdr:ext cx="405111" cy="259045"/>
    <xdr:sp macro="" textlink="">
      <xdr:nvSpPr>
        <xdr:cNvPr id="370" name="【消防施設】&#10;有形固定資産減価償却率該当値テキスト">
          <a:extLst>
            <a:ext uri="{FF2B5EF4-FFF2-40B4-BE49-F238E27FC236}">
              <a16:creationId xmlns:a16="http://schemas.microsoft.com/office/drawing/2014/main" id="{860B841E-3FB4-4A7D-BF7E-7CEFCB4C9E2E}"/>
            </a:ext>
          </a:extLst>
        </xdr:cNvPr>
        <xdr:cNvSpPr txBox="1"/>
      </xdr:nvSpPr>
      <xdr:spPr>
        <a:xfrm>
          <a:off x="16357600" y="138470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49349</xdr:rowOff>
    </xdr:from>
    <xdr:to>
      <xdr:col>81</xdr:col>
      <xdr:colOff>101600</xdr:colOff>
      <xdr:row>81</xdr:row>
      <xdr:rowOff>150949</xdr:rowOff>
    </xdr:to>
    <xdr:sp macro="" textlink="">
      <xdr:nvSpPr>
        <xdr:cNvPr id="371" name="楕円 370">
          <a:extLst>
            <a:ext uri="{FF2B5EF4-FFF2-40B4-BE49-F238E27FC236}">
              <a16:creationId xmlns:a16="http://schemas.microsoft.com/office/drawing/2014/main" id="{77220DC5-E42B-459B-952D-452AC8DD64CD}"/>
            </a:ext>
          </a:extLst>
        </xdr:cNvPr>
        <xdr:cNvSpPr/>
      </xdr:nvSpPr>
      <xdr:spPr>
        <a:xfrm>
          <a:off x="15430500" y="13936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100149</xdr:rowOff>
    </xdr:from>
    <xdr:to>
      <xdr:col>85</xdr:col>
      <xdr:colOff>127000</xdr:colOff>
      <xdr:row>81</xdr:row>
      <xdr:rowOff>158931</xdr:rowOff>
    </xdr:to>
    <xdr:cxnSp macro="">
      <xdr:nvCxnSpPr>
        <xdr:cNvPr id="372" name="直線コネクタ 371">
          <a:extLst>
            <a:ext uri="{FF2B5EF4-FFF2-40B4-BE49-F238E27FC236}">
              <a16:creationId xmlns:a16="http://schemas.microsoft.com/office/drawing/2014/main" id="{30BCF4EA-EE85-48EE-99B5-5936C9050D3F}"/>
            </a:ext>
          </a:extLst>
        </xdr:cNvPr>
        <xdr:cNvCxnSpPr/>
      </xdr:nvCxnSpPr>
      <xdr:spPr>
        <a:xfrm>
          <a:off x="15481300" y="13987599"/>
          <a:ext cx="838200" cy="58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145687</xdr:rowOff>
    </xdr:from>
    <xdr:to>
      <xdr:col>76</xdr:col>
      <xdr:colOff>165100</xdr:colOff>
      <xdr:row>81</xdr:row>
      <xdr:rowOff>75837</xdr:rowOff>
    </xdr:to>
    <xdr:sp macro="" textlink="">
      <xdr:nvSpPr>
        <xdr:cNvPr id="373" name="楕円 372">
          <a:extLst>
            <a:ext uri="{FF2B5EF4-FFF2-40B4-BE49-F238E27FC236}">
              <a16:creationId xmlns:a16="http://schemas.microsoft.com/office/drawing/2014/main" id="{0BE84799-237A-448D-9655-644977F99BD3}"/>
            </a:ext>
          </a:extLst>
        </xdr:cNvPr>
        <xdr:cNvSpPr/>
      </xdr:nvSpPr>
      <xdr:spPr>
        <a:xfrm>
          <a:off x="14541500" y="13861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25037</xdr:rowOff>
    </xdr:from>
    <xdr:to>
      <xdr:col>81</xdr:col>
      <xdr:colOff>50800</xdr:colOff>
      <xdr:row>81</xdr:row>
      <xdr:rowOff>100149</xdr:rowOff>
    </xdr:to>
    <xdr:cxnSp macro="">
      <xdr:nvCxnSpPr>
        <xdr:cNvPr id="374" name="直線コネクタ 373">
          <a:extLst>
            <a:ext uri="{FF2B5EF4-FFF2-40B4-BE49-F238E27FC236}">
              <a16:creationId xmlns:a16="http://schemas.microsoft.com/office/drawing/2014/main" id="{33F26444-12C0-4F51-85B9-4A771DB93F4F}"/>
            </a:ext>
          </a:extLst>
        </xdr:cNvPr>
        <xdr:cNvCxnSpPr/>
      </xdr:nvCxnSpPr>
      <xdr:spPr>
        <a:xfrm>
          <a:off x="14592300" y="13912487"/>
          <a:ext cx="889000" cy="7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75474</xdr:rowOff>
    </xdr:from>
    <xdr:to>
      <xdr:col>72</xdr:col>
      <xdr:colOff>38100</xdr:colOff>
      <xdr:row>81</xdr:row>
      <xdr:rowOff>5624</xdr:rowOff>
    </xdr:to>
    <xdr:sp macro="" textlink="">
      <xdr:nvSpPr>
        <xdr:cNvPr id="375" name="楕円 374">
          <a:extLst>
            <a:ext uri="{FF2B5EF4-FFF2-40B4-BE49-F238E27FC236}">
              <a16:creationId xmlns:a16="http://schemas.microsoft.com/office/drawing/2014/main" id="{0AB23BB2-7DE1-43EE-B783-02FB044D955D}"/>
            </a:ext>
          </a:extLst>
        </xdr:cNvPr>
        <xdr:cNvSpPr/>
      </xdr:nvSpPr>
      <xdr:spPr>
        <a:xfrm>
          <a:off x="13652500" y="13791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126274</xdr:rowOff>
    </xdr:from>
    <xdr:to>
      <xdr:col>76</xdr:col>
      <xdr:colOff>114300</xdr:colOff>
      <xdr:row>81</xdr:row>
      <xdr:rowOff>25037</xdr:rowOff>
    </xdr:to>
    <xdr:cxnSp macro="">
      <xdr:nvCxnSpPr>
        <xdr:cNvPr id="376" name="直線コネクタ 375">
          <a:extLst>
            <a:ext uri="{FF2B5EF4-FFF2-40B4-BE49-F238E27FC236}">
              <a16:creationId xmlns:a16="http://schemas.microsoft.com/office/drawing/2014/main" id="{5FF42430-0F55-4042-AB5E-0D192BBA9944}"/>
            </a:ext>
          </a:extLst>
        </xdr:cNvPr>
        <xdr:cNvCxnSpPr/>
      </xdr:nvCxnSpPr>
      <xdr:spPr>
        <a:xfrm>
          <a:off x="13703300" y="13842274"/>
          <a:ext cx="889000" cy="70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80</xdr:row>
      <xdr:rowOff>1995</xdr:rowOff>
    </xdr:from>
    <xdr:to>
      <xdr:col>67</xdr:col>
      <xdr:colOff>101600</xdr:colOff>
      <xdr:row>80</xdr:row>
      <xdr:rowOff>103595</xdr:rowOff>
    </xdr:to>
    <xdr:sp macro="" textlink="">
      <xdr:nvSpPr>
        <xdr:cNvPr id="377" name="楕円 376">
          <a:extLst>
            <a:ext uri="{FF2B5EF4-FFF2-40B4-BE49-F238E27FC236}">
              <a16:creationId xmlns:a16="http://schemas.microsoft.com/office/drawing/2014/main" id="{4D0E0550-A23E-4821-AA9A-B3AAB77C63E7}"/>
            </a:ext>
          </a:extLst>
        </xdr:cNvPr>
        <xdr:cNvSpPr/>
      </xdr:nvSpPr>
      <xdr:spPr>
        <a:xfrm>
          <a:off x="12763500" y="13717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80</xdr:row>
      <xdr:rowOff>52795</xdr:rowOff>
    </xdr:from>
    <xdr:to>
      <xdr:col>71</xdr:col>
      <xdr:colOff>177800</xdr:colOff>
      <xdr:row>80</xdr:row>
      <xdr:rowOff>126274</xdr:rowOff>
    </xdr:to>
    <xdr:cxnSp macro="">
      <xdr:nvCxnSpPr>
        <xdr:cNvPr id="378" name="直線コネクタ 377">
          <a:extLst>
            <a:ext uri="{FF2B5EF4-FFF2-40B4-BE49-F238E27FC236}">
              <a16:creationId xmlns:a16="http://schemas.microsoft.com/office/drawing/2014/main" id="{E5E47626-CB24-42F1-8D7F-2F9F8DA83AAF}"/>
            </a:ext>
          </a:extLst>
        </xdr:cNvPr>
        <xdr:cNvCxnSpPr/>
      </xdr:nvCxnSpPr>
      <xdr:spPr>
        <a:xfrm>
          <a:off x="12814300" y="13768795"/>
          <a:ext cx="889000" cy="73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40839</xdr:rowOff>
    </xdr:from>
    <xdr:ext cx="405111" cy="259045"/>
    <xdr:sp macro="" textlink="">
      <xdr:nvSpPr>
        <xdr:cNvPr id="379" name="n_1aveValue【消防施設】&#10;有形固定資産減価償却率">
          <a:extLst>
            <a:ext uri="{FF2B5EF4-FFF2-40B4-BE49-F238E27FC236}">
              <a16:creationId xmlns:a16="http://schemas.microsoft.com/office/drawing/2014/main" id="{E8985EAD-421A-42CF-A999-35FE32E0F6FF}"/>
            </a:ext>
          </a:extLst>
        </xdr:cNvPr>
        <xdr:cNvSpPr txBox="1"/>
      </xdr:nvSpPr>
      <xdr:spPr>
        <a:xfrm>
          <a:off x="15266044" y="14271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68597</xdr:rowOff>
    </xdr:from>
    <xdr:ext cx="405111" cy="259045"/>
    <xdr:sp macro="" textlink="">
      <xdr:nvSpPr>
        <xdr:cNvPr id="380" name="n_2aveValue【消防施設】&#10;有形固定資産減価償却率">
          <a:extLst>
            <a:ext uri="{FF2B5EF4-FFF2-40B4-BE49-F238E27FC236}">
              <a16:creationId xmlns:a16="http://schemas.microsoft.com/office/drawing/2014/main" id="{8DFA9FCD-4309-4CD0-93DB-904ED90BEE81}"/>
            </a:ext>
          </a:extLst>
        </xdr:cNvPr>
        <xdr:cNvSpPr txBox="1"/>
      </xdr:nvSpPr>
      <xdr:spPr>
        <a:xfrm>
          <a:off x="14389744" y="1429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57166</xdr:rowOff>
    </xdr:from>
    <xdr:ext cx="405111" cy="259045"/>
    <xdr:sp macro="" textlink="">
      <xdr:nvSpPr>
        <xdr:cNvPr id="381" name="n_3aveValue【消防施設】&#10;有形固定資産減価償却率">
          <a:extLst>
            <a:ext uri="{FF2B5EF4-FFF2-40B4-BE49-F238E27FC236}">
              <a16:creationId xmlns:a16="http://schemas.microsoft.com/office/drawing/2014/main" id="{8BC79A07-3F10-4040-9368-75CA40878648}"/>
            </a:ext>
          </a:extLst>
        </xdr:cNvPr>
        <xdr:cNvSpPr txBox="1"/>
      </xdr:nvSpPr>
      <xdr:spPr>
        <a:xfrm>
          <a:off x="13500744" y="14287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32675</xdr:rowOff>
    </xdr:from>
    <xdr:ext cx="405111" cy="259045"/>
    <xdr:sp macro="" textlink="">
      <xdr:nvSpPr>
        <xdr:cNvPr id="382" name="n_4aveValue【消防施設】&#10;有形固定資産減価償却率">
          <a:extLst>
            <a:ext uri="{FF2B5EF4-FFF2-40B4-BE49-F238E27FC236}">
              <a16:creationId xmlns:a16="http://schemas.microsoft.com/office/drawing/2014/main" id="{CD135F80-0BAB-4BA1-B2F4-1D4DF973EF42}"/>
            </a:ext>
          </a:extLst>
        </xdr:cNvPr>
        <xdr:cNvSpPr txBox="1"/>
      </xdr:nvSpPr>
      <xdr:spPr>
        <a:xfrm>
          <a:off x="12611744" y="142630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167476</xdr:rowOff>
    </xdr:from>
    <xdr:ext cx="405111" cy="259045"/>
    <xdr:sp macro="" textlink="">
      <xdr:nvSpPr>
        <xdr:cNvPr id="383" name="n_1mainValue【消防施設】&#10;有形固定資産減価償却率">
          <a:extLst>
            <a:ext uri="{FF2B5EF4-FFF2-40B4-BE49-F238E27FC236}">
              <a16:creationId xmlns:a16="http://schemas.microsoft.com/office/drawing/2014/main" id="{02A37A13-CF37-4796-8CC7-7C47C9F30AE0}"/>
            </a:ext>
          </a:extLst>
        </xdr:cNvPr>
        <xdr:cNvSpPr txBox="1"/>
      </xdr:nvSpPr>
      <xdr:spPr>
        <a:xfrm>
          <a:off x="15266044" y="13712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92364</xdr:rowOff>
    </xdr:from>
    <xdr:ext cx="405111" cy="259045"/>
    <xdr:sp macro="" textlink="">
      <xdr:nvSpPr>
        <xdr:cNvPr id="384" name="n_2mainValue【消防施設】&#10;有形固定資産減価償却率">
          <a:extLst>
            <a:ext uri="{FF2B5EF4-FFF2-40B4-BE49-F238E27FC236}">
              <a16:creationId xmlns:a16="http://schemas.microsoft.com/office/drawing/2014/main" id="{12880B40-2AC9-4018-8482-42F1B0279B37}"/>
            </a:ext>
          </a:extLst>
        </xdr:cNvPr>
        <xdr:cNvSpPr txBox="1"/>
      </xdr:nvSpPr>
      <xdr:spPr>
        <a:xfrm>
          <a:off x="14389744" y="13636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22151</xdr:rowOff>
    </xdr:from>
    <xdr:ext cx="405111" cy="259045"/>
    <xdr:sp macro="" textlink="">
      <xdr:nvSpPr>
        <xdr:cNvPr id="385" name="n_3mainValue【消防施設】&#10;有形固定資産減価償却率">
          <a:extLst>
            <a:ext uri="{FF2B5EF4-FFF2-40B4-BE49-F238E27FC236}">
              <a16:creationId xmlns:a16="http://schemas.microsoft.com/office/drawing/2014/main" id="{2ED7F9A8-6D8E-4167-9A57-BB2D0B9C988E}"/>
            </a:ext>
          </a:extLst>
        </xdr:cNvPr>
        <xdr:cNvSpPr txBox="1"/>
      </xdr:nvSpPr>
      <xdr:spPr>
        <a:xfrm>
          <a:off x="13500744" y="13566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120122</xdr:rowOff>
    </xdr:from>
    <xdr:ext cx="405111" cy="259045"/>
    <xdr:sp macro="" textlink="">
      <xdr:nvSpPr>
        <xdr:cNvPr id="386" name="n_4mainValue【消防施設】&#10;有形固定資産減価償却率">
          <a:extLst>
            <a:ext uri="{FF2B5EF4-FFF2-40B4-BE49-F238E27FC236}">
              <a16:creationId xmlns:a16="http://schemas.microsoft.com/office/drawing/2014/main" id="{EDC42D2C-5AC7-43AA-9FE4-8BA7281A2B35}"/>
            </a:ext>
          </a:extLst>
        </xdr:cNvPr>
        <xdr:cNvSpPr txBox="1"/>
      </xdr:nvSpPr>
      <xdr:spPr>
        <a:xfrm>
          <a:off x="12611744" y="13493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387" name="正方形/長方形 386">
          <a:extLst>
            <a:ext uri="{FF2B5EF4-FFF2-40B4-BE49-F238E27FC236}">
              <a16:creationId xmlns:a16="http://schemas.microsoft.com/office/drawing/2014/main" id="{F8EF25CC-9282-409C-A1B7-10B124F1A332}"/>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388" name="正方形/長方形 387">
          <a:extLst>
            <a:ext uri="{FF2B5EF4-FFF2-40B4-BE49-F238E27FC236}">
              <a16:creationId xmlns:a16="http://schemas.microsoft.com/office/drawing/2014/main" id="{9E88904C-E604-435E-8BA0-F4007E50B2A3}"/>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389" name="正方形/長方形 388">
          <a:extLst>
            <a:ext uri="{FF2B5EF4-FFF2-40B4-BE49-F238E27FC236}">
              <a16:creationId xmlns:a16="http://schemas.microsoft.com/office/drawing/2014/main" id="{51EC2A28-CB62-4D0D-8D1D-18945A970D68}"/>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390" name="正方形/長方形 389">
          <a:extLst>
            <a:ext uri="{FF2B5EF4-FFF2-40B4-BE49-F238E27FC236}">
              <a16:creationId xmlns:a16="http://schemas.microsoft.com/office/drawing/2014/main" id="{3584F85F-93A7-4E79-8764-89902974FA45}"/>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391" name="正方形/長方形 390">
          <a:extLst>
            <a:ext uri="{FF2B5EF4-FFF2-40B4-BE49-F238E27FC236}">
              <a16:creationId xmlns:a16="http://schemas.microsoft.com/office/drawing/2014/main" id="{60BD184C-E87D-4019-B7E8-2AF25659C7D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392" name="正方形/長方形 391">
          <a:extLst>
            <a:ext uri="{FF2B5EF4-FFF2-40B4-BE49-F238E27FC236}">
              <a16:creationId xmlns:a16="http://schemas.microsoft.com/office/drawing/2014/main" id="{15887C5A-8FE9-4571-9B18-F0987D4EC0FC}"/>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393" name="正方形/長方形 392">
          <a:extLst>
            <a:ext uri="{FF2B5EF4-FFF2-40B4-BE49-F238E27FC236}">
              <a16:creationId xmlns:a16="http://schemas.microsoft.com/office/drawing/2014/main" id="{3F7E4413-1E97-461D-B834-7E357FF94776}"/>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394" name="正方形/長方形 393">
          <a:extLst>
            <a:ext uri="{FF2B5EF4-FFF2-40B4-BE49-F238E27FC236}">
              <a16:creationId xmlns:a16="http://schemas.microsoft.com/office/drawing/2014/main" id="{9F31E544-7575-4EBD-AD8E-60EDCCD228A2}"/>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395" name="テキスト ボックス 394">
          <a:extLst>
            <a:ext uri="{FF2B5EF4-FFF2-40B4-BE49-F238E27FC236}">
              <a16:creationId xmlns:a16="http://schemas.microsoft.com/office/drawing/2014/main" id="{D509623F-870F-4F0D-A58B-D6A365A2BD82}"/>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396" name="直線コネクタ 395">
          <a:extLst>
            <a:ext uri="{FF2B5EF4-FFF2-40B4-BE49-F238E27FC236}">
              <a16:creationId xmlns:a16="http://schemas.microsoft.com/office/drawing/2014/main" id="{8D5FA94D-EFFC-48B6-92C5-AC0EC76F67DE}"/>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397" name="直線コネクタ 396">
          <a:extLst>
            <a:ext uri="{FF2B5EF4-FFF2-40B4-BE49-F238E27FC236}">
              <a16:creationId xmlns:a16="http://schemas.microsoft.com/office/drawing/2014/main" id="{7EB099E2-A1B0-4305-ADBF-B1674E53048F}"/>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398" name="テキスト ボックス 397">
          <a:extLst>
            <a:ext uri="{FF2B5EF4-FFF2-40B4-BE49-F238E27FC236}">
              <a16:creationId xmlns:a16="http://schemas.microsoft.com/office/drawing/2014/main" id="{B750B3D0-158B-4856-951A-C9FA9AF1E7AF}"/>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399" name="直線コネクタ 398">
          <a:extLst>
            <a:ext uri="{FF2B5EF4-FFF2-40B4-BE49-F238E27FC236}">
              <a16:creationId xmlns:a16="http://schemas.microsoft.com/office/drawing/2014/main" id="{EAECAFAD-F1B0-46C8-B4DB-71BFD2D67C5B}"/>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400" name="テキスト ボックス 399">
          <a:extLst>
            <a:ext uri="{FF2B5EF4-FFF2-40B4-BE49-F238E27FC236}">
              <a16:creationId xmlns:a16="http://schemas.microsoft.com/office/drawing/2014/main" id="{7440103B-0F1A-4E02-BE67-F4D546D773AB}"/>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401" name="直線コネクタ 400">
          <a:extLst>
            <a:ext uri="{FF2B5EF4-FFF2-40B4-BE49-F238E27FC236}">
              <a16:creationId xmlns:a16="http://schemas.microsoft.com/office/drawing/2014/main" id="{1FCCC63E-691E-48FB-AACF-CDC8BFE4270E}"/>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402" name="テキスト ボックス 401">
          <a:extLst>
            <a:ext uri="{FF2B5EF4-FFF2-40B4-BE49-F238E27FC236}">
              <a16:creationId xmlns:a16="http://schemas.microsoft.com/office/drawing/2014/main" id="{D66A9886-2D2A-407B-B53D-150192A28484}"/>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403" name="直線コネクタ 402">
          <a:extLst>
            <a:ext uri="{FF2B5EF4-FFF2-40B4-BE49-F238E27FC236}">
              <a16:creationId xmlns:a16="http://schemas.microsoft.com/office/drawing/2014/main" id="{4E9D69FC-38D1-4030-8C44-848A904F8EE0}"/>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404" name="テキスト ボックス 403">
          <a:extLst>
            <a:ext uri="{FF2B5EF4-FFF2-40B4-BE49-F238E27FC236}">
              <a16:creationId xmlns:a16="http://schemas.microsoft.com/office/drawing/2014/main" id="{43D44B75-3EFD-441C-BB98-0BD5A56EAB2C}"/>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05" name="直線コネクタ 404">
          <a:extLst>
            <a:ext uri="{FF2B5EF4-FFF2-40B4-BE49-F238E27FC236}">
              <a16:creationId xmlns:a16="http://schemas.microsoft.com/office/drawing/2014/main" id="{9472B112-CE15-40FC-BAB1-3B59F4B2BFA1}"/>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406" name="テキスト ボックス 405">
          <a:extLst>
            <a:ext uri="{FF2B5EF4-FFF2-40B4-BE49-F238E27FC236}">
              <a16:creationId xmlns:a16="http://schemas.microsoft.com/office/drawing/2014/main" id="{31B9169E-CD82-4CEE-A188-F0C5D07907A8}"/>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07" name="【消防施設】&#10;一人当たり面積グラフ枠">
          <a:extLst>
            <a:ext uri="{FF2B5EF4-FFF2-40B4-BE49-F238E27FC236}">
              <a16:creationId xmlns:a16="http://schemas.microsoft.com/office/drawing/2014/main" id="{9D539016-EECC-4FF4-87DF-37644D290A43}"/>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58674</xdr:rowOff>
    </xdr:from>
    <xdr:to>
      <xdr:col>116</xdr:col>
      <xdr:colOff>62864</xdr:colOff>
      <xdr:row>86</xdr:row>
      <xdr:rowOff>17526</xdr:rowOff>
    </xdr:to>
    <xdr:cxnSp macro="">
      <xdr:nvCxnSpPr>
        <xdr:cNvPr id="408" name="直線コネクタ 407">
          <a:extLst>
            <a:ext uri="{FF2B5EF4-FFF2-40B4-BE49-F238E27FC236}">
              <a16:creationId xmlns:a16="http://schemas.microsoft.com/office/drawing/2014/main" id="{CB0544F7-8AF5-4257-8411-858AA941C72A}"/>
            </a:ext>
          </a:extLst>
        </xdr:cNvPr>
        <xdr:cNvCxnSpPr/>
      </xdr:nvCxnSpPr>
      <xdr:spPr>
        <a:xfrm flipV="1">
          <a:off x="22160864" y="13603224"/>
          <a:ext cx="0" cy="1159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21353</xdr:rowOff>
    </xdr:from>
    <xdr:ext cx="469744" cy="259045"/>
    <xdr:sp macro="" textlink="">
      <xdr:nvSpPr>
        <xdr:cNvPr id="409" name="【消防施設】&#10;一人当たり面積最小値テキスト">
          <a:extLst>
            <a:ext uri="{FF2B5EF4-FFF2-40B4-BE49-F238E27FC236}">
              <a16:creationId xmlns:a16="http://schemas.microsoft.com/office/drawing/2014/main" id="{DD126109-E945-49A1-8537-D98D7C5F352F}"/>
            </a:ext>
          </a:extLst>
        </xdr:cNvPr>
        <xdr:cNvSpPr txBox="1"/>
      </xdr:nvSpPr>
      <xdr:spPr>
        <a:xfrm>
          <a:off x="22199600" y="14766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17526</xdr:rowOff>
    </xdr:from>
    <xdr:to>
      <xdr:col>116</xdr:col>
      <xdr:colOff>152400</xdr:colOff>
      <xdr:row>86</xdr:row>
      <xdr:rowOff>17526</xdr:rowOff>
    </xdr:to>
    <xdr:cxnSp macro="">
      <xdr:nvCxnSpPr>
        <xdr:cNvPr id="410" name="直線コネクタ 409">
          <a:extLst>
            <a:ext uri="{FF2B5EF4-FFF2-40B4-BE49-F238E27FC236}">
              <a16:creationId xmlns:a16="http://schemas.microsoft.com/office/drawing/2014/main" id="{18E18141-A987-43DC-99CA-13C883E4D3A1}"/>
            </a:ext>
          </a:extLst>
        </xdr:cNvPr>
        <xdr:cNvCxnSpPr/>
      </xdr:nvCxnSpPr>
      <xdr:spPr>
        <a:xfrm>
          <a:off x="22072600" y="14762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5351</xdr:rowOff>
    </xdr:from>
    <xdr:ext cx="469744" cy="259045"/>
    <xdr:sp macro="" textlink="">
      <xdr:nvSpPr>
        <xdr:cNvPr id="411" name="【消防施設】&#10;一人当たり面積最大値テキスト">
          <a:extLst>
            <a:ext uri="{FF2B5EF4-FFF2-40B4-BE49-F238E27FC236}">
              <a16:creationId xmlns:a16="http://schemas.microsoft.com/office/drawing/2014/main" id="{1D8CDC45-B649-4D5E-91AE-BEBA75AEAA21}"/>
            </a:ext>
          </a:extLst>
        </xdr:cNvPr>
        <xdr:cNvSpPr txBox="1"/>
      </xdr:nvSpPr>
      <xdr:spPr>
        <a:xfrm>
          <a:off x="22199600" y="13378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58674</xdr:rowOff>
    </xdr:from>
    <xdr:to>
      <xdr:col>116</xdr:col>
      <xdr:colOff>152400</xdr:colOff>
      <xdr:row>79</xdr:row>
      <xdr:rowOff>58674</xdr:rowOff>
    </xdr:to>
    <xdr:cxnSp macro="">
      <xdr:nvCxnSpPr>
        <xdr:cNvPr id="412" name="直線コネクタ 411">
          <a:extLst>
            <a:ext uri="{FF2B5EF4-FFF2-40B4-BE49-F238E27FC236}">
              <a16:creationId xmlns:a16="http://schemas.microsoft.com/office/drawing/2014/main" id="{076C5A28-8238-4FDB-8C1E-3AFDE6557816}"/>
            </a:ext>
          </a:extLst>
        </xdr:cNvPr>
        <xdr:cNvCxnSpPr/>
      </xdr:nvCxnSpPr>
      <xdr:spPr>
        <a:xfrm>
          <a:off x="22072600" y="13603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170197</xdr:rowOff>
    </xdr:from>
    <xdr:ext cx="469744" cy="259045"/>
    <xdr:sp macro="" textlink="">
      <xdr:nvSpPr>
        <xdr:cNvPr id="413" name="【消防施設】&#10;一人当たり面積平均値テキスト">
          <a:extLst>
            <a:ext uri="{FF2B5EF4-FFF2-40B4-BE49-F238E27FC236}">
              <a16:creationId xmlns:a16="http://schemas.microsoft.com/office/drawing/2014/main" id="{A43D175D-00FC-405B-87B7-45469D73E6C6}"/>
            </a:ext>
          </a:extLst>
        </xdr:cNvPr>
        <xdr:cNvSpPr txBox="1"/>
      </xdr:nvSpPr>
      <xdr:spPr>
        <a:xfrm>
          <a:off x="22199600" y="142290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147320</xdr:rowOff>
    </xdr:from>
    <xdr:to>
      <xdr:col>116</xdr:col>
      <xdr:colOff>114300</xdr:colOff>
      <xdr:row>84</xdr:row>
      <xdr:rowOff>77470</xdr:rowOff>
    </xdr:to>
    <xdr:sp macro="" textlink="">
      <xdr:nvSpPr>
        <xdr:cNvPr id="414" name="フローチャート: 判断 413">
          <a:extLst>
            <a:ext uri="{FF2B5EF4-FFF2-40B4-BE49-F238E27FC236}">
              <a16:creationId xmlns:a16="http://schemas.microsoft.com/office/drawing/2014/main" id="{B5C7A603-3DF1-4625-84FE-F2486FAEAA43}"/>
            </a:ext>
          </a:extLst>
        </xdr:cNvPr>
        <xdr:cNvSpPr/>
      </xdr:nvSpPr>
      <xdr:spPr>
        <a:xfrm>
          <a:off x="22110700" y="1437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5587</xdr:rowOff>
    </xdr:from>
    <xdr:to>
      <xdr:col>112</xdr:col>
      <xdr:colOff>38100</xdr:colOff>
      <xdr:row>84</xdr:row>
      <xdr:rowOff>107187</xdr:rowOff>
    </xdr:to>
    <xdr:sp macro="" textlink="">
      <xdr:nvSpPr>
        <xdr:cNvPr id="415" name="フローチャート: 判断 414">
          <a:extLst>
            <a:ext uri="{FF2B5EF4-FFF2-40B4-BE49-F238E27FC236}">
              <a16:creationId xmlns:a16="http://schemas.microsoft.com/office/drawing/2014/main" id="{AD45AD01-0331-4DA3-BDEC-9FC02A481D9F}"/>
            </a:ext>
          </a:extLst>
        </xdr:cNvPr>
        <xdr:cNvSpPr/>
      </xdr:nvSpPr>
      <xdr:spPr>
        <a:xfrm>
          <a:off x="21272500" y="1440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7874</xdr:rowOff>
    </xdr:from>
    <xdr:to>
      <xdr:col>107</xdr:col>
      <xdr:colOff>101600</xdr:colOff>
      <xdr:row>84</xdr:row>
      <xdr:rowOff>109474</xdr:rowOff>
    </xdr:to>
    <xdr:sp macro="" textlink="">
      <xdr:nvSpPr>
        <xdr:cNvPr id="416" name="フローチャート: 判断 415">
          <a:extLst>
            <a:ext uri="{FF2B5EF4-FFF2-40B4-BE49-F238E27FC236}">
              <a16:creationId xmlns:a16="http://schemas.microsoft.com/office/drawing/2014/main" id="{CD9E791D-4283-4F76-8FDE-639C7D411FFC}"/>
            </a:ext>
          </a:extLst>
        </xdr:cNvPr>
        <xdr:cNvSpPr/>
      </xdr:nvSpPr>
      <xdr:spPr>
        <a:xfrm>
          <a:off x="20383500" y="1440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1015</xdr:rowOff>
    </xdr:from>
    <xdr:to>
      <xdr:col>102</xdr:col>
      <xdr:colOff>165100</xdr:colOff>
      <xdr:row>84</xdr:row>
      <xdr:rowOff>102615</xdr:rowOff>
    </xdr:to>
    <xdr:sp macro="" textlink="">
      <xdr:nvSpPr>
        <xdr:cNvPr id="417" name="フローチャート: 判断 416">
          <a:extLst>
            <a:ext uri="{FF2B5EF4-FFF2-40B4-BE49-F238E27FC236}">
              <a16:creationId xmlns:a16="http://schemas.microsoft.com/office/drawing/2014/main" id="{86940EF8-F329-42C9-8911-BA1A43C3ADC9}"/>
            </a:ext>
          </a:extLst>
        </xdr:cNvPr>
        <xdr:cNvSpPr/>
      </xdr:nvSpPr>
      <xdr:spPr>
        <a:xfrm>
          <a:off x="19494500" y="1440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10161</xdr:rowOff>
    </xdr:from>
    <xdr:to>
      <xdr:col>98</xdr:col>
      <xdr:colOff>38100</xdr:colOff>
      <xdr:row>84</xdr:row>
      <xdr:rowOff>111761</xdr:rowOff>
    </xdr:to>
    <xdr:sp macro="" textlink="">
      <xdr:nvSpPr>
        <xdr:cNvPr id="418" name="フローチャート: 判断 417">
          <a:extLst>
            <a:ext uri="{FF2B5EF4-FFF2-40B4-BE49-F238E27FC236}">
              <a16:creationId xmlns:a16="http://schemas.microsoft.com/office/drawing/2014/main" id="{8F96C6B7-A461-42B4-81EB-D92FBA87B2C5}"/>
            </a:ext>
          </a:extLst>
        </xdr:cNvPr>
        <xdr:cNvSpPr/>
      </xdr:nvSpPr>
      <xdr:spPr>
        <a:xfrm>
          <a:off x="18605500" y="1441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419" name="テキスト ボックス 418">
          <a:extLst>
            <a:ext uri="{FF2B5EF4-FFF2-40B4-BE49-F238E27FC236}">
              <a16:creationId xmlns:a16="http://schemas.microsoft.com/office/drawing/2014/main" id="{CDAB5BB0-BCE3-4E89-86EB-1D1AA8DB8027}"/>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420" name="テキスト ボックス 419">
          <a:extLst>
            <a:ext uri="{FF2B5EF4-FFF2-40B4-BE49-F238E27FC236}">
              <a16:creationId xmlns:a16="http://schemas.microsoft.com/office/drawing/2014/main" id="{2A01EFAC-E9B3-4B05-8339-B1984F942861}"/>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421" name="テキスト ボックス 420">
          <a:extLst>
            <a:ext uri="{FF2B5EF4-FFF2-40B4-BE49-F238E27FC236}">
              <a16:creationId xmlns:a16="http://schemas.microsoft.com/office/drawing/2014/main" id="{54EE7C82-BA4B-4C3D-840B-FE07991BB31B}"/>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422" name="テキスト ボックス 421">
          <a:extLst>
            <a:ext uri="{FF2B5EF4-FFF2-40B4-BE49-F238E27FC236}">
              <a16:creationId xmlns:a16="http://schemas.microsoft.com/office/drawing/2014/main" id="{554FE638-7118-4ABE-A6DC-D0A0ACA474B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423" name="テキスト ボックス 422">
          <a:extLst>
            <a:ext uri="{FF2B5EF4-FFF2-40B4-BE49-F238E27FC236}">
              <a16:creationId xmlns:a16="http://schemas.microsoft.com/office/drawing/2014/main" id="{7D664090-BBBA-4D2D-B86C-21E03A85952F}"/>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117602</xdr:rowOff>
    </xdr:from>
    <xdr:to>
      <xdr:col>116</xdr:col>
      <xdr:colOff>114300</xdr:colOff>
      <xdr:row>85</xdr:row>
      <xdr:rowOff>47752</xdr:rowOff>
    </xdr:to>
    <xdr:sp macro="" textlink="">
      <xdr:nvSpPr>
        <xdr:cNvPr id="424" name="楕円 423">
          <a:extLst>
            <a:ext uri="{FF2B5EF4-FFF2-40B4-BE49-F238E27FC236}">
              <a16:creationId xmlns:a16="http://schemas.microsoft.com/office/drawing/2014/main" id="{26052D88-F53F-482F-B293-2402421A22DA}"/>
            </a:ext>
          </a:extLst>
        </xdr:cNvPr>
        <xdr:cNvSpPr/>
      </xdr:nvSpPr>
      <xdr:spPr>
        <a:xfrm>
          <a:off x="22110700" y="14519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96029</xdr:rowOff>
    </xdr:from>
    <xdr:ext cx="469744" cy="259045"/>
    <xdr:sp macro="" textlink="">
      <xdr:nvSpPr>
        <xdr:cNvPr id="425" name="【消防施設】&#10;一人当たり面積該当値テキスト">
          <a:extLst>
            <a:ext uri="{FF2B5EF4-FFF2-40B4-BE49-F238E27FC236}">
              <a16:creationId xmlns:a16="http://schemas.microsoft.com/office/drawing/2014/main" id="{F713B21A-E0CF-46F7-ACE2-FEB599B49355}"/>
            </a:ext>
          </a:extLst>
        </xdr:cNvPr>
        <xdr:cNvSpPr txBox="1"/>
      </xdr:nvSpPr>
      <xdr:spPr>
        <a:xfrm>
          <a:off x="22199600" y="14497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133604</xdr:rowOff>
    </xdr:from>
    <xdr:to>
      <xdr:col>112</xdr:col>
      <xdr:colOff>38100</xdr:colOff>
      <xdr:row>85</xdr:row>
      <xdr:rowOff>63754</xdr:rowOff>
    </xdr:to>
    <xdr:sp macro="" textlink="">
      <xdr:nvSpPr>
        <xdr:cNvPr id="426" name="楕円 425">
          <a:extLst>
            <a:ext uri="{FF2B5EF4-FFF2-40B4-BE49-F238E27FC236}">
              <a16:creationId xmlns:a16="http://schemas.microsoft.com/office/drawing/2014/main" id="{C42A53C6-6E91-4823-96FA-5E667551B85F}"/>
            </a:ext>
          </a:extLst>
        </xdr:cNvPr>
        <xdr:cNvSpPr/>
      </xdr:nvSpPr>
      <xdr:spPr>
        <a:xfrm>
          <a:off x="21272500" y="14535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168402</xdr:rowOff>
    </xdr:from>
    <xdr:to>
      <xdr:col>116</xdr:col>
      <xdr:colOff>63500</xdr:colOff>
      <xdr:row>85</xdr:row>
      <xdr:rowOff>12954</xdr:rowOff>
    </xdr:to>
    <xdr:cxnSp macro="">
      <xdr:nvCxnSpPr>
        <xdr:cNvPr id="427" name="直線コネクタ 426">
          <a:extLst>
            <a:ext uri="{FF2B5EF4-FFF2-40B4-BE49-F238E27FC236}">
              <a16:creationId xmlns:a16="http://schemas.microsoft.com/office/drawing/2014/main" id="{759D35C3-4468-4684-8BBD-76E919B54CE8}"/>
            </a:ext>
          </a:extLst>
        </xdr:cNvPr>
        <xdr:cNvCxnSpPr/>
      </xdr:nvCxnSpPr>
      <xdr:spPr>
        <a:xfrm flipV="1">
          <a:off x="21323300" y="14570202"/>
          <a:ext cx="8382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131318</xdr:rowOff>
    </xdr:from>
    <xdr:to>
      <xdr:col>107</xdr:col>
      <xdr:colOff>101600</xdr:colOff>
      <xdr:row>85</xdr:row>
      <xdr:rowOff>61468</xdr:rowOff>
    </xdr:to>
    <xdr:sp macro="" textlink="">
      <xdr:nvSpPr>
        <xdr:cNvPr id="428" name="楕円 427">
          <a:extLst>
            <a:ext uri="{FF2B5EF4-FFF2-40B4-BE49-F238E27FC236}">
              <a16:creationId xmlns:a16="http://schemas.microsoft.com/office/drawing/2014/main" id="{4E0147C6-F2CF-421E-A8D1-CE46FD242C81}"/>
            </a:ext>
          </a:extLst>
        </xdr:cNvPr>
        <xdr:cNvSpPr/>
      </xdr:nvSpPr>
      <xdr:spPr>
        <a:xfrm>
          <a:off x="20383500" y="14533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10668</xdr:rowOff>
    </xdr:from>
    <xdr:to>
      <xdr:col>111</xdr:col>
      <xdr:colOff>177800</xdr:colOff>
      <xdr:row>85</xdr:row>
      <xdr:rowOff>12954</xdr:rowOff>
    </xdr:to>
    <xdr:cxnSp macro="">
      <xdr:nvCxnSpPr>
        <xdr:cNvPr id="429" name="直線コネクタ 428">
          <a:extLst>
            <a:ext uri="{FF2B5EF4-FFF2-40B4-BE49-F238E27FC236}">
              <a16:creationId xmlns:a16="http://schemas.microsoft.com/office/drawing/2014/main" id="{58624F71-CEB1-45AC-B815-DA76A92D9E63}"/>
            </a:ext>
          </a:extLst>
        </xdr:cNvPr>
        <xdr:cNvCxnSpPr/>
      </xdr:nvCxnSpPr>
      <xdr:spPr>
        <a:xfrm>
          <a:off x="20434300" y="14583918"/>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131318</xdr:rowOff>
    </xdr:from>
    <xdr:to>
      <xdr:col>102</xdr:col>
      <xdr:colOff>165100</xdr:colOff>
      <xdr:row>85</xdr:row>
      <xdr:rowOff>61468</xdr:rowOff>
    </xdr:to>
    <xdr:sp macro="" textlink="">
      <xdr:nvSpPr>
        <xdr:cNvPr id="430" name="楕円 429">
          <a:extLst>
            <a:ext uri="{FF2B5EF4-FFF2-40B4-BE49-F238E27FC236}">
              <a16:creationId xmlns:a16="http://schemas.microsoft.com/office/drawing/2014/main" id="{3FA97495-929F-4509-9658-8152AE041648}"/>
            </a:ext>
          </a:extLst>
        </xdr:cNvPr>
        <xdr:cNvSpPr/>
      </xdr:nvSpPr>
      <xdr:spPr>
        <a:xfrm>
          <a:off x="19494500" y="14533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10668</xdr:rowOff>
    </xdr:from>
    <xdr:to>
      <xdr:col>107</xdr:col>
      <xdr:colOff>50800</xdr:colOff>
      <xdr:row>85</xdr:row>
      <xdr:rowOff>10668</xdr:rowOff>
    </xdr:to>
    <xdr:cxnSp macro="">
      <xdr:nvCxnSpPr>
        <xdr:cNvPr id="431" name="直線コネクタ 430">
          <a:extLst>
            <a:ext uri="{FF2B5EF4-FFF2-40B4-BE49-F238E27FC236}">
              <a16:creationId xmlns:a16="http://schemas.microsoft.com/office/drawing/2014/main" id="{28D3C965-2A9A-48A4-B256-D52EFE3D3028}"/>
            </a:ext>
          </a:extLst>
        </xdr:cNvPr>
        <xdr:cNvCxnSpPr/>
      </xdr:nvCxnSpPr>
      <xdr:spPr>
        <a:xfrm>
          <a:off x="19545300" y="1458391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76454</xdr:rowOff>
    </xdr:from>
    <xdr:to>
      <xdr:col>98</xdr:col>
      <xdr:colOff>38100</xdr:colOff>
      <xdr:row>84</xdr:row>
      <xdr:rowOff>6604</xdr:rowOff>
    </xdr:to>
    <xdr:sp macro="" textlink="">
      <xdr:nvSpPr>
        <xdr:cNvPr id="432" name="楕円 431">
          <a:extLst>
            <a:ext uri="{FF2B5EF4-FFF2-40B4-BE49-F238E27FC236}">
              <a16:creationId xmlns:a16="http://schemas.microsoft.com/office/drawing/2014/main" id="{7AF62852-6212-4668-9D76-744169A3C883}"/>
            </a:ext>
          </a:extLst>
        </xdr:cNvPr>
        <xdr:cNvSpPr/>
      </xdr:nvSpPr>
      <xdr:spPr>
        <a:xfrm>
          <a:off x="18605500" y="14306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83</xdr:row>
      <xdr:rowOff>127254</xdr:rowOff>
    </xdr:from>
    <xdr:to>
      <xdr:col>102</xdr:col>
      <xdr:colOff>114300</xdr:colOff>
      <xdr:row>85</xdr:row>
      <xdr:rowOff>10668</xdr:rowOff>
    </xdr:to>
    <xdr:cxnSp macro="">
      <xdr:nvCxnSpPr>
        <xdr:cNvPr id="433" name="直線コネクタ 432">
          <a:extLst>
            <a:ext uri="{FF2B5EF4-FFF2-40B4-BE49-F238E27FC236}">
              <a16:creationId xmlns:a16="http://schemas.microsoft.com/office/drawing/2014/main" id="{1B8B6536-29BF-40AD-9BB9-2A7EFE914738}"/>
            </a:ext>
          </a:extLst>
        </xdr:cNvPr>
        <xdr:cNvCxnSpPr/>
      </xdr:nvCxnSpPr>
      <xdr:spPr>
        <a:xfrm>
          <a:off x="18656300" y="14357604"/>
          <a:ext cx="889000" cy="226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123714</xdr:rowOff>
    </xdr:from>
    <xdr:ext cx="469744" cy="259045"/>
    <xdr:sp macro="" textlink="">
      <xdr:nvSpPr>
        <xdr:cNvPr id="434" name="n_1aveValue【消防施設】&#10;一人当たり面積">
          <a:extLst>
            <a:ext uri="{FF2B5EF4-FFF2-40B4-BE49-F238E27FC236}">
              <a16:creationId xmlns:a16="http://schemas.microsoft.com/office/drawing/2014/main" id="{888033FB-DD2A-44CB-92FF-67A611DE9AAB}"/>
            </a:ext>
          </a:extLst>
        </xdr:cNvPr>
        <xdr:cNvSpPr txBox="1"/>
      </xdr:nvSpPr>
      <xdr:spPr>
        <a:xfrm>
          <a:off x="21075727" y="14182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126001</xdr:rowOff>
    </xdr:from>
    <xdr:ext cx="469744" cy="259045"/>
    <xdr:sp macro="" textlink="">
      <xdr:nvSpPr>
        <xdr:cNvPr id="435" name="n_2aveValue【消防施設】&#10;一人当たり面積">
          <a:extLst>
            <a:ext uri="{FF2B5EF4-FFF2-40B4-BE49-F238E27FC236}">
              <a16:creationId xmlns:a16="http://schemas.microsoft.com/office/drawing/2014/main" id="{3CDCB7AA-C89E-4CEA-ACD9-E4A9F3C5AAB3}"/>
            </a:ext>
          </a:extLst>
        </xdr:cNvPr>
        <xdr:cNvSpPr txBox="1"/>
      </xdr:nvSpPr>
      <xdr:spPr>
        <a:xfrm>
          <a:off x="20199427" y="14184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119142</xdr:rowOff>
    </xdr:from>
    <xdr:ext cx="469744" cy="259045"/>
    <xdr:sp macro="" textlink="">
      <xdr:nvSpPr>
        <xdr:cNvPr id="436" name="n_3aveValue【消防施設】&#10;一人当たり面積">
          <a:extLst>
            <a:ext uri="{FF2B5EF4-FFF2-40B4-BE49-F238E27FC236}">
              <a16:creationId xmlns:a16="http://schemas.microsoft.com/office/drawing/2014/main" id="{55668981-B294-42E8-A634-40D995A3AD1F}"/>
            </a:ext>
          </a:extLst>
        </xdr:cNvPr>
        <xdr:cNvSpPr txBox="1"/>
      </xdr:nvSpPr>
      <xdr:spPr>
        <a:xfrm>
          <a:off x="19310427" y="14178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102888</xdr:rowOff>
    </xdr:from>
    <xdr:ext cx="469744" cy="259045"/>
    <xdr:sp macro="" textlink="">
      <xdr:nvSpPr>
        <xdr:cNvPr id="437" name="n_4aveValue【消防施設】&#10;一人当たり面積">
          <a:extLst>
            <a:ext uri="{FF2B5EF4-FFF2-40B4-BE49-F238E27FC236}">
              <a16:creationId xmlns:a16="http://schemas.microsoft.com/office/drawing/2014/main" id="{6FD755BA-8DFD-4B91-9E90-56465DBC167E}"/>
            </a:ext>
          </a:extLst>
        </xdr:cNvPr>
        <xdr:cNvSpPr txBox="1"/>
      </xdr:nvSpPr>
      <xdr:spPr>
        <a:xfrm>
          <a:off x="18421427" y="14504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54881</xdr:rowOff>
    </xdr:from>
    <xdr:ext cx="469744" cy="259045"/>
    <xdr:sp macro="" textlink="">
      <xdr:nvSpPr>
        <xdr:cNvPr id="438" name="n_1mainValue【消防施設】&#10;一人当たり面積">
          <a:extLst>
            <a:ext uri="{FF2B5EF4-FFF2-40B4-BE49-F238E27FC236}">
              <a16:creationId xmlns:a16="http://schemas.microsoft.com/office/drawing/2014/main" id="{F33DC47C-792B-4A90-B95E-330416DF3003}"/>
            </a:ext>
          </a:extLst>
        </xdr:cNvPr>
        <xdr:cNvSpPr txBox="1"/>
      </xdr:nvSpPr>
      <xdr:spPr>
        <a:xfrm>
          <a:off x="21075727" y="14628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52595</xdr:rowOff>
    </xdr:from>
    <xdr:ext cx="469744" cy="259045"/>
    <xdr:sp macro="" textlink="">
      <xdr:nvSpPr>
        <xdr:cNvPr id="439" name="n_2mainValue【消防施設】&#10;一人当たり面積">
          <a:extLst>
            <a:ext uri="{FF2B5EF4-FFF2-40B4-BE49-F238E27FC236}">
              <a16:creationId xmlns:a16="http://schemas.microsoft.com/office/drawing/2014/main" id="{D5B24C3A-8DAF-4834-9ADE-9F3D32E65D57}"/>
            </a:ext>
          </a:extLst>
        </xdr:cNvPr>
        <xdr:cNvSpPr txBox="1"/>
      </xdr:nvSpPr>
      <xdr:spPr>
        <a:xfrm>
          <a:off x="20199427" y="14625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52595</xdr:rowOff>
    </xdr:from>
    <xdr:ext cx="469744" cy="259045"/>
    <xdr:sp macro="" textlink="">
      <xdr:nvSpPr>
        <xdr:cNvPr id="440" name="n_3mainValue【消防施設】&#10;一人当たり面積">
          <a:extLst>
            <a:ext uri="{FF2B5EF4-FFF2-40B4-BE49-F238E27FC236}">
              <a16:creationId xmlns:a16="http://schemas.microsoft.com/office/drawing/2014/main" id="{806DF67F-C012-4B69-83CF-BC2EB46A4E31}"/>
            </a:ext>
          </a:extLst>
        </xdr:cNvPr>
        <xdr:cNvSpPr txBox="1"/>
      </xdr:nvSpPr>
      <xdr:spPr>
        <a:xfrm>
          <a:off x="19310427" y="14625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23131</xdr:rowOff>
    </xdr:from>
    <xdr:ext cx="469744" cy="259045"/>
    <xdr:sp macro="" textlink="">
      <xdr:nvSpPr>
        <xdr:cNvPr id="441" name="n_4mainValue【消防施設】&#10;一人当たり面積">
          <a:extLst>
            <a:ext uri="{FF2B5EF4-FFF2-40B4-BE49-F238E27FC236}">
              <a16:creationId xmlns:a16="http://schemas.microsoft.com/office/drawing/2014/main" id="{4FF4F4DF-B91F-4C6A-9543-6FF9124AAD32}"/>
            </a:ext>
          </a:extLst>
        </xdr:cNvPr>
        <xdr:cNvSpPr txBox="1"/>
      </xdr:nvSpPr>
      <xdr:spPr>
        <a:xfrm>
          <a:off x="18421427" y="14082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442" name="正方形/長方形 441">
          <a:extLst>
            <a:ext uri="{FF2B5EF4-FFF2-40B4-BE49-F238E27FC236}">
              <a16:creationId xmlns:a16="http://schemas.microsoft.com/office/drawing/2014/main" id="{8C7A6063-50C2-49CF-ADD8-F61E9C8A4343}"/>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43" name="正方形/長方形 442">
          <a:extLst>
            <a:ext uri="{FF2B5EF4-FFF2-40B4-BE49-F238E27FC236}">
              <a16:creationId xmlns:a16="http://schemas.microsoft.com/office/drawing/2014/main" id="{65D4338F-84CE-4915-872F-6220E2B8A25F}"/>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44" name="正方形/長方形 443">
          <a:extLst>
            <a:ext uri="{FF2B5EF4-FFF2-40B4-BE49-F238E27FC236}">
              <a16:creationId xmlns:a16="http://schemas.microsoft.com/office/drawing/2014/main" id="{7C090D64-8092-45C3-A6FE-85F894DD736D}"/>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45" name="正方形/長方形 444">
          <a:extLst>
            <a:ext uri="{FF2B5EF4-FFF2-40B4-BE49-F238E27FC236}">
              <a16:creationId xmlns:a16="http://schemas.microsoft.com/office/drawing/2014/main" id="{376C8C9E-6B35-418A-A2AF-7776EC29D8A9}"/>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46" name="正方形/長方形 445">
          <a:extLst>
            <a:ext uri="{FF2B5EF4-FFF2-40B4-BE49-F238E27FC236}">
              <a16:creationId xmlns:a16="http://schemas.microsoft.com/office/drawing/2014/main" id="{C0A8ACD0-1F68-4940-848F-D8B570A6C3F2}"/>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47" name="正方形/長方形 446">
          <a:extLst>
            <a:ext uri="{FF2B5EF4-FFF2-40B4-BE49-F238E27FC236}">
              <a16:creationId xmlns:a16="http://schemas.microsoft.com/office/drawing/2014/main" id="{69AE1CD8-CFDC-4697-86EC-ED122755BDD5}"/>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48" name="正方形/長方形 447">
          <a:extLst>
            <a:ext uri="{FF2B5EF4-FFF2-40B4-BE49-F238E27FC236}">
              <a16:creationId xmlns:a16="http://schemas.microsoft.com/office/drawing/2014/main" id="{1C5B1686-5C45-49EB-9BBA-E845BBA971A6}"/>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49" name="正方形/長方形 448">
          <a:extLst>
            <a:ext uri="{FF2B5EF4-FFF2-40B4-BE49-F238E27FC236}">
              <a16:creationId xmlns:a16="http://schemas.microsoft.com/office/drawing/2014/main" id="{D67A1832-690F-4A66-BBA8-1458160BF4D7}"/>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50" name="テキスト ボックス 449">
          <a:extLst>
            <a:ext uri="{FF2B5EF4-FFF2-40B4-BE49-F238E27FC236}">
              <a16:creationId xmlns:a16="http://schemas.microsoft.com/office/drawing/2014/main" id="{422CF4F1-1603-4EBF-9166-DD67982EC90E}"/>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51" name="直線コネクタ 450">
          <a:extLst>
            <a:ext uri="{FF2B5EF4-FFF2-40B4-BE49-F238E27FC236}">
              <a16:creationId xmlns:a16="http://schemas.microsoft.com/office/drawing/2014/main" id="{89026C6C-5468-47DC-A32A-41CD962E1302}"/>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452" name="テキスト ボックス 451">
          <a:extLst>
            <a:ext uri="{FF2B5EF4-FFF2-40B4-BE49-F238E27FC236}">
              <a16:creationId xmlns:a16="http://schemas.microsoft.com/office/drawing/2014/main" id="{0D845EAA-0D6E-4478-9DC6-FEB371FA0D03}"/>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453" name="直線コネクタ 452">
          <a:extLst>
            <a:ext uri="{FF2B5EF4-FFF2-40B4-BE49-F238E27FC236}">
              <a16:creationId xmlns:a16="http://schemas.microsoft.com/office/drawing/2014/main" id="{AF268064-9E13-4FD5-B53A-C95506873EE8}"/>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454" name="テキスト ボックス 453">
          <a:extLst>
            <a:ext uri="{FF2B5EF4-FFF2-40B4-BE49-F238E27FC236}">
              <a16:creationId xmlns:a16="http://schemas.microsoft.com/office/drawing/2014/main" id="{A4C51DA6-16C5-4E05-8C30-06C25D8468DC}"/>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455" name="直線コネクタ 454">
          <a:extLst>
            <a:ext uri="{FF2B5EF4-FFF2-40B4-BE49-F238E27FC236}">
              <a16:creationId xmlns:a16="http://schemas.microsoft.com/office/drawing/2014/main" id="{8CA34534-0F19-4AE0-ABA2-723BEB31015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456" name="テキスト ボックス 455">
          <a:extLst>
            <a:ext uri="{FF2B5EF4-FFF2-40B4-BE49-F238E27FC236}">
              <a16:creationId xmlns:a16="http://schemas.microsoft.com/office/drawing/2014/main" id="{25D15A56-B1AE-4803-B129-F957F54421E8}"/>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457" name="直線コネクタ 456">
          <a:extLst>
            <a:ext uri="{FF2B5EF4-FFF2-40B4-BE49-F238E27FC236}">
              <a16:creationId xmlns:a16="http://schemas.microsoft.com/office/drawing/2014/main" id="{EA2EA4B2-E17E-4380-BD46-7D55F24680E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458" name="テキスト ボックス 457">
          <a:extLst>
            <a:ext uri="{FF2B5EF4-FFF2-40B4-BE49-F238E27FC236}">
              <a16:creationId xmlns:a16="http://schemas.microsoft.com/office/drawing/2014/main" id="{7DFB8309-FC88-479E-BB6D-34E303DF77E7}"/>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459" name="直線コネクタ 458">
          <a:extLst>
            <a:ext uri="{FF2B5EF4-FFF2-40B4-BE49-F238E27FC236}">
              <a16:creationId xmlns:a16="http://schemas.microsoft.com/office/drawing/2014/main" id="{7DEC3ECE-B7E6-4B45-B0BB-81882D484789}"/>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460" name="テキスト ボックス 459">
          <a:extLst>
            <a:ext uri="{FF2B5EF4-FFF2-40B4-BE49-F238E27FC236}">
              <a16:creationId xmlns:a16="http://schemas.microsoft.com/office/drawing/2014/main" id="{64A947B3-CEA5-4B83-B372-924910DE09BE}"/>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461" name="直線コネクタ 460">
          <a:extLst>
            <a:ext uri="{FF2B5EF4-FFF2-40B4-BE49-F238E27FC236}">
              <a16:creationId xmlns:a16="http://schemas.microsoft.com/office/drawing/2014/main" id="{7E918249-E7B8-41DA-9305-A64945F9B752}"/>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462" name="テキスト ボックス 461">
          <a:extLst>
            <a:ext uri="{FF2B5EF4-FFF2-40B4-BE49-F238E27FC236}">
              <a16:creationId xmlns:a16="http://schemas.microsoft.com/office/drawing/2014/main" id="{B1B170F5-292F-4349-90F7-EACF110E79FF}"/>
            </a:ext>
          </a:extLst>
        </xdr:cNvPr>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63" name="直線コネクタ 462">
          <a:extLst>
            <a:ext uri="{FF2B5EF4-FFF2-40B4-BE49-F238E27FC236}">
              <a16:creationId xmlns:a16="http://schemas.microsoft.com/office/drawing/2014/main" id="{9EFE9F1B-A1A7-4743-BAB7-FD792F83A18F}"/>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64" name="【庁舎】&#10;有形固定資産減価償却率グラフ枠">
          <a:extLst>
            <a:ext uri="{FF2B5EF4-FFF2-40B4-BE49-F238E27FC236}">
              <a16:creationId xmlns:a16="http://schemas.microsoft.com/office/drawing/2014/main" id="{A3AEE7BB-841B-40C4-8B9B-7EE521E0B39E}"/>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465" name="直線コネクタ 464">
          <a:extLst>
            <a:ext uri="{FF2B5EF4-FFF2-40B4-BE49-F238E27FC236}">
              <a16:creationId xmlns:a16="http://schemas.microsoft.com/office/drawing/2014/main" id="{D0157F0B-82DD-4931-8FA9-0C046F4DFA12}"/>
            </a:ext>
          </a:extLst>
        </xdr:cNvPr>
        <xdr:cNvCxnSpPr/>
      </xdr:nvCxnSpPr>
      <xdr:spPr>
        <a:xfrm flipV="1">
          <a:off x="16318864"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466" name="【庁舎】&#10;有形固定資産減価償却率最小値テキスト">
          <a:extLst>
            <a:ext uri="{FF2B5EF4-FFF2-40B4-BE49-F238E27FC236}">
              <a16:creationId xmlns:a16="http://schemas.microsoft.com/office/drawing/2014/main" id="{02602CBD-720C-4F64-B587-7D4E3FEC3525}"/>
            </a:ext>
          </a:extLst>
        </xdr:cNvPr>
        <xdr:cNvSpPr txBox="1"/>
      </xdr:nvSpPr>
      <xdr:spPr>
        <a:xfrm>
          <a:off x="16357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467" name="直線コネクタ 466">
          <a:extLst>
            <a:ext uri="{FF2B5EF4-FFF2-40B4-BE49-F238E27FC236}">
              <a16:creationId xmlns:a16="http://schemas.microsoft.com/office/drawing/2014/main" id="{AEC3A585-5276-476E-90D1-48D35881F20B}"/>
            </a:ext>
          </a:extLst>
        </xdr:cNvPr>
        <xdr:cNvCxnSpPr/>
      </xdr:nvCxnSpPr>
      <xdr:spPr>
        <a:xfrm>
          <a:off x="16230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468" name="【庁舎】&#10;有形固定資産減価償却率最大値テキスト">
          <a:extLst>
            <a:ext uri="{FF2B5EF4-FFF2-40B4-BE49-F238E27FC236}">
              <a16:creationId xmlns:a16="http://schemas.microsoft.com/office/drawing/2014/main" id="{9EC91295-0AFB-4453-9D23-5F4E7A594742}"/>
            </a:ext>
          </a:extLst>
        </xdr:cNvPr>
        <xdr:cNvSpPr txBox="1"/>
      </xdr:nvSpPr>
      <xdr:spPr>
        <a:xfrm>
          <a:off x="16357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469" name="直線コネクタ 468">
          <a:extLst>
            <a:ext uri="{FF2B5EF4-FFF2-40B4-BE49-F238E27FC236}">
              <a16:creationId xmlns:a16="http://schemas.microsoft.com/office/drawing/2014/main" id="{5A2215CD-80DC-4D67-BD36-4CF1D0103664}"/>
            </a:ext>
          </a:extLst>
        </xdr:cNvPr>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82566</xdr:rowOff>
    </xdr:from>
    <xdr:ext cx="405111" cy="259045"/>
    <xdr:sp macro="" textlink="">
      <xdr:nvSpPr>
        <xdr:cNvPr id="470" name="【庁舎】&#10;有形固定資産減価償却率平均値テキスト">
          <a:extLst>
            <a:ext uri="{FF2B5EF4-FFF2-40B4-BE49-F238E27FC236}">
              <a16:creationId xmlns:a16="http://schemas.microsoft.com/office/drawing/2014/main" id="{B795BB90-B84E-4FCD-802C-16FF08814988}"/>
            </a:ext>
          </a:extLst>
        </xdr:cNvPr>
        <xdr:cNvSpPr txBox="1"/>
      </xdr:nvSpPr>
      <xdr:spPr>
        <a:xfrm>
          <a:off x="16357600" y="177419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104139</xdr:rowOff>
    </xdr:from>
    <xdr:to>
      <xdr:col>85</xdr:col>
      <xdr:colOff>177800</xdr:colOff>
      <xdr:row>104</xdr:row>
      <xdr:rowOff>34289</xdr:rowOff>
    </xdr:to>
    <xdr:sp macro="" textlink="">
      <xdr:nvSpPr>
        <xdr:cNvPr id="471" name="フローチャート: 判断 470">
          <a:extLst>
            <a:ext uri="{FF2B5EF4-FFF2-40B4-BE49-F238E27FC236}">
              <a16:creationId xmlns:a16="http://schemas.microsoft.com/office/drawing/2014/main" id="{CE053A36-2241-47F1-844A-3AEA7645D9DE}"/>
            </a:ext>
          </a:extLst>
        </xdr:cNvPr>
        <xdr:cNvSpPr/>
      </xdr:nvSpPr>
      <xdr:spPr>
        <a:xfrm>
          <a:off x="16268700" y="17763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128270</xdr:rowOff>
    </xdr:from>
    <xdr:to>
      <xdr:col>81</xdr:col>
      <xdr:colOff>101600</xdr:colOff>
      <xdr:row>104</xdr:row>
      <xdr:rowOff>58420</xdr:rowOff>
    </xdr:to>
    <xdr:sp macro="" textlink="">
      <xdr:nvSpPr>
        <xdr:cNvPr id="472" name="フローチャート: 判断 471">
          <a:extLst>
            <a:ext uri="{FF2B5EF4-FFF2-40B4-BE49-F238E27FC236}">
              <a16:creationId xmlns:a16="http://schemas.microsoft.com/office/drawing/2014/main" id="{C507E3EE-1A78-41BB-9781-85F5724C67EB}"/>
            </a:ext>
          </a:extLst>
        </xdr:cNvPr>
        <xdr:cNvSpPr/>
      </xdr:nvSpPr>
      <xdr:spPr>
        <a:xfrm>
          <a:off x="15430500" y="1778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162561</xdr:rowOff>
    </xdr:from>
    <xdr:to>
      <xdr:col>76</xdr:col>
      <xdr:colOff>165100</xdr:colOff>
      <xdr:row>104</xdr:row>
      <xdr:rowOff>92711</xdr:rowOff>
    </xdr:to>
    <xdr:sp macro="" textlink="">
      <xdr:nvSpPr>
        <xdr:cNvPr id="473" name="フローチャート: 判断 472">
          <a:extLst>
            <a:ext uri="{FF2B5EF4-FFF2-40B4-BE49-F238E27FC236}">
              <a16:creationId xmlns:a16="http://schemas.microsoft.com/office/drawing/2014/main" id="{5C4D37F1-5813-4A9A-ADFB-C4CE0F245A8F}"/>
            </a:ext>
          </a:extLst>
        </xdr:cNvPr>
        <xdr:cNvSpPr/>
      </xdr:nvSpPr>
      <xdr:spPr>
        <a:xfrm>
          <a:off x="14541500" y="1782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125730</xdr:rowOff>
    </xdr:from>
    <xdr:to>
      <xdr:col>72</xdr:col>
      <xdr:colOff>38100</xdr:colOff>
      <xdr:row>104</xdr:row>
      <xdr:rowOff>55880</xdr:rowOff>
    </xdr:to>
    <xdr:sp macro="" textlink="">
      <xdr:nvSpPr>
        <xdr:cNvPr id="474" name="フローチャート: 判断 473">
          <a:extLst>
            <a:ext uri="{FF2B5EF4-FFF2-40B4-BE49-F238E27FC236}">
              <a16:creationId xmlns:a16="http://schemas.microsoft.com/office/drawing/2014/main" id="{568F4F9B-35D4-4818-890C-A314897A7BFC}"/>
            </a:ext>
          </a:extLst>
        </xdr:cNvPr>
        <xdr:cNvSpPr/>
      </xdr:nvSpPr>
      <xdr:spPr>
        <a:xfrm>
          <a:off x="13652500" y="1778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143511</xdr:rowOff>
    </xdr:from>
    <xdr:to>
      <xdr:col>67</xdr:col>
      <xdr:colOff>101600</xdr:colOff>
      <xdr:row>104</xdr:row>
      <xdr:rowOff>73661</xdr:rowOff>
    </xdr:to>
    <xdr:sp macro="" textlink="">
      <xdr:nvSpPr>
        <xdr:cNvPr id="475" name="フローチャート: 判断 474">
          <a:extLst>
            <a:ext uri="{FF2B5EF4-FFF2-40B4-BE49-F238E27FC236}">
              <a16:creationId xmlns:a16="http://schemas.microsoft.com/office/drawing/2014/main" id="{60837548-3817-41C3-B1CC-C6668BAEBA6E}"/>
            </a:ext>
          </a:extLst>
        </xdr:cNvPr>
        <xdr:cNvSpPr/>
      </xdr:nvSpPr>
      <xdr:spPr>
        <a:xfrm>
          <a:off x="12763500" y="1780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476" name="テキスト ボックス 475">
          <a:extLst>
            <a:ext uri="{FF2B5EF4-FFF2-40B4-BE49-F238E27FC236}">
              <a16:creationId xmlns:a16="http://schemas.microsoft.com/office/drawing/2014/main" id="{7227A152-0E04-4337-BC56-BEBE6C10A14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477" name="テキスト ボックス 476">
          <a:extLst>
            <a:ext uri="{FF2B5EF4-FFF2-40B4-BE49-F238E27FC236}">
              <a16:creationId xmlns:a16="http://schemas.microsoft.com/office/drawing/2014/main" id="{245F26A8-C451-41F9-BF6F-DC8E9241C5AC}"/>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478" name="テキスト ボックス 477">
          <a:extLst>
            <a:ext uri="{FF2B5EF4-FFF2-40B4-BE49-F238E27FC236}">
              <a16:creationId xmlns:a16="http://schemas.microsoft.com/office/drawing/2014/main" id="{B2B4F90E-863C-4E9F-9C16-C77C3255F458}"/>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479" name="テキスト ボックス 478">
          <a:extLst>
            <a:ext uri="{FF2B5EF4-FFF2-40B4-BE49-F238E27FC236}">
              <a16:creationId xmlns:a16="http://schemas.microsoft.com/office/drawing/2014/main" id="{5C22E965-3C99-4FF9-A83A-7724048EE433}"/>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480" name="テキスト ボックス 479">
          <a:extLst>
            <a:ext uri="{FF2B5EF4-FFF2-40B4-BE49-F238E27FC236}">
              <a16:creationId xmlns:a16="http://schemas.microsoft.com/office/drawing/2014/main" id="{63BB58F6-29AB-4B9B-9EFC-EF15EBE01C76}"/>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129539</xdr:rowOff>
    </xdr:from>
    <xdr:to>
      <xdr:col>85</xdr:col>
      <xdr:colOff>177800</xdr:colOff>
      <xdr:row>103</xdr:row>
      <xdr:rowOff>59689</xdr:rowOff>
    </xdr:to>
    <xdr:sp macro="" textlink="">
      <xdr:nvSpPr>
        <xdr:cNvPr id="481" name="楕円 480">
          <a:extLst>
            <a:ext uri="{FF2B5EF4-FFF2-40B4-BE49-F238E27FC236}">
              <a16:creationId xmlns:a16="http://schemas.microsoft.com/office/drawing/2014/main" id="{ACCC0DDA-67C3-441A-88DA-8A135EFE7DC6}"/>
            </a:ext>
          </a:extLst>
        </xdr:cNvPr>
        <xdr:cNvSpPr/>
      </xdr:nvSpPr>
      <xdr:spPr>
        <a:xfrm>
          <a:off x="16268700" y="17617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152416</xdr:rowOff>
    </xdr:from>
    <xdr:ext cx="405111" cy="259045"/>
    <xdr:sp macro="" textlink="">
      <xdr:nvSpPr>
        <xdr:cNvPr id="482" name="【庁舎】&#10;有形固定資産減価償却率該当値テキスト">
          <a:extLst>
            <a:ext uri="{FF2B5EF4-FFF2-40B4-BE49-F238E27FC236}">
              <a16:creationId xmlns:a16="http://schemas.microsoft.com/office/drawing/2014/main" id="{B21909A3-4BEB-49A2-AD47-DEACAA329FB6}"/>
            </a:ext>
          </a:extLst>
        </xdr:cNvPr>
        <xdr:cNvSpPr txBox="1"/>
      </xdr:nvSpPr>
      <xdr:spPr>
        <a:xfrm>
          <a:off x="16357600" y="17468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68580</xdr:rowOff>
    </xdr:from>
    <xdr:to>
      <xdr:col>81</xdr:col>
      <xdr:colOff>101600</xdr:colOff>
      <xdr:row>103</xdr:row>
      <xdr:rowOff>170180</xdr:rowOff>
    </xdr:to>
    <xdr:sp macro="" textlink="">
      <xdr:nvSpPr>
        <xdr:cNvPr id="483" name="楕円 482">
          <a:extLst>
            <a:ext uri="{FF2B5EF4-FFF2-40B4-BE49-F238E27FC236}">
              <a16:creationId xmlns:a16="http://schemas.microsoft.com/office/drawing/2014/main" id="{23A85E10-E0B6-49AB-9F65-E82C2D537E0B}"/>
            </a:ext>
          </a:extLst>
        </xdr:cNvPr>
        <xdr:cNvSpPr/>
      </xdr:nvSpPr>
      <xdr:spPr>
        <a:xfrm>
          <a:off x="15430500" y="17727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8889</xdr:rowOff>
    </xdr:from>
    <xdr:to>
      <xdr:col>85</xdr:col>
      <xdr:colOff>127000</xdr:colOff>
      <xdr:row>103</xdr:row>
      <xdr:rowOff>119380</xdr:rowOff>
    </xdr:to>
    <xdr:cxnSp macro="">
      <xdr:nvCxnSpPr>
        <xdr:cNvPr id="484" name="直線コネクタ 483">
          <a:extLst>
            <a:ext uri="{FF2B5EF4-FFF2-40B4-BE49-F238E27FC236}">
              <a16:creationId xmlns:a16="http://schemas.microsoft.com/office/drawing/2014/main" id="{71BD9C37-E2A4-48F6-95DB-9E0E02E1F926}"/>
            </a:ext>
          </a:extLst>
        </xdr:cNvPr>
        <xdr:cNvCxnSpPr/>
      </xdr:nvCxnSpPr>
      <xdr:spPr>
        <a:xfrm flipV="1">
          <a:off x="15481300" y="17668239"/>
          <a:ext cx="838200" cy="110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40639</xdr:rowOff>
    </xdr:from>
    <xdr:to>
      <xdr:col>76</xdr:col>
      <xdr:colOff>165100</xdr:colOff>
      <xdr:row>103</xdr:row>
      <xdr:rowOff>142239</xdr:rowOff>
    </xdr:to>
    <xdr:sp macro="" textlink="">
      <xdr:nvSpPr>
        <xdr:cNvPr id="485" name="楕円 484">
          <a:extLst>
            <a:ext uri="{FF2B5EF4-FFF2-40B4-BE49-F238E27FC236}">
              <a16:creationId xmlns:a16="http://schemas.microsoft.com/office/drawing/2014/main" id="{2D59D89B-245B-4EE8-A18E-5656A01A49CF}"/>
            </a:ext>
          </a:extLst>
        </xdr:cNvPr>
        <xdr:cNvSpPr/>
      </xdr:nvSpPr>
      <xdr:spPr>
        <a:xfrm>
          <a:off x="14541500" y="1769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91439</xdr:rowOff>
    </xdr:from>
    <xdr:to>
      <xdr:col>81</xdr:col>
      <xdr:colOff>50800</xdr:colOff>
      <xdr:row>103</xdr:row>
      <xdr:rowOff>119380</xdr:rowOff>
    </xdr:to>
    <xdr:cxnSp macro="">
      <xdr:nvCxnSpPr>
        <xdr:cNvPr id="486" name="直線コネクタ 485">
          <a:extLst>
            <a:ext uri="{FF2B5EF4-FFF2-40B4-BE49-F238E27FC236}">
              <a16:creationId xmlns:a16="http://schemas.microsoft.com/office/drawing/2014/main" id="{D6C016C8-4368-40B3-B4CF-FE833E1BE9CD}"/>
            </a:ext>
          </a:extLst>
        </xdr:cNvPr>
        <xdr:cNvCxnSpPr/>
      </xdr:nvCxnSpPr>
      <xdr:spPr>
        <a:xfrm>
          <a:off x="14592300" y="17750789"/>
          <a:ext cx="889000" cy="27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15239</xdr:rowOff>
    </xdr:from>
    <xdr:to>
      <xdr:col>72</xdr:col>
      <xdr:colOff>38100</xdr:colOff>
      <xdr:row>103</xdr:row>
      <xdr:rowOff>116839</xdr:rowOff>
    </xdr:to>
    <xdr:sp macro="" textlink="">
      <xdr:nvSpPr>
        <xdr:cNvPr id="487" name="楕円 486">
          <a:extLst>
            <a:ext uri="{FF2B5EF4-FFF2-40B4-BE49-F238E27FC236}">
              <a16:creationId xmlns:a16="http://schemas.microsoft.com/office/drawing/2014/main" id="{414B898E-3233-4D40-9A14-1CCC1EAB8D53}"/>
            </a:ext>
          </a:extLst>
        </xdr:cNvPr>
        <xdr:cNvSpPr/>
      </xdr:nvSpPr>
      <xdr:spPr>
        <a:xfrm>
          <a:off x="13652500" y="17674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66039</xdr:rowOff>
    </xdr:from>
    <xdr:to>
      <xdr:col>76</xdr:col>
      <xdr:colOff>114300</xdr:colOff>
      <xdr:row>103</xdr:row>
      <xdr:rowOff>91439</xdr:rowOff>
    </xdr:to>
    <xdr:cxnSp macro="">
      <xdr:nvCxnSpPr>
        <xdr:cNvPr id="488" name="直線コネクタ 487">
          <a:extLst>
            <a:ext uri="{FF2B5EF4-FFF2-40B4-BE49-F238E27FC236}">
              <a16:creationId xmlns:a16="http://schemas.microsoft.com/office/drawing/2014/main" id="{0F556420-843D-4C91-BFE0-502CB1CAAFAC}"/>
            </a:ext>
          </a:extLst>
        </xdr:cNvPr>
        <xdr:cNvCxnSpPr/>
      </xdr:nvCxnSpPr>
      <xdr:spPr>
        <a:xfrm>
          <a:off x="13703300" y="17725389"/>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102</xdr:row>
      <xdr:rowOff>160020</xdr:rowOff>
    </xdr:from>
    <xdr:to>
      <xdr:col>67</xdr:col>
      <xdr:colOff>101600</xdr:colOff>
      <xdr:row>103</xdr:row>
      <xdr:rowOff>90170</xdr:rowOff>
    </xdr:to>
    <xdr:sp macro="" textlink="">
      <xdr:nvSpPr>
        <xdr:cNvPr id="489" name="楕円 488">
          <a:extLst>
            <a:ext uri="{FF2B5EF4-FFF2-40B4-BE49-F238E27FC236}">
              <a16:creationId xmlns:a16="http://schemas.microsoft.com/office/drawing/2014/main" id="{014BD590-4E8C-4DAB-A06D-ECC46C52C59A}"/>
            </a:ext>
          </a:extLst>
        </xdr:cNvPr>
        <xdr:cNvSpPr/>
      </xdr:nvSpPr>
      <xdr:spPr>
        <a:xfrm>
          <a:off x="12763500" y="1764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39370</xdr:rowOff>
    </xdr:from>
    <xdr:to>
      <xdr:col>71</xdr:col>
      <xdr:colOff>177800</xdr:colOff>
      <xdr:row>103</xdr:row>
      <xdr:rowOff>66039</xdr:rowOff>
    </xdr:to>
    <xdr:cxnSp macro="">
      <xdr:nvCxnSpPr>
        <xdr:cNvPr id="490" name="直線コネクタ 489">
          <a:extLst>
            <a:ext uri="{FF2B5EF4-FFF2-40B4-BE49-F238E27FC236}">
              <a16:creationId xmlns:a16="http://schemas.microsoft.com/office/drawing/2014/main" id="{BC8F08A9-24FA-43B6-9949-2277EB73492D}"/>
            </a:ext>
          </a:extLst>
        </xdr:cNvPr>
        <xdr:cNvCxnSpPr/>
      </xdr:nvCxnSpPr>
      <xdr:spPr>
        <a:xfrm>
          <a:off x="12814300" y="17698720"/>
          <a:ext cx="8890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49547</xdr:rowOff>
    </xdr:from>
    <xdr:ext cx="405111" cy="259045"/>
    <xdr:sp macro="" textlink="">
      <xdr:nvSpPr>
        <xdr:cNvPr id="491" name="n_1aveValue【庁舎】&#10;有形固定資産減価償却率">
          <a:extLst>
            <a:ext uri="{FF2B5EF4-FFF2-40B4-BE49-F238E27FC236}">
              <a16:creationId xmlns:a16="http://schemas.microsoft.com/office/drawing/2014/main" id="{482BFA90-7F49-4DE1-97AE-EE545905FE77}"/>
            </a:ext>
          </a:extLst>
        </xdr:cNvPr>
        <xdr:cNvSpPr txBox="1"/>
      </xdr:nvSpPr>
      <xdr:spPr>
        <a:xfrm>
          <a:off x="15266044" y="1788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83838</xdr:rowOff>
    </xdr:from>
    <xdr:ext cx="405111" cy="259045"/>
    <xdr:sp macro="" textlink="">
      <xdr:nvSpPr>
        <xdr:cNvPr id="492" name="n_2aveValue【庁舎】&#10;有形固定資産減価償却率">
          <a:extLst>
            <a:ext uri="{FF2B5EF4-FFF2-40B4-BE49-F238E27FC236}">
              <a16:creationId xmlns:a16="http://schemas.microsoft.com/office/drawing/2014/main" id="{C68AD3F3-2F3F-40B8-85CA-2353E61B0A8F}"/>
            </a:ext>
          </a:extLst>
        </xdr:cNvPr>
        <xdr:cNvSpPr txBox="1"/>
      </xdr:nvSpPr>
      <xdr:spPr>
        <a:xfrm>
          <a:off x="14389744" y="17914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47007</xdr:rowOff>
    </xdr:from>
    <xdr:ext cx="405111" cy="259045"/>
    <xdr:sp macro="" textlink="">
      <xdr:nvSpPr>
        <xdr:cNvPr id="493" name="n_3aveValue【庁舎】&#10;有形固定資産減価償却率">
          <a:extLst>
            <a:ext uri="{FF2B5EF4-FFF2-40B4-BE49-F238E27FC236}">
              <a16:creationId xmlns:a16="http://schemas.microsoft.com/office/drawing/2014/main" id="{758050A1-693E-4781-AA6B-070DDD5DEAA8}"/>
            </a:ext>
          </a:extLst>
        </xdr:cNvPr>
        <xdr:cNvSpPr txBox="1"/>
      </xdr:nvSpPr>
      <xdr:spPr>
        <a:xfrm>
          <a:off x="13500744" y="17877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64788</xdr:rowOff>
    </xdr:from>
    <xdr:ext cx="405111" cy="259045"/>
    <xdr:sp macro="" textlink="">
      <xdr:nvSpPr>
        <xdr:cNvPr id="494" name="n_4aveValue【庁舎】&#10;有形固定資産減価償却率">
          <a:extLst>
            <a:ext uri="{FF2B5EF4-FFF2-40B4-BE49-F238E27FC236}">
              <a16:creationId xmlns:a16="http://schemas.microsoft.com/office/drawing/2014/main" id="{06F51CDE-E7AB-41F6-B3AD-EB6AC74CEC7B}"/>
            </a:ext>
          </a:extLst>
        </xdr:cNvPr>
        <xdr:cNvSpPr txBox="1"/>
      </xdr:nvSpPr>
      <xdr:spPr>
        <a:xfrm>
          <a:off x="12611744" y="17895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15257</xdr:rowOff>
    </xdr:from>
    <xdr:ext cx="405111" cy="259045"/>
    <xdr:sp macro="" textlink="">
      <xdr:nvSpPr>
        <xdr:cNvPr id="495" name="n_1mainValue【庁舎】&#10;有形固定資産減価償却率">
          <a:extLst>
            <a:ext uri="{FF2B5EF4-FFF2-40B4-BE49-F238E27FC236}">
              <a16:creationId xmlns:a16="http://schemas.microsoft.com/office/drawing/2014/main" id="{F3D3F302-B452-4D6D-BBC3-2BB55BAA3E6C}"/>
            </a:ext>
          </a:extLst>
        </xdr:cNvPr>
        <xdr:cNvSpPr txBox="1"/>
      </xdr:nvSpPr>
      <xdr:spPr>
        <a:xfrm>
          <a:off x="15266044" y="17503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158766</xdr:rowOff>
    </xdr:from>
    <xdr:ext cx="405111" cy="259045"/>
    <xdr:sp macro="" textlink="">
      <xdr:nvSpPr>
        <xdr:cNvPr id="496" name="n_2mainValue【庁舎】&#10;有形固定資産減価償却率">
          <a:extLst>
            <a:ext uri="{FF2B5EF4-FFF2-40B4-BE49-F238E27FC236}">
              <a16:creationId xmlns:a16="http://schemas.microsoft.com/office/drawing/2014/main" id="{8D421457-E50B-45B8-AE75-D05EB14966F2}"/>
            </a:ext>
          </a:extLst>
        </xdr:cNvPr>
        <xdr:cNvSpPr txBox="1"/>
      </xdr:nvSpPr>
      <xdr:spPr>
        <a:xfrm>
          <a:off x="14389744" y="17475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133366</xdr:rowOff>
    </xdr:from>
    <xdr:ext cx="405111" cy="259045"/>
    <xdr:sp macro="" textlink="">
      <xdr:nvSpPr>
        <xdr:cNvPr id="497" name="n_3mainValue【庁舎】&#10;有形固定資産減価償却率">
          <a:extLst>
            <a:ext uri="{FF2B5EF4-FFF2-40B4-BE49-F238E27FC236}">
              <a16:creationId xmlns:a16="http://schemas.microsoft.com/office/drawing/2014/main" id="{094DF3C7-6169-4D22-86CC-AB1D9D857833}"/>
            </a:ext>
          </a:extLst>
        </xdr:cNvPr>
        <xdr:cNvSpPr txBox="1"/>
      </xdr:nvSpPr>
      <xdr:spPr>
        <a:xfrm>
          <a:off x="13500744" y="17449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106697</xdr:rowOff>
    </xdr:from>
    <xdr:ext cx="405111" cy="259045"/>
    <xdr:sp macro="" textlink="">
      <xdr:nvSpPr>
        <xdr:cNvPr id="498" name="n_4mainValue【庁舎】&#10;有形固定資産減価償却率">
          <a:extLst>
            <a:ext uri="{FF2B5EF4-FFF2-40B4-BE49-F238E27FC236}">
              <a16:creationId xmlns:a16="http://schemas.microsoft.com/office/drawing/2014/main" id="{4E6990E7-98CD-40EC-B718-A9A656BB8875}"/>
            </a:ext>
          </a:extLst>
        </xdr:cNvPr>
        <xdr:cNvSpPr txBox="1"/>
      </xdr:nvSpPr>
      <xdr:spPr>
        <a:xfrm>
          <a:off x="12611744" y="17423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499" name="正方形/長方形 498">
          <a:extLst>
            <a:ext uri="{FF2B5EF4-FFF2-40B4-BE49-F238E27FC236}">
              <a16:creationId xmlns:a16="http://schemas.microsoft.com/office/drawing/2014/main" id="{7C3633F1-5795-465E-AB84-FB946A6A3B0E}"/>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00" name="正方形/長方形 499">
          <a:extLst>
            <a:ext uri="{FF2B5EF4-FFF2-40B4-BE49-F238E27FC236}">
              <a16:creationId xmlns:a16="http://schemas.microsoft.com/office/drawing/2014/main" id="{A1E1C6CF-BF4B-4B11-B1CE-2204208FB87C}"/>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01" name="正方形/長方形 500">
          <a:extLst>
            <a:ext uri="{FF2B5EF4-FFF2-40B4-BE49-F238E27FC236}">
              <a16:creationId xmlns:a16="http://schemas.microsoft.com/office/drawing/2014/main" id="{8DD1B6DB-C1F8-4E5F-9695-019BE13A7ED3}"/>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02" name="正方形/長方形 501">
          <a:extLst>
            <a:ext uri="{FF2B5EF4-FFF2-40B4-BE49-F238E27FC236}">
              <a16:creationId xmlns:a16="http://schemas.microsoft.com/office/drawing/2014/main" id="{2876E242-D619-4A90-9C58-B822B5937C28}"/>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03" name="正方形/長方形 502">
          <a:extLst>
            <a:ext uri="{FF2B5EF4-FFF2-40B4-BE49-F238E27FC236}">
              <a16:creationId xmlns:a16="http://schemas.microsoft.com/office/drawing/2014/main" id="{699F1910-B891-4806-8BF4-CCA11C8AAB2A}"/>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04" name="正方形/長方形 503">
          <a:extLst>
            <a:ext uri="{FF2B5EF4-FFF2-40B4-BE49-F238E27FC236}">
              <a16:creationId xmlns:a16="http://schemas.microsoft.com/office/drawing/2014/main" id="{4B3B4686-3F24-462B-8F4D-47E70EF3E37A}"/>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05" name="正方形/長方形 504">
          <a:extLst>
            <a:ext uri="{FF2B5EF4-FFF2-40B4-BE49-F238E27FC236}">
              <a16:creationId xmlns:a16="http://schemas.microsoft.com/office/drawing/2014/main" id="{AD24DD57-8411-4CA6-9A5B-7BA478CC0812}"/>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06" name="正方形/長方形 505">
          <a:extLst>
            <a:ext uri="{FF2B5EF4-FFF2-40B4-BE49-F238E27FC236}">
              <a16:creationId xmlns:a16="http://schemas.microsoft.com/office/drawing/2014/main" id="{E852D026-F5DE-40AE-A46D-1917F8E31B02}"/>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07" name="テキスト ボックス 506">
          <a:extLst>
            <a:ext uri="{FF2B5EF4-FFF2-40B4-BE49-F238E27FC236}">
              <a16:creationId xmlns:a16="http://schemas.microsoft.com/office/drawing/2014/main" id="{92768782-CAD9-430F-9D56-7EEEBD271204}"/>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08" name="直線コネクタ 507">
          <a:extLst>
            <a:ext uri="{FF2B5EF4-FFF2-40B4-BE49-F238E27FC236}">
              <a16:creationId xmlns:a16="http://schemas.microsoft.com/office/drawing/2014/main" id="{2A70A67D-1041-4890-B383-8F0E08D84989}"/>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509" name="直線コネクタ 508">
          <a:extLst>
            <a:ext uri="{FF2B5EF4-FFF2-40B4-BE49-F238E27FC236}">
              <a16:creationId xmlns:a16="http://schemas.microsoft.com/office/drawing/2014/main" id="{41BD4089-FAF3-416D-BCB8-D6A9AA3642BC}"/>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510" name="テキスト ボックス 509">
          <a:extLst>
            <a:ext uri="{FF2B5EF4-FFF2-40B4-BE49-F238E27FC236}">
              <a16:creationId xmlns:a16="http://schemas.microsoft.com/office/drawing/2014/main" id="{0E94BBBA-9AC7-4865-BB54-969C6ABC6EB5}"/>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511" name="直線コネクタ 510">
          <a:extLst>
            <a:ext uri="{FF2B5EF4-FFF2-40B4-BE49-F238E27FC236}">
              <a16:creationId xmlns:a16="http://schemas.microsoft.com/office/drawing/2014/main" id="{C760ABC2-B330-4B1F-973F-B6D473FB2DE8}"/>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512" name="テキスト ボックス 511">
          <a:extLst>
            <a:ext uri="{FF2B5EF4-FFF2-40B4-BE49-F238E27FC236}">
              <a16:creationId xmlns:a16="http://schemas.microsoft.com/office/drawing/2014/main" id="{6924EFE6-198A-458E-AC4F-1D1934AEC265}"/>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513" name="直線コネクタ 512">
          <a:extLst>
            <a:ext uri="{FF2B5EF4-FFF2-40B4-BE49-F238E27FC236}">
              <a16:creationId xmlns:a16="http://schemas.microsoft.com/office/drawing/2014/main" id="{6E41C786-60C3-4144-ADB8-9E9B6C90D22D}"/>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514" name="テキスト ボックス 513">
          <a:extLst>
            <a:ext uri="{FF2B5EF4-FFF2-40B4-BE49-F238E27FC236}">
              <a16:creationId xmlns:a16="http://schemas.microsoft.com/office/drawing/2014/main" id="{5CF9158C-BA36-4E6B-901C-8865B0C1767D}"/>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515" name="直線コネクタ 514">
          <a:extLst>
            <a:ext uri="{FF2B5EF4-FFF2-40B4-BE49-F238E27FC236}">
              <a16:creationId xmlns:a16="http://schemas.microsoft.com/office/drawing/2014/main" id="{AA77C756-AFD8-49CE-AE8B-61DA15E08901}"/>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516" name="テキスト ボックス 515">
          <a:extLst>
            <a:ext uri="{FF2B5EF4-FFF2-40B4-BE49-F238E27FC236}">
              <a16:creationId xmlns:a16="http://schemas.microsoft.com/office/drawing/2014/main" id="{442ED0CA-4C45-4D64-B0F1-021EE9C76CAF}"/>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517" name="直線コネクタ 516">
          <a:extLst>
            <a:ext uri="{FF2B5EF4-FFF2-40B4-BE49-F238E27FC236}">
              <a16:creationId xmlns:a16="http://schemas.microsoft.com/office/drawing/2014/main" id="{E26C35F5-52AA-4FF3-878B-5E2547C20FE2}"/>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518" name="テキスト ボックス 517">
          <a:extLst>
            <a:ext uri="{FF2B5EF4-FFF2-40B4-BE49-F238E27FC236}">
              <a16:creationId xmlns:a16="http://schemas.microsoft.com/office/drawing/2014/main" id="{68B3A77F-3985-4268-B8C0-FA51E2F0E5E9}"/>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519" name="直線コネクタ 518">
          <a:extLst>
            <a:ext uri="{FF2B5EF4-FFF2-40B4-BE49-F238E27FC236}">
              <a16:creationId xmlns:a16="http://schemas.microsoft.com/office/drawing/2014/main" id="{280E8485-8BCC-4775-8432-D10D50A4CC9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520" name="テキスト ボックス 519">
          <a:extLst>
            <a:ext uri="{FF2B5EF4-FFF2-40B4-BE49-F238E27FC236}">
              <a16:creationId xmlns:a16="http://schemas.microsoft.com/office/drawing/2014/main" id="{F16AF168-A30D-45F5-91DA-CEF5E629425C}"/>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21" name="直線コネクタ 520">
          <a:extLst>
            <a:ext uri="{FF2B5EF4-FFF2-40B4-BE49-F238E27FC236}">
              <a16:creationId xmlns:a16="http://schemas.microsoft.com/office/drawing/2014/main" id="{15411222-CEBE-493D-B9D5-2A9C076852F7}"/>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22" name="テキスト ボックス 521">
          <a:extLst>
            <a:ext uri="{FF2B5EF4-FFF2-40B4-BE49-F238E27FC236}">
              <a16:creationId xmlns:a16="http://schemas.microsoft.com/office/drawing/2014/main" id="{FB378459-1368-4FAC-9503-C066AC6C929C}"/>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23" name="【庁舎】&#10;一人当たり面積グラフ枠">
          <a:extLst>
            <a:ext uri="{FF2B5EF4-FFF2-40B4-BE49-F238E27FC236}">
              <a16:creationId xmlns:a16="http://schemas.microsoft.com/office/drawing/2014/main" id="{F0B45828-13F3-4F5F-9B97-7B715DE3EE36}"/>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134982</xdr:rowOff>
    </xdr:from>
    <xdr:to>
      <xdr:col>116</xdr:col>
      <xdr:colOff>62864</xdr:colOff>
      <xdr:row>107</xdr:row>
      <xdr:rowOff>159476</xdr:rowOff>
    </xdr:to>
    <xdr:cxnSp macro="">
      <xdr:nvCxnSpPr>
        <xdr:cNvPr id="524" name="直線コネクタ 523">
          <a:extLst>
            <a:ext uri="{FF2B5EF4-FFF2-40B4-BE49-F238E27FC236}">
              <a16:creationId xmlns:a16="http://schemas.microsoft.com/office/drawing/2014/main" id="{7A06AA30-A618-4039-88A3-3E8A486D4345}"/>
            </a:ext>
          </a:extLst>
        </xdr:cNvPr>
        <xdr:cNvCxnSpPr/>
      </xdr:nvCxnSpPr>
      <xdr:spPr>
        <a:xfrm flipV="1">
          <a:off x="22160864" y="17279982"/>
          <a:ext cx="0" cy="1224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163303</xdr:rowOff>
    </xdr:from>
    <xdr:ext cx="469744" cy="259045"/>
    <xdr:sp macro="" textlink="">
      <xdr:nvSpPr>
        <xdr:cNvPr id="525" name="【庁舎】&#10;一人当たり面積最小値テキスト">
          <a:extLst>
            <a:ext uri="{FF2B5EF4-FFF2-40B4-BE49-F238E27FC236}">
              <a16:creationId xmlns:a16="http://schemas.microsoft.com/office/drawing/2014/main" id="{6AE3BD75-6A26-49E0-8370-7D7AE6E1C757}"/>
            </a:ext>
          </a:extLst>
        </xdr:cNvPr>
        <xdr:cNvSpPr txBox="1"/>
      </xdr:nvSpPr>
      <xdr:spPr>
        <a:xfrm>
          <a:off x="22199600" y="18508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159476</xdr:rowOff>
    </xdr:from>
    <xdr:to>
      <xdr:col>116</xdr:col>
      <xdr:colOff>152400</xdr:colOff>
      <xdr:row>107</xdr:row>
      <xdr:rowOff>159476</xdr:rowOff>
    </xdr:to>
    <xdr:cxnSp macro="">
      <xdr:nvCxnSpPr>
        <xdr:cNvPr id="526" name="直線コネクタ 525">
          <a:extLst>
            <a:ext uri="{FF2B5EF4-FFF2-40B4-BE49-F238E27FC236}">
              <a16:creationId xmlns:a16="http://schemas.microsoft.com/office/drawing/2014/main" id="{B4EB52C8-A5CE-4AA7-A5B6-161CEB88094B}"/>
            </a:ext>
          </a:extLst>
        </xdr:cNvPr>
        <xdr:cNvCxnSpPr/>
      </xdr:nvCxnSpPr>
      <xdr:spPr>
        <a:xfrm>
          <a:off x="22072600" y="18504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81659</xdr:rowOff>
    </xdr:from>
    <xdr:ext cx="469744" cy="259045"/>
    <xdr:sp macro="" textlink="">
      <xdr:nvSpPr>
        <xdr:cNvPr id="527" name="【庁舎】&#10;一人当たり面積最大値テキスト">
          <a:extLst>
            <a:ext uri="{FF2B5EF4-FFF2-40B4-BE49-F238E27FC236}">
              <a16:creationId xmlns:a16="http://schemas.microsoft.com/office/drawing/2014/main" id="{9540C1E9-4CBD-43A8-B3B8-ADA4D9B57FD4}"/>
            </a:ext>
          </a:extLst>
        </xdr:cNvPr>
        <xdr:cNvSpPr txBox="1"/>
      </xdr:nvSpPr>
      <xdr:spPr>
        <a:xfrm>
          <a:off x="22199600" y="17055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134982</xdr:rowOff>
    </xdr:from>
    <xdr:to>
      <xdr:col>116</xdr:col>
      <xdr:colOff>152400</xdr:colOff>
      <xdr:row>100</xdr:row>
      <xdr:rowOff>134982</xdr:rowOff>
    </xdr:to>
    <xdr:cxnSp macro="">
      <xdr:nvCxnSpPr>
        <xdr:cNvPr id="528" name="直線コネクタ 527">
          <a:extLst>
            <a:ext uri="{FF2B5EF4-FFF2-40B4-BE49-F238E27FC236}">
              <a16:creationId xmlns:a16="http://schemas.microsoft.com/office/drawing/2014/main" id="{8A5147ED-DD2D-4EA8-B381-08E3FD89BBAF}"/>
            </a:ext>
          </a:extLst>
        </xdr:cNvPr>
        <xdr:cNvCxnSpPr/>
      </xdr:nvCxnSpPr>
      <xdr:spPr>
        <a:xfrm>
          <a:off x="22072600" y="17279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23965</xdr:rowOff>
    </xdr:from>
    <xdr:ext cx="469744" cy="259045"/>
    <xdr:sp macro="" textlink="">
      <xdr:nvSpPr>
        <xdr:cNvPr id="529" name="【庁舎】&#10;一人当たり面積平均値テキスト">
          <a:extLst>
            <a:ext uri="{FF2B5EF4-FFF2-40B4-BE49-F238E27FC236}">
              <a16:creationId xmlns:a16="http://schemas.microsoft.com/office/drawing/2014/main" id="{70E07BD5-A1AE-40FD-BA06-73BA5B45F524}"/>
            </a:ext>
          </a:extLst>
        </xdr:cNvPr>
        <xdr:cNvSpPr txBox="1"/>
      </xdr:nvSpPr>
      <xdr:spPr>
        <a:xfrm>
          <a:off x="22199600" y="180262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45538</xdr:rowOff>
    </xdr:from>
    <xdr:to>
      <xdr:col>116</xdr:col>
      <xdr:colOff>114300</xdr:colOff>
      <xdr:row>105</xdr:row>
      <xdr:rowOff>147138</xdr:rowOff>
    </xdr:to>
    <xdr:sp macro="" textlink="">
      <xdr:nvSpPr>
        <xdr:cNvPr id="530" name="フローチャート: 判断 529">
          <a:extLst>
            <a:ext uri="{FF2B5EF4-FFF2-40B4-BE49-F238E27FC236}">
              <a16:creationId xmlns:a16="http://schemas.microsoft.com/office/drawing/2014/main" id="{55E82F52-55EE-4076-B149-7E7C51E1BA4C}"/>
            </a:ext>
          </a:extLst>
        </xdr:cNvPr>
        <xdr:cNvSpPr/>
      </xdr:nvSpPr>
      <xdr:spPr>
        <a:xfrm>
          <a:off x="22110700" y="18047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60779</xdr:rowOff>
    </xdr:from>
    <xdr:to>
      <xdr:col>112</xdr:col>
      <xdr:colOff>38100</xdr:colOff>
      <xdr:row>105</xdr:row>
      <xdr:rowOff>162379</xdr:rowOff>
    </xdr:to>
    <xdr:sp macro="" textlink="">
      <xdr:nvSpPr>
        <xdr:cNvPr id="531" name="フローチャート: 判断 530">
          <a:extLst>
            <a:ext uri="{FF2B5EF4-FFF2-40B4-BE49-F238E27FC236}">
              <a16:creationId xmlns:a16="http://schemas.microsoft.com/office/drawing/2014/main" id="{A5EE99E5-92A1-4ACC-B9AD-44655EC4F787}"/>
            </a:ext>
          </a:extLst>
        </xdr:cNvPr>
        <xdr:cNvSpPr/>
      </xdr:nvSpPr>
      <xdr:spPr>
        <a:xfrm>
          <a:off x="21272500" y="18063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110852</xdr:rowOff>
    </xdr:from>
    <xdr:to>
      <xdr:col>107</xdr:col>
      <xdr:colOff>101600</xdr:colOff>
      <xdr:row>106</xdr:row>
      <xdr:rowOff>41002</xdr:rowOff>
    </xdr:to>
    <xdr:sp macro="" textlink="">
      <xdr:nvSpPr>
        <xdr:cNvPr id="532" name="フローチャート: 判断 531">
          <a:extLst>
            <a:ext uri="{FF2B5EF4-FFF2-40B4-BE49-F238E27FC236}">
              <a16:creationId xmlns:a16="http://schemas.microsoft.com/office/drawing/2014/main" id="{724A19DF-CCC5-4469-A5A9-3C9A6FFEFF29}"/>
            </a:ext>
          </a:extLst>
        </xdr:cNvPr>
        <xdr:cNvSpPr/>
      </xdr:nvSpPr>
      <xdr:spPr>
        <a:xfrm>
          <a:off x="20383500" y="18113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98879</xdr:rowOff>
    </xdr:from>
    <xdr:to>
      <xdr:col>102</xdr:col>
      <xdr:colOff>165100</xdr:colOff>
      <xdr:row>106</xdr:row>
      <xdr:rowOff>29029</xdr:rowOff>
    </xdr:to>
    <xdr:sp macro="" textlink="">
      <xdr:nvSpPr>
        <xdr:cNvPr id="533" name="フローチャート: 判断 532">
          <a:extLst>
            <a:ext uri="{FF2B5EF4-FFF2-40B4-BE49-F238E27FC236}">
              <a16:creationId xmlns:a16="http://schemas.microsoft.com/office/drawing/2014/main" id="{AAE41466-C9D9-4247-86B5-C3179E3B406F}"/>
            </a:ext>
          </a:extLst>
        </xdr:cNvPr>
        <xdr:cNvSpPr/>
      </xdr:nvSpPr>
      <xdr:spPr>
        <a:xfrm>
          <a:off x="19494500" y="18101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112486</xdr:rowOff>
    </xdr:from>
    <xdr:to>
      <xdr:col>98</xdr:col>
      <xdr:colOff>38100</xdr:colOff>
      <xdr:row>105</xdr:row>
      <xdr:rowOff>42636</xdr:rowOff>
    </xdr:to>
    <xdr:sp macro="" textlink="">
      <xdr:nvSpPr>
        <xdr:cNvPr id="534" name="フローチャート: 判断 533">
          <a:extLst>
            <a:ext uri="{FF2B5EF4-FFF2-40B4-BE49-F238E27FC236}">
              <a16:creationId xmlns:a16="http://schemas.microsoft.com/office/drawing/2014/main" id="{52C5FB13-8CD5-47BF-A947-AF01FF946871}"/>
            </a:ext>
          </a:extLst>
        </xdr:cNvPr>
        <xdr:cNvSpPr/>
      </xdr:nvSpPr>
      <xdr:spPr>
        <a:xfrm>
          <a:off x="18605500" y="17943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35" name="テキスト ボックス 534">
          <a:extLst>
            <a:ext uri="{FF2B5EF4-FFF2-40B4-BE49-F238E27FC236}">
              <a16:creationId xmlns:a16="http://schemas.microsoft.com/office/drawing/2014/main" id="{F6C0C474-83A0-4D5F-9845-36BCCBC125F1}"/>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36" name="テキスト ボックス 535">
          <a:extLst>
            <a:ext uri="{FF2B5EF4-FFF2-40B4-BE49-F238E27FC236}">
              <a16:creationId xmlns:a16="http://schemas.microsoft.com/office/drawing/2014/main" id="{2A09F9E4-D426-4EBC-AE77-F7317A273F5C}"/>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37" name="テキスト ボックス 536">
          <a:extLst>
            <a:ext uri="{FF2B5EF4-FFF2-40B4-BE49-F238E27FC236}">
              <a16:creationId xmlns:a16="http://schemas.microsoft.com/office/drawing/2014/main" id="{F2117236-CAA6-4235-98BB-7F76EB691BD1}"/>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38" name="テキスト ボックス 537">
          <a:extLst>
            <a:ext uri="{FF2B5EF4-FFF2-40B4-BE49-F238E27FC236}">
              <a16:creationId xmlns:a16="http://schemas.microsoft.com/office/drawing/2014/main" id="{B0080268-DB2A-466C-BB8B-0C126794D923}"/>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39" name="テキスト ボックス 538">
          <a:extLst>
            <a:ext uri="{FF2B5EF4-FFF2-40B4-BE49-F238E27FC236}">
              <a16:creationId xmlns:a16="http://schemas.microsoft.com/office/drawing/2014/main" id="{B2FBAA1D-526B-439C-ACE0-A2D053CE0FA3}"/>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117384</xdr:rowOff>
    </xdr:from>
    <xdr:to>
      <xdr:col>116</xdr:col>
      <xdr:colOff>114300</xdr:colOff>
      <xdr:row>104</xdr:row>
      <xdr:rowOff>47534</xdr:rowOff>
    </xdr:to>
    <xdr:sp macro="" textlink="">
      <xdr:nvSpPr>
        <xdr:cNvPr id="540" name="楕円 539">
          <a:extLst>
            <a:ext uri="{FF2B5EF4-FFF2-40B4-BE49-F238E27FC236}">
              <a16:creationId xmlns:a16="http://schemas.microsoft.com/office/drawing/2014/main" id="{6D4C6483-87DC-4577-BC05-5AF62D40C7B9}"/>
            </a:ext>
          </a:extLst>
        </xdr:cNvPr>
        <xdr:cNvSpPr/>
      </xdr:nvSpPr>
      <xdr:spPr>
        <a:xfrm>
          <a:off x="22110700" y="17776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102</xdr:row>
      <xdr:rowOff>140261</xdr:rowOff>
    </xdr:from>
    <xdr:ext cx="469744" cy="259045"/>
    <xdr:sp macro="" textlink="">
      <xdr:nvSpPr>
        <xdr:cNvPr id="541" name="【庁舎】&#10;一人当たり面積該当値テキスト">
          <a:extLst>
            <a:ext uri="{FF2B5EF4-FFF2-40B4-BE49-F238E27FC236}">
              <a16:creationId xmlns:a16="http://schemas.microsoft.com/office/drawing/2014/main" id="{616BAF47-FBE3-4252-BB94-CB7C48E65D35}"/>
            </a:ext>
          </a:extLst>
        </xdr:cNvPr>
        <xdr:cNvSpPr txBox="1"/>
      </xdr:nvSpPr>
      <xdr:spPr>
        <a:xfrm>
          <a:off x="22199600" y="17628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107587</xdr:rowOff>
    </xdr:from>
    <xdr:to>
      <xdr:col>112</xdr:col>
      <xdr:colOff>38100</xdr:colOff>
      <xdr:row>104</xdr:row>
      <xdr:rowOff>37737</xdr:rowOff>
    </xdr:to>
    <xdr:sp macro="" textlink="">
      <xdr:nvSpPr>
        <xdr:cNvPr id="542" name="楕円 541">
          <a:extLst>
            <a:ext uri="{FF2B5EF4-FFF2-40B4-BE49-F238E27FC236}">
              <a16:creationId xmlns:a16="http://schemas.microsoft.com/office/drawing/2014/main" id="{DDE782FE-14AD-4787-8B19-FC5A69ABA45A}"/>
            </a:ext>
          </a:extLst>
        </xdr:cNvPr>
        <xdr:cNvSpPr/>
      </xdr:nvSpPr>
      <xdr:spPr>
        <a:xfrm>
          <a:off x="21272500" y="17766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103</xdr:row>
      <xdr:rowOff>158387</xdr:rowOff>
    </xdr:from>
    <xdr:to>
      <xdr:col>116</xdr:col>
      <xdr:colOff>63500</xdr:colOff>
      <xdr:row>103</xdr:row>
      <xdr:rowOff>168184</xdr:rowOff>
    </xdr:to>
    <xdr:cxnSp macro="">
      <xdr:nvCxnSpPr>
        <xdr:cNvPr id="543" name="直線コネクタ 542">
          <a:extLst>
            <a:ext uri="{FF2B5EF4-FFF2-40B4-BE49-F238E27FC236}">
              <a16:creationId xmlns:a16="http://schemas.microsoft.com/office/drawing/2014/main" id="{A221DDAC-AFC9-4465-86C2-72FFBA06F9D8}"/>
            </a:ext>
          </a:extLst>
        </xdr:cNvPr>
        <xdr:cNvCxnSpPr/>
      </xdr:nvCxnSpPr>
      <xdr:spPr>
        <a:xfrm>
          <a:off x="21323300" y="17817737"/>
          <a:ext cx="8382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103</xdr:row>
      <xdr:rowOff>95613</xdr:rowOff>
    </xdr:from>
    <xdr:to>
      <xdr:col>107</xdr:col>
      <xdr:colOff>101600</xdr:colOff>
      <xdr:row>104</xdr:row>
      <xdr:rowOff>25763</xdr:rowOff>
    </xdr:to>
    <xdr:sp macro="" textlink="">
      <xdr:nvSpPr>
        <xdr:cNvPr id="544" name="楕円 543">
          <a:extLst>
            <a:ext uri="{FF2B5EF4-FFF2-40B4-BE49-F238E27FC236}">
              <a16:creationId xmlns:a16="http://schemas.microsoft.com/office/drawing/2014/main" id="{E5736F91-8A1C-4615-AFFF-D3D1A68084B2}"/>
            </a:ext>
          </a:extLst>
        </xdr:cNvPr>
        <xdr:cNvSpPr/>
      </xdr:nvSpPr>
      <xdr:spPr>
        <a:xfrm>
          <a:off x="20383500" y="17754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103</xdr:row>
      <xdr:rowOff>146413</xdr:rowOff>
    </xdr:from>
    <xdr:to>
      <xdr:col>111</xdr:col>
      <xdr:colOff>177800</xdr:colOff>
      <xdr:row>103</xdr:row>
      <xdr:rowOff>158387</xdr:rowOff>
    </xdr:to>
    <xdr:cxnSp macro="">
      <xdr:nvCxnSpPr>
        <xdr:cNvPr id="545" name="直線コネクタ 544">
          <a:extLst>
            <a:ext uri="{FF2B5EF4-FFF2-40B4-BE49-F238E27FC236}">
              <a16:creationId xmlns:a16="http://schemas.microsoft.com/office/drawing/2014/main" id="{C0709EB6-C3E8-4FEE-B838-C72FF7FC0288}"/>
            </a:ext>
          </a:extLst>
        </xdr:cNvPr>
        <xdr:cNvCxnSpPr/>
      </xdr:nvCxnSpPr>
      <xdr:spPr>
        <a:xfrm>
          <a:off x="20434300" y="17805763"/>
          <a:ext cx="889000" cy="11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103</xdr:row>
      <xdr:rowOff>90170</xdr:rowOff>
    </xdr:from>
    <xdr:to>
      <xdr:col>102</xdr:col>
      <xdr:colOff>165100</xdr:colOff>
      <xdr:row>104</xdr:row>
      <xdr:rowOff>20320</xdr:rowOff>
    </xdr:to>
    <xdr:sp macro="" textlink="">
      <xdr:nvSpPr>
        <xdr:cNvPr id="546" name="楕円 545">
          <a:extLst>
            <a:ext uri="{FF2B5EF4-FFF2-40B4-BE49-F238E27FC236}">
              <a16:creationId xmlns:a16="http://schemas.microsoft.com/office/drawing/2014/main" id="{F136A864-D60F-460E-BED8-997A28B95CB5}"/>
            </a:ext>
          </a:extLst>
        </xdr:cNvPr>
        <xdr:cNvSpPr/>
      </xdr:nvSpPr>
      <xdr:spPr>
        <a:xfrm>
          <a:off x="19494500" y="17749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103</xdr:row>
      <xdr:rowOff>140970</xdr:rowOff>
    </xdr:from>
    <xdr:to>
      <xdr:col>107</xdr:col>
      <xdr:colOff>50800</xdr:colOff>
      <xdr:row>103</xdr:row>
      <xdr:rowOff>146413</xdr:rowOff>
    </xdr:to>
    <xdr:cxnSp macro="">
      <xdr:nvCxnSpPr>
        <xdr:cNvPr id="547" name="直線コネクタ 546">
          <a:extLst>
            <a:ext uri="{FF2B5EF4-FFF2-40B4-BE49-F238E27FC236}">
              <a16:creationId xmlns:a16="http://schemas.microsoft.com/office/drawing/2014/main" id="{4908AC51-17D4-4B3F-8594-ECC2E25C97D2}"/>
            </a:ext>
          </a:extLst>
        </xdr:cNvPr>
        <xdr:cNvCxnSpPr/>
      </xdr:nvCxnSpPr>
      <xdr:spPr>
        <a:xfrm>
          <a:off x="19545300" y="17800320"/>
          <a:ext cx="889000" cy="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103</xdr:row>
      <xdr:rowOff>79284</xdr:rowOff>
    </xdr:from>
    <xdr:to>
      <xdr:col>98</xdr:col>
      <xdr:colOff>38100</xdr:colOff>
      <xdr:row>104</xdr:row>
      <xdr:rowOff>9434</xdr:rowOff>
    </xdr:to>
    <xdr:sp macro="" textlink="">
      <xdr:nvSpPr>
        <xdr:cNvPr id="548" name="楕円 547">
          <a:extLst>
            <a:ext uri="{FF2B5EF4-FFF2-40B4-BE49-F238E27FC236}">
              <a16:creationId xmlns:a16="http://schemas.microsoft.com/office/drawing/2014/main" id="{736987F7-6AAA-43EC-BC44-5A2280D82EB4}"/>
            </a:ext>
          </a:extLst>
        </xdr:cNvPr>
        <xdr:cNvSpPr/>
      </xdr:nvSpPr>
      <xdr:spPr>
        <a:xfrm>
          <a:off x="18605500" y="17738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103</xdr:row>
      <xdr:rowOff>130084</xdr:rowOff>
    </xdr:from>
    <xdr:to>
      <xdr:col>102</xdr:col>
      <xdr:colOff>114300</xdr:colOff>
      <xdr:row>103</xdr:row>
      <xdr:rowOff>140970</xdr:rowOff>
    </xdr:to>
    <xdr:cxnSp macro="">
      <xdr:nvCxnSpPr>
        <xdr:cNvPr id="549" name="直線コネクタ 548">
          <a:extLst>
            <a:ext uri="{FF2B5EF4-FFF2-40B4-BE49-F238E27FC236}">
              <a16:creationId xmlns:a16="http://schemas.microsoft.com/office/drawing/2014/main" id="{E1CE2131-7EC1-47E6-BB1E-DB1780604EF0}"/>
            </a:ext>
          </a:extLst>
        </xdr:cNvPr>
        <xdr:cNvCxnSpPr/>
      </xdr:nvCxnSpPr>
      <xdr:spPr>
        <a:xfrm>
          <a:off x="18656300" y="17789434"/>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153506</xdr:rowOff>
    </xdr:from>
    <xdr:ext cx="469744" cy="259045"/>
    <xdr:sp macro="" textlink="">
      <xdr:nvSpPr>
        <xdr:cNvPr id="550" name="n_1aveValue【庁舎】&#10;一人当たり面積">
          <a:extLst>
            <a:ext uri="{FF2B5EF4-FFF2-40B4-BE49-F238E27FC236}">
              <a16:creationId xmlns:a16="http://schemas.microsoft.com/office/drawing/2014/main" id="{ED717329-44C6-49C6-B2CB-FEF56381BFF6}"/>
            </a:ext>
          </a:extLst>
        </xdr:cNvPr>
        <xdr:cNvSpPr txBox="1"/>
      </xdr:nvSpPr>
      <xdr:spPr>
        <a:xfrm>
          <a:off x="21075727" y="18155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32129</xdr:rowOff>
    </xdr:from>
    <xdr:ext cx="469744" cy="259045"/>
    <xdr:sp macro="" textlink="">
      <xdr:nvSpPr>
        <xdr:cNvPr id="551" name="n_2aveValue【庁舎】&#10;一人当たり面積">
          <a:extLst>
            <a:ext uri="{FF2B5EF4-FFF2-40B4-BE49-F238E27FC236}">
              <a16:creationId xmlns:a16="http://schemas.microsoft.com/office/drawing/2014/main" id="{E62FE83B-88AB-48CC-B640-16F5F6C01A89}"/>
            </a:ext>
          </a:extLst>
        </xdr:cNvPr>
        <xdr:cNvSpPr txBox="1"/>
      </xdr:nvSpPr>
      <xdr:spPr>
        <a:xfrm>
          <a:off x="20199427" y="18205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20156</xdr:rowOff>
    </xdr:from>
    <xdr:ext cx="469744" cy="259045"/>
    <xdr:sp macro="" textlink="">
      <xdr:nvSpPr>
        <xdr:cNvPr id="552" name="n_3aveValue【庁舎】&#10;一人当たり面積">
          <a:extLst>
            <a:ext uri="{FF2B5EF4-FFF2-40B4-BE49-F238E27FC236}">
              <a16:creationId xmlns:a16="http://schemas.microsoft.com/office/drawing/2014/main" id="{7B82FEF0-5489-496A-8EA6-862BFB5EF84C}"/>
            </a:ext>
          </a:extLst>
        </xdr:cNvPr>
        <xdr:cNvSpPr txBox="1"/>
      </xdr:nvSpPr>
      <xdr:spPr>
        <a:xfrm>
          <a:off x="19310427" y="18193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33763</xdr:rowOff>
    </xdr:from>
    <xdr:ext cx="469744" cy="259045"/>
    <xdr:sp macro="" textlink="">
      <xdr:nvSpPr>
        <xdr:cNvPr id="553" name="n_4aveValue【庁舎】&#10;一人当たり面積">
          <a:extLst>
            <a:ext uri="{FF2B5EF4-FFF2-40B4-BE49-F238E27FC236}">
              <a16:creationId xmlns:a16="http://schemas.microsoft.com/office/drawing/2014/main" id="{5F5896E2-710F-4DDB-8BDD-A72A8477DCB0}"/>
            </a:ext>
          </a:extLst>
        </xdr:cNvPr>
        <xdr:cNvSpPr txBox="1"/>
      </xdr:nvSpPr>
      <xdr:spPr>
        <a:xfrm>
          <a:off x="18421427" y="18036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54264</xdr:rowOff>
    </xdr:from>
    <xdr:ext cx="469744" cy="259045"/>
    <xdr:sp macro="" textlink="">
      <xdr:nvSpPr>
        <xdr:cNvPr id="554" name="n_1mainValue【庁舎】&#10;一人当たり面積">
          <a:extLst>
            <a:ext uri="{FF2B5EF4-FFF2-40B4-BE49-F238E27FC236}">
              <a16:creationId xmlns:a16="http://schemas.microsoft.com/office/drawing/2014/main" id="{E58010AA-4C7B-4B96-BC89-CA4BCC3979E2}"/>
            </a:ext>
          </a:extLst>
        </xdr:cNvPr>
        <xdr:cNvSpPr txBox="1"/>
      </xdr:nvSpPr>
      <xdr:spPr>
        <a:xfrm>
          <a:off x="21075727" y="17542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42290</xdr:rowOff>
    </xdr:from>
    <xdr:ext cx="469744" cy="259045"/>
    <xdr:sp macro="" textlink="">
      <xdr:nvSpPr>
        <xdr:cNvPr id="555" name="n_2mainValue【庁舎】&#10;一人当たり面積">
          <a:extLst>
            <a:ext uri="{FF2B5EF4-FFF2-40B4-BE49-F238E27FC236}">
              <a16:creationId xmlns:a16="http://schemas.microsoft.com/office/drawing/2014/main" id="{7231A3E3-2159-45B1-B01C-81E80AAE3B72}"/>
            </a:ext>
          </a:extLst>
        </xdr:cNvPr>
        <xdr:cNvSpPr txBox="1"/>
      </xdr:nvSpPr>
      <xdr:spPr>
        <a:xfrm>
          <a:off x="20199427" y="17530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36847</xdr:rowOff>
    </xdr:from>
    <xdr:ext cx="469744" cy="259045"/>
    <xdr:sp macro="" textlink="">
      <xdr:nvSpPr>
        <xdr:cNvPr id="556" name="n_3mainValue【庁舎】&#10;一人当たり面積">
          <a:extLst>
            <a:ext uri="{FF2B5EF4-FFF2-40B4-BE49-F238E27FC236}">
              <a16:creationId xmlns:a16="http://schemas.microsoft.com/office/drawing/2014/main" id="{7F98D21F-9E1D-475F-9896-E460184F9A1C}"/>
            </a:ext>
          </a:extLst>
        </xdr:cNvPr>
        <xdr:cNvSpPr txBox="1"/>
      </xdr:nvSpPr>
      <xdr:spPr>
        <a:xfrm>
          <a:off x="19310427" y="17524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102</xdr:row>
      <xdr:rowOff>25961</xdr:rowOff>
    </xdr:from>
    <xdr:ext cx="469744" cy="259045"/>
    <xdr:sp macro="" textlink="">
      <xdr:nvSpPr>
        <xdr:cNvPr id="557" name="n_4mainValue【庁舎】&#10;一人当たり面積">
          <a:extLst>
            <a:ext uri="{FF2B5EF4-FFF2-40B4-BE49-F238E27FC236}">
              <a16:creationId xmlns:a16="http://schemas.microsoft.com/office/drawing/2014/main" id="{49BF3C00-9FAF-403D-AF8D-804D0EDA006D}"/>
            </a:ext>
          </a:extLst>
        </xdr:cNvPr>
        <xdr:cNvSpPr txBox="1"/>
      </xdr:nvSpPr>
      <xdr:spPr>
        <a:xfrm>
          <a:off x="18421427" y="17513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58" name="正方形/長方形 557">
          <a:extLst>
            <a:ext uri="{FF2B5EF4-FFF2-40B4-BE49-F238E27FC236}">
              <a16:creationId xmlns:a16="http://schemas.microsoft.com/office/drawing/2014/main" id="{A2BADBE8-72A3-4473-87D6-85BEF40F4C13}"/>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59" name="正方形/長方形 558">
          <a:extLst>
            <a:ext uri="{FF2B5EF4-FFF2-40B4-BE49-F238E27FC236}">
              <a16:creationId xmlns:a16="http://schemas.microsoft.com/office/drawing/2014/main" id="{1906A3F5-D614-43AF-B93B-93B0EF71EFA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60" name="テキスト ボックス 559">
          <a:extLst>
            <a:ext uri="{FF2B5EF4-FFF2-40B4-BE49-F238E27FC236}">
              <a16:creationId xmlns:a16="http://schemas.microsoft.com/office/drawing/2014/main" id="{A3C21803-8EF8-4A0E-8095-5B97402E438C}"/>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体育館プールには総合体育館が該当するが、築</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年以上経過しているため有形固定資産減価償却率が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83.6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％と高くなっている。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一般廃棄物処理施設、消防施設は加盟する一部事務組合の数値である。廃棄物処理施設については、令和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年度に更新を実施したため、有形固定資産減価償却率が大幅に減少している。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庁舎に関しては、類似団体平均より低い状態であるが、長寿命計画を策定しており、設備更新などを適切に実施していく。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沖縄県宜野座村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6,253
6,212
31.30
10,535,586
10,303,145
52,106
2,567,500
3,368,258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村内に中心となる産業がなく、産業規模が小さいことから財政基盤が弱く、類似団体平均を下回っている。村税の徴収率向上対策を中心とする歳入確保に努めるとともに、村内施設の運営管理を民間委託するなど歳出を徹底的に見直し財政健全化を図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31448</xdr:rowOff>
    </xdr:from>
    <xdr:to>
      <xdr:col>23</xdr:col>
      <xdr:colOff>133350</xdr:colOff>
      <xdr:row>44</xdr:row>
      <xdr:rowOff>119138</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203648"/>
          <a:ext cx="0" cy="14592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91215</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63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119138</xdr:rowOff>
    </xdr:from>
    <xdr:to>
      <xdr:col>24</xdr:col>
      <xdr:colOff>12700</xdr:colOff>
      <xdr:row>44</xdr:row>
      <xdr:rowOff>119138</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6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117825</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947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31448</xdr:rowOff>
    </xdr:from>
    <xdr:to>
      <xdr:col>24</xdr:col>
      <xdr:colOff>12700</xdr:colOff>
      <xdr:row>36</xdr:row>
      <xdr:rowOff>31448</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203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106741</xdr:rowOff>
    </xdr:from>
    <xdr:to>
      <xdr:col>23</xdr:col>
      <xdr:colOff>133350</xdr:colOff>
      <xdr:row>43</xdr:row>
      <xdr:rowOff>118231</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479091"/>
          <a:ext cx="8382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3525</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2044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158448</xdr:rowOff>
    </xdr:from>
    <xdr:to>
      <xdr:col>23</xdr:col>
      <xdr:colOff>184150</xdr:colOff>
      <xdr:row>43</xdr:row>
      <xdr:rowOff>88598</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35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106741</xdr:rowOff>
    </xdr:from>
    <xdr:to>
      <xdr:col>19</xdr:col>
      <xdr:colOff>133350</xdr:colOff>
      <xdr:row>43</xdr:row>
      <xdr:rowOff>118231</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flipV="1">
          <a:off x="3225800" y="7479091"/>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123976</xdr:rowOff>
    </xdr:from>
    <xdr:to>
      <xdr:col>19</xdr:col>
      <xdr:colOff>184150</xdr:colOff>
      <xdr:row>43</xdr:row>
      <xdr:rowOff>54126</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64303</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0937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118231</xdr:rowOff>
    </xdr:from>
    <xdr:to>
      <xdr:col>15</xdr:col>
      <xdr:colOff>82550</xdr:colOff>
      <xdr:row>43</xdr:row>
      <xdr:rowOff>129722</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flipV="1">
          <a:off x="2336800" y="7490581"/>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123976</xdr:rowOff>
    </xdr:from>
    <xdr:to>
      <xdr:col>15</xdr:col>
      <xdr:colOff>133350</xdr:colOff>
      <xdr:row>43</xdr:row>
      <xdr:rowOff>54126</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64303</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093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129722</xdr:rowOff>
    </xdr:from>
    <xdr:to>
      <xdr:col>11</xdr:col>
      <xdr:colOff>31750</xdr:colOff>
      <xdr:row>43</xdr:row>
      <xdr:rowOff>129722</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a:off x="1447800" y="75020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146957</xdr:rowOff>
    </xdr:from>
    <xdr:to>
      <xdr:col>11</xdr:col>
      <xdr:colOff>82550</xdr:colOff>
      <xdr:row>43</xdr:row>
      <xdr:rowOff>77107</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87284</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169938</xdr:rowOff>
    </xdr:from>
    <xdr:to>
      <xdr:col>7</xdr:col>
      <xdr:colOff>31750</xdr:colOff>
      <xdr:row>43</xdr:row>
      <xdr:rowOff>100088</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110265</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139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67431</xdr:rowOff>
    </xdr:from>
    <xdr:to>
      <xdr:col>23</xdr:col>
      <xdr:colOff>184150</xdr:colOff>
      <xdr:row>43</xdr:row>
      <xdr:rowOff>169031</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439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39508</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411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55941</xdr:rowOff>
    </xdr:from>
    <xdr:to>
      <xdr:col>19</xdr:col>
      <xdr:colOff>184150</xdr:colOff>
      <xdr:row>43</xdr:row>
      <xdr:rowOff>157541</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428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142318</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5146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67431</xdr:rowOff>
    </xdr:from>
    <xdr:to>
      <xdr:col>15</xdr:col>
      <xdr:colOff>133350</xdr:colOff>
      <xdr:row>43</xdr:row>
      <xdr:rowOff>169031</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439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153808</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526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78922</xdr:rowOff>
    </xdr:from>
    <xdr:to>
      <xdr:col>11</xdr:col>
      <xdr:colOff>82550</xdr:colOff>
      <xdr:row>44</xdr:row>
      <xdr:rowOff>9072</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165299</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53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78922</xdr:rowOff>
    </xdr:from>
    <xdr:to>
      <xdr:col>7</xdr:col>
      <xdr:colOff>31750</xdr:colOff>
      <xdr:row>44</xdr:row>
      <xdr:rowOff>9072</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165299</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53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前年度から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減少しており、類似団体平均を下回っている。一般財源である地方消費税交付金や地方交付税等が増えたことが要因である。しかし、人件費や事務事業の固定化、公債費の増加が課題となっていることから、事業の点検を実施し廃止や縮小等の見直しを進め経常経費の削減を図っ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131826</xdr:rowOff>
    </xdr:from>
    <xdr:to>
      <xdr:col>23</xdr:col>
      <xdr:colOff>133350</xdr:colOff>
      <xdr:row>65</xdr:row>
      <xdr:rowOff>65786</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953000" y="10075926"/>
          <a:ext cx="0" cy="11341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37863</xdr:rowOff>
    </xdr:from>
    <xdr:ext cx="762000" cy="259045"/>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5041900" y="11182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65786</xdr:rowOff>
    </xdr:from>
    <xdr:to>
      <xdr:col>24</xdr:col>
      <xdr:colOff>12700</xdr:colOff>
      <xdr:row>65</xdr:row>
      <xdr:rowOff>65786</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1210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46753</xdr:rowOff>
    </xdr:from>
    <xdr:ext cx="762000" cy="259045"/>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5041900" y="9819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131826</xdr:rowOff>
    </xdr:from>
    <xdr:to>
      <xdr:col>24</xdr:col>
      <xdr:colOff>12700</xdr:colOff>
      <xdr:row>58</xdr:row>
      <xdr:rowOff>131826</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0075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59</xdr:row>
      <xdr:rowOff>153416</xdr:rowOff>
    </xdr:from>
    <xdr:to>
      <xdr:col>23</xdr:col>
      <xdr:colOff>133350</xdr:colOff>
      <xdr:row>61</xdr:row>
      <xdr:rowOff>129032</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flipV="1">
          <a:off x="4114800" y="10268966"/>
          <a:ext cx="838200" cy="318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18813</xdr:rowOff>
    </xdr:from>
    <xdr:ext cx="762000" cy="259045"/>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5041900" y="106487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46736</xdr:rowOff>
    </xdr:from>
    <xdr:to>
      <xdr:col>23</xdr:col>
      <xdr:colOff>184150</xdr:colOff>
      <xdr:row>62</xdr:row>
      <xdr:rowOff>148336</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902200" y="106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129032</xdr:rowOff>
    </xdr:from>
    <xdr:to>
      <xdr:col>19</xdr:col>
      <xdr:colOff>133350</xdr:colOff>
      <xdr:row>62</xdr:row>
      <xdr:rowOff>140970</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3225800" y="10587482"/>
          <a:ext cx="889000" cy="183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22352</xdr:rowOff>
    </xdr:from>
    <xdr:to>
      <xdr:col>19</xdr:col>
      <xdr:colOff>184150</xdr:colOff>
      <xdr:row>64</xdr:row>
      <xdr:rowOff>123952</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064000" y="1099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108729</xdr:rowOff>
    </xdr:from>
    <xdr:ext cx="7366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733800" y="110815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114554</xdr:rowOff>
    </xdr:from>
    <xdr:to>
      <xdr:col>15</xdr:col>
      <xdr:colOff>82550</xdr:colOff>
      <xdr:row>62</xdr:row>
      <xdr:rowOff>140970</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2336800" y="10573004"/>
          <a:ext cx="889000" cy="197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70612</xdr:rowOff>
    </xdr:from>
    <xdr:to>
      <xdr:col>15</xdr:col>
      <xdr:colOff>133350</xdr:colOff>
      <xdr:row>65</xdr:row>
      <xdr:rowOff>762</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3175000" y="1104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156989</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844800" y="11129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100076</xdr:rowOff>
    </xdr:from>
    <xdr:to>
      <xdr:col>11</xdr:col>
      <xdr:colOff>31750</xdr:colOff>
      <xdr:row>61</xdr:row>
      <xdr:rowOff>114554</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1447800" y="10558526"/>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51308</xdr:rowOff>
    </xdr:from>
    <xdr:to>
      <xdr:col>11</xdr:col>
      <xdr:colOff>82550</xdr:colOff>
      <xdr:row>64</xdr:row>
      <xdr:rowOff>152908</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286000" y="1102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137685</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955800" y="11110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17526</xdr:rowOff>
    </xdr:from>
    <xdr:to>
      <xdr:col>7</xdr:col>
      <xdr:colOff>31750</xdr:colOff>
      <xdr:row>64</xdr:row>
      <xdr:rowOff>119126</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1397000" y="1099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103903</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066800" y="11076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102616</xdr:rowOff>
    </xdr:from>
    <xdr:to>
      <xdr:col>23</xdr:col>
      <xdr:colOff>184150</xdr:colOff>
      <xdr:row>60</xdr:row>
      <xdr:rowOff>32766</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902200" y="10218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58</xdr:row>
      <xdr:rowOff>119143</xdr:rowOff>
    </xdr:from>
    <xdr:ext cx="762000" cy="259045"/>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5041900" y="10063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78232</xdr:rowOff>
    </xdr:from>
    <xdr:to>
      <xdr:col>19</xdr:col>
      <xdr:colOff>184150</xdr:colOff>
      <xdr:row>62</xdr:row>
      <xdr:rowOff>8382</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064000" y="10536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18559</xdr:rowOff>
    </xdr:from>
    <xdr:ext cx="7366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733800" y="103055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90170</xdr:rowOff>
    </xdr:from>
    <xdr:to>
      <xdr:col>15</xdr:col>
      <xdr:colOff>133350</xdr:colOff>
      <xdr:row>63</xdr:row>
      <xdr:rowOff>20320</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3175000" y="1072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30497</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844800" y="1048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63754</xdr:rowOff>
    </xdr:from>
    <xdr:to>
      <xdr:col>11</xdr:col>
      <xdr:colOff>82550</xdr:colOff>
      <xdr:row>61</xdr:row>
      <xdr:rowOff>165354</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2286000" y="10522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4081</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955800" y="10291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49276</xdr:rowOff>
    </xdr:from>
    <xdr:to>
      <xdr:col>7</xdr:col>
      <xdr:colOff>31750</xdr:colOff>
      <xdr:row>61</xdr:row>
      <xdr:rowOff>150876</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1397000" y="10507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161053</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066800" y="10276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[424,528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昨年度より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10,051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減少しているが依然として類似団体平均を上回っている。本村では村内各施設の維持管理を直営で運営しているほか、小中学校への学習支援員や特別支援サポーター等、独自の支援を行っているため人件費及び物件費が極めて多くなっている。今後も指定管理や業務委託など実施可能な範囲で委託を進め費用の削減に努める。</a:t>
          </a: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a:extLst>
            <a:ext uri="{FF2B5EF4-FFF2-40B4-BE49-F238E27FC236}">
              <a16:creationId xmlns:a16="http://schemas.microsoft.com/office/drawing/2014/main" id="{00000000-0008-0000-0300-0000BC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166018</xdr:rowOff>
    </xdr:from>
    <xdr:to>
      <xdr:col>23</xdr:col>
      <xdr:colOff>133350</xdr:colOff>
      <xdr:row>88</xdr:row>
      <xdr:rowOff>128623</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flipV="1">
          <a:off x="4953000" y="13710568"/>
          <a:ext cx="0" cy="15056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100700</xdr:rowOff>
    </xdr:from>
    <xdr:ext cx="762000" cy="259045"/>
    <xdr:sp macro="" textlink="">
      <xdr:nvSpPr>
        <xdr:cNvPr id="190" name="人件費・物件費等の状況最小値テキスト">
          <a:extLst>
            <a:ext uri="{FF2B5EF4-FFF2-40B4-BE49-F238E27FC236}">
              <a16:creationId xmlns:a16="http://schemas.microsoft.com/office/drawing/2014/main" id="{00000000-0008-0000-0300-0000BE000000}"/>
            </a:ext>
          </a:extLst>
        </xdr:cNvPr>
        <xdr:cNvSpPr txBox="1"/>
      </xdr:nvSpPr>
      <xdr:spPr>
        <a:xfrm>
          <a:off x="5041900" y="15188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128623</xdr:rowOff>
    </xdr:from>
    <xdr:to>
      <xdr:col>24</xdr:col>
      <xdr:colOff>12700</xdr:colOff>
      <xdr:row>88</xdr:row>
      <xdr:rowOff>128623</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864100" y="152162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80945</xdr:rowOff>
    </xdr:from>
    <xdr:ext cx="762000" cy="259045"/>
    <xdr:sp macro="" textlink="">
      <xdr:nvSpPr>
        <xdr:cNvPr id="192" name="人件費・物件費等の状況最大値テキスト">
          <a:extLst>
            <a:ext uri="{FF2B5EF4-FFF2-40B4-BE49-F238E27FC236}">
              <a16:creationId xmlns:a16="http://schemas.microsoft.com/office/drawing/2014/main" id="{00000000-0008-0000-0300-0000C0000000}"/>
            </a:ext>
          </a:extLst>
        </xdr:cNvPr>
        <xdr:cNvSpPr txBox="1"/>
      </xdr:nvSpPr>
      <xdr:spPr>
        <a:xfrm>
          <a:off x="5041900" y="13454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166018</xdr:rowOff>
    </xdr:from>
    <xdr:to>
      <xdr:col>24</xdr:col>
      <xdr:colOff>12700</xdr:colOff>
      <xdr:row>79</xdr:row>
      <xdr:rowOff>166018</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3710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21805</xdr:rowOff>
    </xdr:from>
    <xdr:to>
      <xdr:col>23</xdr:col>
      <xdr:colOff>133350</xdr:colOff>
      <xdr:row>83</xdr:row>
      <xdr:rowOff>42016</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flipV="1">
          <a:off x="4114800" y="14252155"/>
          <a:ext cx="838200" cy="20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29294</xdr:rowOff>
    </xdr:from>
    <xdr:ext cx="762000" cy="259045"/>
    <xdr:sp macro="" textlink="">
      <xdr:nvSpPr>
        <xdr:cNvPr id="195" name="人件費・物件費等の状況平均値テキスト">
          <a:extLst>
            <a:ext uri="{FF2B5EF4-FFF2-40B4-BE49-F238E27FC236}">
              <a16:creationId xmlns:a16="http://schemas.microsoft.com/office/drawing/2014/main" id="{00000000-0008-0000-0300-0000C3000000}"/>
            </a:ext>
          </a:extLst>
        </xdr:cNvPr>
        <xdr:cNvSpPr txBox="1"/>
      </xdr:nvSpPr>
      <xdr:spPr>
        <a:xfrm>
          <a:off x="5041900" y="137452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274,770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12767</xdr:rowOff>
    </xdr:from>
    <xdr:to>
      <xdr:col>23</xdr:col>
      <xdr:colOff>184150</xdr:colOff>
      <xdr:row>81</xdr:row>
      <xdr:rowOff>114367</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4902200" y="13900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104099</xdr:rowOff>
    </xdr:from>
    <xdr:to>
      <xdr:col>19</xdr:col>
      <xdr:colOff>133350</xdr:colOff>
      <xdr:row>83</xdr:row>
      <xdr:rowOff>42016</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3225800" y="14162999"/>
          <a:ext cx="889000" cy="109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163063</xdr:rowOff>
    </xdr:from>
    <xdr:to>
      <xdr:col>19</xdr:col>
      <xdr:colOff>184150</xdr:colOff>
      <xdr:row>81</xdr:row>
      <xdr:rowOff>93213</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4064000" y="13879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103390</xdr:rowOff>
    </xdr:from>
    <xdr:ext cx="7366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3733800" y="136479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84770</xdr:rowOff>
    </xdr:from>
    <xdr:to>
      <xdr:col>15</xdr:col>
      <xdr:colOff>82550</xdr:colOff>
      <xdr:row>82</xdr:row>
      <xdr:rowOff>104099</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2336800" y="14143670"/>
          <a:ext cx="889000" cy="19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128608</xdr:rowOff>
    </xdr:from>
    <xdr:to>
      <xdr:col>15</xdr:col>
      <xdr:colOff>133350</xdr:colOff>
      <xdr:row>81</xdr:row>
      <xdr:rowOff>58758</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3175000" y="13844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68935</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2844800" y="13613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30448</xdr:rowOff>
    </xdr:from>
    <xdr:to>
      <xdr:col>11</xdr:col>
      <xdr:colOff>31750</xdr:colOff>
      <xdr:row>82</xdr:row>
      <xdr:rowOff>84770</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1447800" y="14089348"/>
          <a:ext cx="889000" cy="54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113649</xdr:rowOff>
    </xdr:from>
    <xdr:to>
      <xdr:col>11</xdr:col>
      <xdr:colOff>82550</xdr:colOff>
      <xdr:row>81</xdr:row>
      <xdr:rowOff>43799</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2286000" y="13829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53976</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955800" y="13598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114312</xdr:rowOff>
    </xdr:from>
    <xdr:to>
      <xdr:col>7</xdr:col>
      <xdr:colOff>31750</xdr:colOff>
      <xdr:row>81</xdr:row>
      <xdr:rowOff>44462</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1397000" y="13830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54639</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066800" y="13599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142455</xdr:rowOff>
    </xdr:from>
    <xdr:to>
      <xdr:col>23</xdr:col>
      <xdr:colOff>184150</xdr:colOff>
      <xdr:row>83</xdr:row>
      <xdr:rowOff>72605</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4902200" y="14201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114532</xdr:rowOff>
    </xdr:from>
    <xdr:ext cx="762000" cy="259045"/>
    <xdr:sp macro="" textlink="">
      <xdr:nvSpPr>
        <xdr:cNvPr id="214" name="人件費・物件費等の状況該当値テキスト">
          <a:extLst>
            <a:ext uri="{FF2B5EF4-FFF2-40B4-BE49-F238E27FC236}">
              <a16:creationId xmlns:a16="http://schemas.microsoft.com/office/drawing/2014/main" id="{00000000-0008-0000-0300-0000D6000000}"/>
            </a:ext>
          </a:extLst>
        </xdr:cNvPr>
        <xdr:cNvSpPr txBox="1"/>
      </xdr:nvSpPr>
      <xdr:spPr>
        <a:xfrm>
          <a:off x="5041900" y="14173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424,528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162666</xdr:rowOff>
    </xdr:from>
    <xdr:to>
      <xdr:col>19</xdr:col>
      <xdr:colOff>184150</xdr:colOff>
      <xdr:row>83</xdr:row>
      <xdr:rowOff>92816</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4064000" y="14221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77593</xdr:rowOff>
    </xdr:from>
    <xdr:ext cx="7366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3733800" y="143079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53299</xdr:rowOff>
    </xdr:from>
    <xdr:to>
      <xdr:col>15</xdr:col>
      <xdr:colOff>133350</xdr:colOff>
      <xdr:row>82</xdr:row>
      <xdr:rowOff>154899</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3175000" y="14112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139676</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2844800" y="141985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33970</xdr:rowOff>
    </xdr:from>
    <xdr:to>
      <xdr:col>11</xdr:col>
      <xdr:colOff>82550</xdr:colOff>
      <xdr:row>82</xdr:row>
      <xdr:rowOff>135570</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2286000" y="14092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120347</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955800" y="14179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151098</xdr:rowOff>
    </xdr:from>
    <xdr:to>
      <xdr:col>7</xdr:col>
      <xdr:colOff>31750</xdr:colOff>
      <xdr:row>82</xdr:row>
      <xdr:rowOff>81248</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1397000" y="14038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66025</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066800" y="1412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類似団体平均を上回っているが、今後も人事評価制度等により適正化を図っていく。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79375</xdr:rowOff>
    </xdr:from>
    <xdr:to>
      <xdr:col>85</xdr:col>
      <xdr:colOff>95250</xdr:colOff>
      <xdr:row>90</xdr:row>
      <xdr:rowOff>79375</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50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108602</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36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161925</xdr:rowOff>
    </xdr:from>
    <xdr:to>
      <xdr:col>85</xdr:col>
      <xdr:colOff>95250</xdr:colOff>
      <xdr:row>86</xdr:row>
      <xdr:rowOff>161925</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490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19702</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76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73025</xdr:rowOff>
    </xdr:from>
    <xdr:to>
      <xdr:col>85</xdr:col>
      <xdr:colOff>95250</xdr:colOff>
      <xdr:row>83</xdr:row>
      <xdr:rowOff>73025</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30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102252</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41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79</xdr:row>
      <xdr:rowOff>155575</xdr:rowOff>
    </xdr:from>
    <xdr:to>
      <xdr:col>85</xdr:col>
      <xdr:colOff>95250</xdr:colOff>
      <xdr:row>79</xdr:row>
      <xdr:rowOff>155575</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70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13352</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5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a:extLst>
            <a:ext uri="{FF2B5EF4-FFF2-40B4-BE49-F238E27FC236}">
              <a16:creationId xmlns:a16="http://schemas.microsoft.com/office/drawing/2014/main" id="{00000000-0008-0000-0300-0000FD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a:extLst>
            <a:ext uri="{FF2B5EF4-FFF2-40B4-BE49-F238E27FC236}">
              <a16:creationId xmlns:a16="http://schemas.microsoft.com/office/drawing/2014/main" id="{00000000-0008-0000-0300-0000FE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104775</xdr:rowOff>
    </xdr:from>
    <xdr:to>
      <xdr:col>81</xdr:col>
      <xdr:colOff>44450</xdr:colOff>
      <xdr:row>89</xdr:row>
      <xdr:rowOff>29634</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7018000" y="13820775"/>
          <a:ext cx="0" cy="14679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1711</xdr:rowOff>
    </xdr:from>
    <xdr:ext cx="762000" cy="259045"/>
    <xdr:sp macro="" textlink="">
      <xdr:nvSpPr>
        <xdr:cNvPr id="256" name="給与水準   （国との比較）最小値テキスト">
          <a:extLst>
            <a:ext uri="{FF2B5EF4-FFF2-40B4-BE49-F238E27FC236}">
              <a16:creationId xmlns:a16="http://schemas.microsoft.com/office/drawing/2014/main" id="{00000000-0008-0000-0300-000000010000}"/>
            </a:ext>
          </a:extLst>
        </xdr:cNvPr>
        <xdr:cNvSpPr txBox="1"/>
      </xdr:nvSpPr>
      <xdr:spPr>
        <a:xfrm>
          <a:off x="17106900" y="15260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29634</xdr:rowOff>
    </xdr:from>
    <xdr:to>
      <xdr:col>81</xdr:col>
      <xdr:colOff>133350</xdr:colOff>
      <xdr:row>89</xdr:row>
      <xdr:rowOff>29634</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5288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19702</xdr:rowOff>
    </xdr:from>
    <xdr:ext cx="762000" cy="259045"/>
    <xdr:sp macro="" textlink="">
      <xdr:nvSpPr>
        <xdr:cNvPr id="258" name="給与水準   （国との比較）最大値テキスト">
          <a:extLst>
            <a:ext uri="{FF2B5EF4-FFF2-40B4-BE49-F238E27FC236}">
              <a16:creationId xmlns:a16="http://schemas.microsoft.com/office/drawing/2014/main" id="{00000000-0008-0000-0300-000002010000}"/>
            </a:ext>
          </a:extLst>
        </xdr:cNvPr>
        <xdr:cNvSpPr txBox="1"/>
      </xdr:nvSpPr>
      <xdr:spPr>
        <a:xfrm>
          <a:off x="17106900" y="1356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104775</xdr:rowOff>
    </xdr:from>
    <xdr:to>
      <xdr:col>81</xdr:col>
      <xdr:colOff>133350</xdr:colOff>
      <xdr:row>80</xdr:row>
      <xdr:rowOff>104775</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929100" y="1382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1588</xdr:rowOff>
    </xdr:from>
    <xdr:to>
      <xdr:col>81</xdr:col>
      <xdr:colOff>44450</xdr:colOff>
      <xdr:row>85</xdr:row>
      <xdr:rowOff>1588</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179800" y="1457483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118656</xdr:rowOff>
    </xdr:from>
    <xdr:ext cx="762000" cy="259045"/>
    <xdr:sp macro="" textlink="">
      <xdr:nvSpPr>
        <xdr:cNvPr id="261" name="給与水準   （国との比較）平均値テキスト">
          <a:extLst>
            <a:ext uri="{FF2B5EF4-FFF2-40B4-BE49-F238E27FC236}">
              <a16:creationId xmlns:a16="http://schemas.microsoft.com/office/drawing/2014/main" id="{00000000-0008-0000-0300-000005010000}"/>
            </a:ext>
          </a:extLst>
        </xdr:cNvPr>
        <xdr:cNvSpPr txBox="1"/>
      </xdr:nvSpPr>
      <xdr:spPr>
        <a:xfrm>
          <a:off x="17106900" y="143490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102129</xdr:rowOff>
    </xdr:from>
    <xdr:to>
      <xdr:col>81</xdr:col>
      <xdr:colOff>95250</xdr:colOff>
      <xdr:row>85</xdr:row>
      <xdr:rowOff>32279</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967200" y="1450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1588</xdr:rowOff>
    </xdr:from>
    <xdr:to>
      <xdr:col>77</xdr:col>
      <xdr:colOff>44450</xdr:colOff>
      <xdr:row>85</xdr:row>
      <xdr:rowOff>102129</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flipV="1">
          <a:off x="15290800" y="14574838"/>
          <a:ext cx="889000" cy="100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102129</xdr:rowOff>
    </xdr:from>
    <xdr:to>
      <xdr:col>77</xdr:col>
      <xdr:colOff>95250</xdr:colOff>
      <xdr:row>85</xdr:row>
      <xdr:rowOff>32279</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6129000" y="1450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42456</xdr:rowOff>
    </xdr:from>
    <xdr:ext cx="7366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5798800" y="142728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41804</xdr:rowOff>
    </xdr:from>
    <xdr:to>
      <xdr:col>72</xdr:col>
      <xdr:colOff>203200</xdr:colOff>
      <xdr:row>85</xdr:row>
      <xdr:rowOff>102129</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a:off x="14401800" y="14615054"/>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71966</xdr:rowOff>
    </xdr:from>
    <xdr:to>
      <xdr:col>73</xdr:col>
      <xdr:colOff>44450</xdr:colOff>
      <xdr:row>85</xdr:row>
      <xdr:rowOff>2116</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5240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12293</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909800" y="14242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142875</xdr:rowOff>
    </xdr:from>
    <xdr:to>
      <xdr:col>68</xdr:col>
      <xdr:colOff>152400</xdr:colOff>
      <xdr:row>85</xdr:row>
      <xdr:rowOff>41804</xdr:rowOff>
    </xdr:to>
    <xdr:cxnSp macro="">
      <xdr:nvCxnSpPr>
        <xdr:cNvPr id="269" name="直線コネクタ 268">
          <a:extLst>
            <a:ext uri="{FF2B5EF4-FFF2-40B4-BE49-F238E27FC236}">
              <a16:creationId xmlns:a16="http://schemas.microsoft.com/office/drawing/2014/main" id="{00000000-0008-0000-0300-00000D010000}"/>
            </a:ext>
          </a:extLst>
        </xdr:cNvPr>
        <xdr:cNvCxnSpPr/>
      </xdr:nvCxnSpPr>
      <xdr:spPr>
        <a:xfrm>
          <a:off x="13512800" y="14544675"/>
          <a:ext cx="889000" cy="70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41804</xdr:rowOff>
    </xdr:from>
    <xdr:to>
      <xdr:col>68</xdr:col>
      <xdr:colOff>203200</xdr:colOff>
      <xdr:row>84</xdr:row>
      <xdr:rowOff>143404</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4351000" y="1444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153581</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4020800" y="14212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41804</xdr:rowOff>
    </xdr:from>
    <xdr:to>
      <xdr:col>64</xdr:col>
      <xdr:colOff>152400</xdr:colOff>
      <xdr:row>84</xdr:row>
      <xdr:rowOff>143404</xdr:rowOff>
    </xdr:to>
    <xdr:sp macro="" textlink="">
      <xdr:nvSpPr>
        <xdr:cNvPr id="272" name="フローチャート: 判断 271">
          <a:extLst>
            <a:ext uri="{FF2B5EF4-FFF2-40B4-BE49-F238E27FC236}">
              <a16:creationId xmlns:a16="http://schemas.microsoft.com/office/drawing/2014/main" id="{00000000-0008-0000-0300-000010010000}"/>
            </a:ext>
          </a:extLst>
        </xdr:cNvPr>
        <xdr:cNvSpPr/>
      </xdr:nvSpPr>
      <xdr:spPr>
        <a:xfrm>
          <a:off x="13462000" y="1444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153581</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131800" y="14212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122238</xdr:rowOff>
    </xdr:from>
    <xdr:to>
      <xdr:col>81</xdr:col>
      <xdr:colOff>95250</xdr:colOff>
      <xdr:row>85</xdr:row>
      <xdr:rowOff>52388</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967200" y="14524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94315</xdr:rowOff>
    </xdr:from>
    <xdr:ext cx="762000" cy="259045"/>
    <xdr:sp macro="" textlink="">
      <xdr:nvSpPr>
        <xdr:cNvPr id="280" name="給与水準   （国との比較）該当値テキスト">
          <a:extLst>
            <a:ext uri="{FF2B5EF4-FFF2-40B4-BE49-F238E27FC236}">
              <a16:creationId xmlns:a16="http://schemas.microsoft.com/office/drawing/2014/main" id="{00000000-0008-0000-0300-000018010000}"/>
            </a:ext>
          </a:extLst>
        </xdr:cNvPr>
        <xdr:cNvSpPr txBox="1"/>
      </xdr:nvSpPr>
      <xdr:spPr>
        <a:xfrm>
          <a:off x="17106900" y="14496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122238</xdr:rowOff>
    </xdr:from>
    <xdr:to>
      <xdr:col>77</xdr:col>
      <xdr:colOff>95250</xdr:colOff>
      <xdr:row>85</xdr:row>
      <xdr:rowOff>52388</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6129000" y="14524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37165</xdr:rowOff>
    </xdr:from>
    <xdr:ext cx="7366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5798800" y="146104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51329</xdr:rowOff>
    </xdr:from>
    <xdr:to>
      <xdr:col>73</xdr:col>
      <xdr:colOff>44450</xdr:colOff>
      <xdr:row>85</xdr:row>
      <xdr:rowOff>152929</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5240000" y="14624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137706</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909800" y="14710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162454</xdr:rowOff>
    </xdr:from>
    <xdr:to>
      <xdr:col>68</xdr:col>
      <xdr:colOff>203200</xdr:colOff>
      <xdr:row>85</xdr:row>
      <xdr:rowOff>92604</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4351000" y="14564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77381</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4020800" y="14650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92075</xdr:rowOff>
    </xdr:from>
    <xdr:to>
      <xdr:col>64</xdr:col>
      <xdr:colOff>152400</xdr:colOff>
      <xdr:row>85</xdr:row>
      <xdr:rowOff>22225</xdr:rowOff>
    </xdr:to>
    <xdr:sp macro="" textlink="">
      <xdr:nvSpPr>
        <xdr:cNvPr id="287" name="楕円 286">
          <a:extLst>
            <a:ext uri="{FF2B5EF4-FFF2-40B4-BE49-F238E27FC236}">
              <a16:creationId xmlns:a16="http://schemas.microsoft.com/office/drawing/2014/main" id="{00000000-0008-0000-0300-00001F010000}"/>
            </a:ext>
          </a:extLst>
        </xdr:cNvPr>
        <xdr:cNvSpPr/>
      </xdr:nvSpPr>
      <xdr:spPr>
        <a:xfrm>
          <a:off x="13462000" y="1449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7002</xdr:rowOff>
    </xdr:from>
    <xdr:ext cx="762000" cy="259045"/>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131800" y="14580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類似団体平均を上回っているが、ほぼ同水準で推移している。今後も定員適正化計画に基づき適切な定員管理に努める。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6" name="テキスト ボックス 315">
          <a:extLst>
            <a:ext uri="{FF2B5EF4-FFF2-40B4-BE49-F238E27FC236}">
              <a16:creationId xmlns:a16="http://schemas.microsoft.com/office/drawing/2014/main" id="{00000000-0008-0000-0300-00003C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7" name="定員管理の状況グラフ枠">
          <a:extLst>
            <a:ext uri="{FF2B5EF4-FFF2-40B4-BE49-F238E27FC236}">
              <a16:creationId xmlns:a16="http://schemas.microsoft.com/office/drawing/2014/main" id="{00000000-0008-0000-0300-00003D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147786</xdr:rowOff>
    </xdr:from>
    <xdr:to>
      <xdr:col>81</xdr:col>
      <xdr:colOff>44450</xdr:colOff>
      <xdr:row>67</xdr:row>
      <xdr:rowOff>154813</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flipV="1">
          <a:off x="17018000" y="10263336"/>
          <a:ext cx="0" cy="13786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126890</xdr:rowOff>
    </xdr:from>
    <xdr:ext cx="762000" cy="259045"/>
    <xdr:sp macro="" textlink="">
      <xdr:nvSpPr>
        <xdr:cNvPr id="319" name="定員管理の状況最小値テキスト">
          <a:extLst>
            <a:ext uri="{FF2B5EF4-FFF2-40B4-BE49-F238E27FC236}">
              <a16:creationId xmlns:a16="http://schemas.microsoft.com/office/drawing/2014/main" id="{00000000-0008-0000-0300-00003F010000}"/>
            </a:ext>
          </a:extLst>
        </xdr:cNvPr>
        <xdr:cNvSpPr txBox="1"/>
      </xdr:nvSpPr>
      <xdr:spPr>
        <a:xfrm>
          <a:off x="17106900" y="11614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154813</xdr:rowOff>
    </xdr:from>
    <xdr:to>
      <xdr:col>81</xdr:col>
      <xdr:colOff>133350</xdr:colOff>
      <xdr:row>67</xdr:row>
      <xdr:rowOff>154813</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929100" y="11641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62713</xdr:rowOff>
    </xdr:from>
    <xdr:ext cx="762000" cy="259045"/>
    <xdr:sp macro="" textlink="">
      <xdr:nvSpPr>
        <xdr:cNvPr id="321" name="定員管理の状況最大値テキスト">
          <a:extLst>
            <a:ext uri="{FF2B5EF4-FFF2-40B4-BE49-F238E27FC236}">
              <a16:creationId xmlns:a16="http://schemas.microsoft.com/office/drawing/2014/main" id="{00000000-0008-0000-0300-000041010000}"/>
            </a:ext>
          </a:extLst>
        </xdr:cNvPr>
        <xdr:cNvSpPr txBox="1"/>
      </xdr:nvSpPr>
      <xdr:spPr>
        <a:xfrm>
          <a:off x="17106900" y="10006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147786</xdr:rowOff>
    </xdr:from>
    <xdr:to>
      <xdr:col>81</xdr:col>
      <xdr:colOff>133350</xdr:colOff>
      <xdr:row>59</xdr:row>
      <xdr:rowOff>147786</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929100" y="10263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141774</xdr:rowOff>
    </xdr:from>
    <xdr:to>
      <xdr:col>81</xdr:col>
      <xdr:colOff>44450</xdr:colOff>
      <xdr:row>62</xdr:row>
      <xdr:rowOff>154644</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flipV="1">
          <a:off x="16179800" y="10771674"/>
          <a:ext cx="838200" cy="1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35111</xdr:rowOff>
    </xdr:from>
    <xdr:ext cx="762000" cy="259045"/>
    <xdr:sp macro="" textlink="">
      <xdr:nvSpPr>
        <xdr:cNvPr id="324" name="定員管理の状況平均値テキスト">
          <a:extLst>
            <a:ext uri="{FF2B5EF4-FFF2-40B4-BE49-F238E27FC236}">
              <a16:creationId xmlns:a16="http://schemas.microsoft.com/office/drawing/2014/main" id="{00000000-0008-0000-0300-000044010000}"/>
            </a:ext>
          </a:extLst>
        </xdr:cNvPr>
        <xdr:cNvSpPr txBox="1"/>
      </xdr:nvSpPr>
      <xdr:spPr>
        <a:xfrm>
          <a:off x="17106900" y="104935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18584</xdr:rowOff>
    </xdr:from>
    <xdr:to>
      <xdr:col>81</xdr:col>
      <xdr:colOff>95250</xdr:colOff>
      <xdr:row>62</xdr:row>
      <xdr:rowOff>120184</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6967200" y="10648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154644</xdr:rowOff>
    </xdr:from>
    <xdr:to>
      <xdr:col>77</xdr:col>
      <xdr:colOff>44450</xdr:colOff>
      <xdr:row>62</xdr:row>
      <xdr:rowOff>157056</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flipV="1">
          <a:off x="15290800" y="10784544"/>
          <a:ext cx="889000" cy="2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14563</xdr:rowOff>
    </xdr:from>
    <xdr:to>
      <xdr:col>77</xdr:col>
      <xdr:colOff>95250</xdr:colOff>
      <xdr:row>62</xdr:row>
      <xdr:rowOff>116163</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6129000" y="10644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126340</xdr:rowOff>
    </xdr:from>
    <xdr:ext cx="7366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5798800" y="104133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150622</xdr:rowOff>
    </xdr:from>
    <xdr:to>
      <xdr:col>72</xdr:col>
      <xdr:colOff>203200</xdr:colOff>
      <xdr:row>62</xdr:row>
      <xdr:rowOff>157056</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4401800" y="10780522"/>
          <a:ext cx="889000" cy="6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16976</xdr:rowOff>
    </xdr:from>
    <xdr:to>
      <xdr:col>73</xdr:col>
      <xdr:colOff>44450</xdr:colOff>
      <xdr:row>62</xdr:row>
      <xdr:rowOff>118576</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5240000" y="10646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128753</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909800" y="10415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124883</xdr:rowOff>
    </xdr:from>
    <xdr:to>
      <xdr:col>68</xdr:col>
      <xdr:colOff>152400</xdr:colOff>
      <xdr:row>62</xdr:row>
      <xdr:rowOff>150622</xdr:rowOff>
    </xdr:to>
    <xdr:cxnSp macro="">
      <xdr:nvCxnSpPr>
        <xdr:cNvPr id="332" name="直線コネクタ 331">
          <a:extLst>
            <a:ext uri="{FF2B5EF4-FFF2-40B4-BE49-F238E27FC236}">
              <a16:creationId xmlns:a16="http://schemas.microsoft.com/office/drawing/2014/main" id="{00000000-0008-0000-0300-00004C010000}"/>
            </a:ext>
          </a:extLst>
        </xdr:cNvPr>
        <xdr:cNvCxnSpPr/>
      </xdr:nvCxnSpPr>
      <xdr:spPr>
        <a:xfrm>
          <a:off x="13512800" y="10754783"/>
          <a:ext cx="889000" cy="25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14563</xdr:rowOff>
    </xdr:from>
    <xdr:to>
      <xdr:col>68</xdr:col>
      <xdr:colOff>203200</xdr:colOff>
      <xdr:row>62</xdr:row>
      <xdr:rowOff>116163</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4351000" y="10644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126340</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020800" y="10413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19389</xdr:rowOff>
    </xdr:from>
    <xdr:to>
      <xdr:col>64</xdr:col>
      <xdr:colOff>152400</xdr:colOff>
      <xdr:row>62</xdr:row>
      <xdr:rowOff>120989</xdr:rowOff>
    </xdr:to>
    <xdr:sp macro="" textlink="">
      <xdr:nvSpPr>
        <xdr:cNvPr id="335" name="フローチャート: 判断 334">
          <a:extLst>
            <a:ext uri="{FF2B5EF4-FFF2-40B4-BE49-F238E27FC236}">
              <a16:creationId xmlns:a16="http://schemas.microsoft.com/office/drawing/2014/main" id="{00000000-0008-0000-0300-00004F010000}"/>
            </a:ext>
          </a:extLst>
        </xdr:cNvPr>
        <xdr:cNvSpPr/>
      </xdr:nvSpPr>
      <xdr:spPr>
        <a:xfrm>
          <a:off x="13462000" y="10649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131166</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131800" y="10418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90974</xdr:rowOff>
    </xdr:from>
    <xdr:to>
      <xdr:col>81</xdr:col>
      <xdr:colOff>95250</xdr:colOff>
      <xdr:row>63</xdr:row>
      <xdr:rowOff>21124</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6967200" y="10720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63051</xdr:rowOff>
    </xdr:from>
    <xdr:ext cx="762000" cy="259045"/>
    <xdr:sp macro="" textlink="">
      <xdr:nvSpPr>
        <xdr:cNvPr id="343" name="定員管理の状況該当値テキスト">
          <a:extLst>
            <a:ext uri="{FF2B5EF4-FFF2-40B4-BE49-F238E27FC236}">
              <a16:creationId xmlns:a16="http://schemas.microsoft.com/office/drawing/2014/main" id="{00000000-0008-0000-0300-000057010000}"/>
            </a:ext>
          </a:extLst>
        </xdr:cNvPr>
        <xdr:cNvSpPr txBox="1"/>
      </xdr:nvSpPr>
      <xdr:spPr>
        <a:xfrm>
          <a:off x="17106900" y="10692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103844</xdr:rowOff>
    </xdr:from>
    <xdr:to>
      <xdr:col>77</xdr:col>
      <xdr:colOff>95250</xdr:colOff>
      <xdr:row>63</xdr:row>
      <xdr:rowOff>33994</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6129000" y="10733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18771</xdr:rowOff>
    </xdr:from>
    <xdr:ext cx="7366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5798800" y="10820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106256</xdr:rowOff>
    </xdr:from>
    <xdr:to>
      <xdr:col>73</xdr:col>
      <xdr:colOff>44450</xdr:colOff>
      <xdr:row>63</xdr:row>
      <xdr:rowOff>36406</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5240000" y="1073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21183</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4909800" y="10822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99822</xdr:rowOff>
    </xdr:from>
    <xdr:to>
      <xdr:col>68</xdr:col>
      <xdr:colOff>203200</xdr:colOff>
      <xdr:row>63</xdr:row>
      <xdr:rowOff>29972</xdr:rowOff>
    </xdr:to>
    <xdr:sp macro="" textlink="">
      <xdr:nvSpPr>
        <xdr:cNvPr id="348" name="楕円 347">
          <a:extLst>
            <a:ext uri="{FF2B5EF4-FFF2-40B4-BE49-F238E27FC236}">
              <a16:creationId xmlns:a16="http://schemas.microsoft.com/office/drawing/2014/main" id="{00000000-0008-0000-0300-00005C010000}"/>
            </a:ext>
          </a:extLst>
        </xdr:cNvPr>
        <xdr:cNvSpPr/>
      </xdr:nvSpPr>
      <xdr:spPr>
        <a:xfrm>
          <a:off x="14351000" y="10729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14749</xdr:rowOff>
    </xdr:from>
    <xdr:ext cx="762000" cy="259045"/>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4020800" y="10816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74083</xdr:rowOff>
    </xdr:from>
    <xdr:to>
      <xdr:col>64</xdr:col>
      <xdr:colOff>152400</xdr:colOff>
      <xdr:row>63</xdr:row>
      <xdr:rowOff>4233</xdr:rowOff>
    </xdr:to>
    <xdr:sp macro="" textlink="">
      <xdr:nvSpPr>
        <xdr:cNvPr id="350" name="楕円 349">
          <a:extLst>
            <a:ext uri="{FF2B5EF4-FFF2-40B4-BE49-F238E27FC236}">
              <a16:creationId xmlns:a16="http://schemas.microsoft.com/office/drawing/2014/main" id="{00000000-0008-0000-0300-00005E010000}"/>
            </a:ext>
          </a:extLst>
        </xdr:cNvPr>
        <xdr:cNvSpPr/>
      </xdr:nvSpPr>
      <xdr:spPr>
        <a:xfrm>
          <a:off x="13462000" y="1070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160460</xdr:rowOff>
    </xdr:from>
    <xdr:ext cx="762000" cy="259045"/>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3131800" y="10790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類似団体平均をわずかに上回っているが、昨年度から</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少している。村の起債残高が減少しているが一部事務組合の大型事業に係る起債の元利償還が始まっており、村の大型事業での起債が見込まれているため今後は増加する見込みである。今後も交付税措置のある起債を選択する等、健全な財政運営に努めていく。</a:t>
          </a:r>
        </a:p>
      </xdr:txBody>
    </xdr:sp>
    <xdr:clientData/>
  </xdr:twoCellAnchor>
  <xdr:oneCellAnchor>
    <xdr:from>
      <xdr:col>61</xdr:col>
      <xdr:colOff>6350</xdr:colOff>
      <xdr:row>32</xdr:row>
      <xdr:rowOff>101600</xdr:rowOff>
    </xdr:from>
    <xdr:ext cx="298543" cy="225703"/>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5" name="テキスト ボックス 374">
          <a:extLst>
            <a:ext uri="{FF2B5EF4-FFF2-40B4-BE49-F238E27FC236}">
              <a16:creationId xmlns:a16="http://schemas.microsoft.com/office/drawing/2014/main" id="{00000000-0008-0000-0300-000077010000}"/>
            </a:ext>
          </a:extLst>
        </xdr:cNvPr>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a:extLst>
            <a:ext uri="{FF2B5EF4-FFF2-40B4-BE49-F238E27FC236}">
              <a16:creationId xmlns:a16="http://schemas.microsoft.com/office/drawing/2014/main" id="{00000000-0008-0000-0300-000079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11684</xdr:rowOff>
    </xdr:from>
    <xdr:to>
      <xdr:col>81</xdr:col>
      <xdr:colOff>44450</xdr:colOff>
      <xdr:row>45</xdr:row>
      <xdr:rowOff>61214</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flipV="1">
          <a:off x="17018000" y="6183884"/>
          <a:ext cx="0" cy="15925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33291</xdr:rowOff>
    </xdr:from>
    <xdr:ext cx="762000" cy="259045"/>
    <xdr:sp macro="" textlink="">
      <xdr:nvSpPr>
        <xdr:cNvPr id="379" name="公債費負担の状況最小値テキスト">
          <a:extLst>
            <a:ext uri="{FF2B5EF4-FFF2-40B4-BE49-F238E27FC236}">
              <a16:creationId xmlns:a16="http://schemas.microsoft.com/office/drawing/2014/main" id="{00000000-0008-0000-0300-00007B010000}"/>
            </a:ext>
          </a:extLst>
        </xdr:cNvPr>
        <xdr:cNvSpPr txBox="1"/>
      </xdr:nvSpPr>
      <xdr:spPr>
        <a:xfrm>
          <a:off x="17106900" y="7748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61214</xdr:rowOff>
    </xdr:from>
    <xdr:to>
      <xdr:col>81</xdr:col>
      <xdr:colOff>133350</xdr:colOff>
      <xdr:row>45</xdr:row>
      <xdr:rowOff>61214</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7776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98061</xdr:rowOff>
    </xdr:from>
    <xdr:ext cx="762000" cy="259045"/>
    <xdr:sp macro="" textlink="">
      <xdr:nvSpPr>
        <xdr:cNvPr id="381" name="公債費負担の状況最大値テキスト">
          <a:extLst>
            <a:ext uri="{FF2B5EF4-FFF2-40B4-BE49-F238E27FC236}">
              <a16:creationId xmlns:a16="http://schemas.microsoft.com/office/drawing/2014/main" id="{00000000-0008-0000-0300-00007D010000}"/>
            </a:ext>
          </a:extLst>
        </xdr:cNvPr>
        <xdr:cNvSpPr txBox="1"/>
      </xdr:nvSpPr>
      <xdr:spPr>
        <a:xfrm>
          <a:off x="17106900" y="5927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11684</xdr:rowOff>
    </xdr:from>
    <xdr:to>
      <xdr:col>81</xdr:col>
      <xdr:colOff>133350</xdr:colOff>
      <xdr:row>36</xdr:row>
      <xdr:rowOff>11684</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6183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52070</xdr:rowOff>
    </xdr:from>
    <xdr:to>
      <xdr:col>81</xdr:col>
      <xdr:colOff>44450</xdr:colOff>
      <xdr:row>41</xdr:row>
      <xdr:rowOff>71374</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flipV="1">
          <a:off x="16179800" y="7081520"/>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169943</xdr:rowOff>
    </xdr:from>
    <xdr:ext cx="762000" cy="259045"/>
    <xdr:sp macro="" textlink="">
      <xdr:nvSpPr>
        <xdr:cNvPr id="384" name="公債費負担の状況平均値テキスト">
          <a:extLst>
            <a:ext uri="{FF2B5EF4-FFF2-40B4-BE49-F238E27FC236}">
              <a16:creationId xmlns:a16="http://schemas.microsoft.com/office/drawing/2014/main" id="{00000000-0008-0000-0300-000080010000}"/>
            </a:ext>
          </a:extLst>
        </xdr:cNvPr>
        <xdr:cNvSpPr txBox="1"/>
      </xdr:nvSpPr>
      <xdr:spPr>
        <a:xfrm>
          <a:off x="17106900" y="68564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153416</xdr:rowOff>
    </xdr:from>
    <xdr:to>
      <xdr:col>81</xdr:col>
      <xdr:colOff>95250</xdr:colOff>
      <xdr:row>41</xdr:row>
      <xdr:rowOff>83566</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967200" y="7011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23114</xdr:rowOff>
    </xdr:from>
    <xdr:to>
      <xdr:col>77</xdr:col>
      <xdr:colOff>44450</xdr:colOff>
      <xdr:row>41</xdr:row>
      <xdr:rowOff>71374</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5290800" y="7052564"/>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30226</xdr:rowOff>
    </xdr:from>
    <xdr:to>
      <xdr:col>77</xdr:col>
      <xdr:colOff>95250</xdr:colOff>
      <xdr:row>41</xdr:row>
      <xdr:rowOff>131826</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129000" y="70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116603</xdr:rowOff>
    </xdr:from>
    <xdr:ext cx="7366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5798800" y="71460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146304</xdr:rowOff>
    </xdr:from>
    <xdr:to>
      <xdr:col>72</xdr:col>
      <xdr:colOff>203200</xdr:colOff>
      <xdr:row>41</xdr:row>
      <xdr:rowOff>23114</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a:off x="14401800" y="7004304"/>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30226</xdr:rowOff>
    </xdr:from>
    <xdr:to>
      <xdr:col>73</xdr:col>
      <xdr:colOff>44450</xdr:colOff>
      <xdr:row>41</xdr:row>
      <xdr:rowOff>131826</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5240000" y="70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116603</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909800" y="714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69088</xdr:rowOff>
    </xdr:from>
    <xdr:to>
      <xdr:col>68</xdr:col>
      <xdr:colOff>152400</xdr:colOff>
      <xdr:row>40</xdr:row>
      <xdr:rowOff>146304</xdr:rowOff>
    </xdr:to>
    <xdr:cxnSp macro="">
      <xdr:nvCxnSpPr>
        <xdr:cNvPr id="392" name="直線コネクタ 391">
          <a:extLst>
            <a:ext uri="{FF2B5EF4-FFF2-40B4-BE49-F238E27FC236}">
              <a16:creationId xmlns:a16="http://schemas.microsoft.com/office/drawing/2014/main" id="{00000000-0008-0000-0300-000088010000}"/>
            </a:ext>
          </a:extLst>
        </xdr:cNvPr>
        <xdr:cNvCxnSpPr/>
      </xdr:nvCxnSpPr>
      <xdr:spPr>
        <a:xfrm>
          <a:off x="13512800" y="6927088"/>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10922</xdr:rowOff>
    </xdr:from>
    <xdr:to>
      <xdr:col>68</xdr:col>
      <xdr:colOff>203200</xdr:colOff>
      <xdr:row>41</xdr:row>
      <xdr:rowOff>112522</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43510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97299</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020800" y="712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1270</xdr:rowOff>
    </xdr:from>
    <xdr:to>
      <xdr:col>64</xdr:col>
      <xdr:colOff>152400</xdr:colOff>
      <xdr:row>41</xdr:row>
      <xdr:rowOff>102870</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3462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87647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31318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1270</xdr:rowOff>
    </xdr:from>
    <xdr:to>
      <xdr:col>81</xdr:col>
      <xdr:colOff>95250</xdr:colOff>
      <xdr:row>41</xdr:row>
      <xdr:rowOff>102870</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96720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144797</xdr:rowOff>
    </xdr:from>
    <xdr:ext cx="762000" cy="259045"/>
    <xdr:sp macro="" textlink="">
      <xdr:nvSpPr>
        <xdr:cNvPr id="403" name="公債費負担の状況該当値テキスト">
          <a:extLst>
            <a:ext uri="{FF2B5EF4-FFF2-40B4-BE49-F238E27FC236}">
              <a16:creationId xmlns:a16="http://schemas.microsoft.com/office/drawing/2014/main" id="{00000000-0008-0000-0300-000093010000}"/>
            </a:ext>
          </a:extLst>
        </xdr:cNvPr>
        <xdr:cNvSpPr txBox="1"/>
      </xdr:nvSpPr>
      <xdr:spPr>
        <a:xfrm>
          <a:off x="17106900" y="700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20574</xdr:rowOff>
    </xdr:from>
    <xdr:to>
      <xdr:col>77</xdr:col>
      <xdr:colOff>95250</xdr:colOff>
      <xdr:row>41</xdr:row>
      <xdr:rowOff>122174</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129000" y="705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132351</xdr:rowOff>
    </xdr:from>
    <xdr:ext cx="7366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798800" y="68189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143764</xdr:rowOff>
    </xdr:from>
    <xdr:to>
      <xdr:col>73</xdr:col>
      <xdr:colOff>44450</xdr:colOff>
      <xdr:row>41</xdr:row>
      <xdr:rowOff>73914</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5240000" y="700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84091</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909800" y="6770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95504</xdr:rowOff>
    </xdr:from>
    <xdr:to>
      <xdr:col>68</xdr:col>
      <xdr:colOff>203200</xdr:colOff>
      <xdr:row>41</xdr:row>
      <xdr:rowOff>25654</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4351000" y="6953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35831</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020800" y="6722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18288</xdr:rowOff>
    </xdr:from>
    <xdr:to>
      <xdr:col>64</xdr:col>
      <xdr:colOff>152400</xdr:colOff>
      <xdr:row>40</xdr:row>
      <xdr:rowOff>119888</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3462000" y="6876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130065</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131800" y="6645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を下回っている要因としては、充当可能基金が多いことによるものである。しかし大型建設事業による地方債発行や組合負担金等が増加していることから、今後も行財政改革に努め財政健全化を図っ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46567</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7018000" y="2370667"/>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18644</xdr:rowOff>
    </xdr:from>
    <xdr:ext cx="762000" cy="259045"/>
    <xdr:sp macro=""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7106900" y="379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46567</xdr:rowOff>
    </xdr:from>
    <xdr:to>
      <xdr:col>81</xdr:col>
      <xdr:colOff>133350</xdr:colOff>
      <xdr:row>22</xdr:row>
      <xdr:rowOff>46567</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381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45" name="将来負担の状況平均値テキスト">
          <a:extLst>
            <a:ext uri="{FF2B5EF4-FFF2-40B4-BE49-F238E27FC236}">
              <a16:creationId xmlns:a16="http://schemas.microsoft.com/office/drawing/2014/main" id="{00000000-0008-0000-0300-0000BD010000}"/>
            </a:ext>
          </a:extLst>
        </xdr:cNvPr>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136596</xdr:rowOff>
    </xdr:from>
    <xdr:to>
      <xdr:col>77</xdr:col>
      <xdr:colOff>95250</xdr:colOff>
      <xdr:row>14</xdr:row>
      <xdr:rowOff>66746</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129000" y="2365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76923</xdr:rowOff>
    </xdr:from>
    <xdr:ext cx="7366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798800" y="21343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131233</xdr:rowOff>
    </xdr:from>
    <xdr:to>
      <xdr:col>73</xdr:col>
      <xdr:colOff>44450</xdr:colOff>
      <xdr:row>14</xdr:row>
      <xdr:rowOff>61383</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5240000" y="236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71560</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909800" y="2128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21449</xdr:rowOff>
    </xdr:from>
    <xdr:to>
      <xdr:col>68</xdr:col>
      <xdr:colOff>203200</xdr:colOff>
      <xdr:row>14</xdr:row>
      <xdr:rowOff>123049</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4351000" y="2421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133226</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020800" y="2190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61807</xdr:rowOff>
    </xdr:from>
    <xdr:to>
      <xdr:col>64</xdr:col>
      <xdr:colOff>152400</xdr:colOff>
      <xdr:row>15</xdr:row>
      <xdr:rowOff>163407</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3462000" y="2633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2134</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3131800" y="2402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沖縄県宜野座村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6,253
6,212
31.30
10,535,586
10,303,145
52,106
2,567,500
3,368,258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人件費自体は増加しているが、それ以上に一般財源が伸びているため、前年度から</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％減少している。しかし依然として類似団体平均を上回っていることから業務の見直しや民間委託を進めるなど行財政改革の取組を通して人件費の削減に努める。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168910</xdr:rowOff>
    </xdr:from>
    <xdr:to>
      <xdr:col>24</xdr:col>
      <xdr:colOff>25400</xdr:colOff>
      <xdr:row>42</xdr:row>
      <xdr:rowOff>27940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82676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17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20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27940</xdr:rowOff>
    </xdr:from>
    <xdr:to>
      <xdr:col>24</xdr:col>
      <xdr:colOff>114300</xdr:colOff>
      <xdr:row>42</xdr:row>
      <xdr:rowOff>27940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228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83837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70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168910</xdr:rowOff>
    </xdr:from>
    <xdr:to>
      <xdr:col>24</xdr:col>
      <xdr:colOff>114300</xdr:colOff>
      <xdr:row>33</xdr:row>
      <xdr:rowOff>168910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826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50800</xdr:rowOff>
    </xdr:from>
    <xdr:to>
      <xdr:col>24</xdr:col>
      <xdr:colOff>25400</xdr:colOff>
      <xdr:row>39</xdr:row>
      <xdr:rowOff>8890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565900"/>
          <a:ext cx="8382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161307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162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144780</xdr:rowOff>
    </xdr:from>
    <xdr:to>
      <xdr:col>24</xdr:col>
      <xdr:colOff>76200</xdr:colOff>
      <xdr:row>37</xdr:row>
      <xdr:rowOff>74930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8890</xdr:rowOff>
    </xdr:from>
    <xdr:to>
      <xdr:col>19</xdr:col>
      <xdr:colOff>187325</xdr:colOff>
      <xdr:row>39</xdr:row>
      <xdr:rowOff>107950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69544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156210</xdr:rowOff>
    </xdr:from>
    <xdr:to>
      <xdr:col>20</xdr:col>
      <xdr:colOff>38100</xdr:colOff>
      <xdr:row>38</xdr:row>
      <xdr:rowOff>86360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49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96537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268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39</xdr:row>
      <xdr:rowOff>54610</xdr:rowOff>
    </xdr:from>
    <xdr:to>
      <xdr:col>15</xdr:col>
      <xdr:colOff>98425</xdr:colOff>
      <xdr:row>39</xdr:row>
      <xdr:rowOff>107950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7411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64770</xdr:rowOff>
    </xdr:from>
    <xdr:to>
      <xdr:col>15</xdr:col>
      <xdr:colOff>149225</xdr:colOff>
      <xdr:row>37</xdr:row>
      <xdr:rowOff>166370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5097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177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39</xdr:row>
      <xdr:rowOff>8890</xdr:rowOff>
    </xdr:from>
    <xdr:to>
      <xdr:col>11</xdr:col>
      <xdr:colOff>9525</xdr:colOff>
      <xdr:row>39</xdr:row>
      <xdr:rowOff>54610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6954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49530</xdr:rowOff>
    </xdr:from>
    <xdr:to>
      <xdr:col>11</xdr:col>
      <xdr:colOff>60325</xdr:colOff>
      <xdr:row>37</xdr:row>
      <xdr:rowOff>151130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393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161307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16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72390</xdr:rowOff>
    </xdr:from>
    <xdr:to>
      <xdr:col>6</xdr:col>
      <xdr:colOff>171450</xdr:colOff>
      <xdr:row>38</xdr:row>
      <xdr:rowOff>2540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41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12717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18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0</xdr:rowOff>
    </xdr:from>
    <xdr:to>
      <xdr:col>24</xdr:col>
      <xdr:colOff>76200</xdr:colOff>
      <xdr:row>38</xdr:row>
      <xdr:rowOff>101600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51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143527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48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129540</xdr:rowOff>
    </xdr:from>
    <xdr:to>
      <xdr:col>20</xdr:col>
      <xdr:colOff>38100</xdr:colOff>
      <xdr:row>39</xdr:row>
      <xdr:rowOff>59690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64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44467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731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39</xdr:row>
      <xdr:rowOff>57150</xdr:rowOff>
    </xdr:from>
    <xdr:to>
      <xdr:col>15</xdr:col>
      <xdr:colOff>149225</xdr:colOff>
      <xdr:row>39</xdr:row>
      <xdr:rowOff>158750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74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143527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83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39</xdr:row>
      <xdr:rowOff>3810</xdr:rowOff>
    </xdr:from>
    <xdr:to>
      <xdr:col>11</xdr:col>
      <xdr:colOff>60325</xdr:colOff>
      <xdr:row>39</xdr:row>
      <xdr:rowOff>105410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690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90187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77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129540</xdr:rowOff>
    </xdr:from>
    <xdr:to>
      <xdr:col>6</xdr:col>
      <xdr:colOff>171450</xdr:colOff>
      <xdr:row>39</xdr:row>
      <xdr:rowOff>59690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64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44467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73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類似団体平均を上回り、昨年度より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％減少している。減少の要因は経常の物件費の伸びより一般財源の伸びが大きかったためである。今後も事業の必要性を精査し、コスト削減に努める。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8" name="物件費グラフ枠">
          <a:extLst>
            <a:ext uri="{FF2B5EF4-FFF2-40B4-BE49-F238E27FC236}">
              <a16:creationId xmlns:a16="http://schemas.microsoft.com/office/drawing/2014/main" id="{00000000-0008-0000-0400-000076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140716</xdr:rowOff>
    </xdr:from>
    <xdr:to>
      <xdr:col>82</xdr:col>
      <xdr:colOff>107950</xdr:colOff>
      <xdr:row>21</xdr:row>
      <xdr:rowOff>88138</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flipV="1">
          <a:off x="16510000" y="2541016"/>
          <a:ext cx="0" cy="1147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60215</xdr:rowOff>
    </xdr:from>
    <xdr:ext cx="762000" cy="259045"/>
    <xdr:sp macro="" textlink="">
      <xdr:nvSpPr>
        <xdr:cNvPr id="120" name="物件費最小値テキスト">
          <a:extLst>
            <a:ext uri="{FF2B5EF4-FFF2-40B4-BE49-F238E27FC236}">
              <a16:creationId xmlns:a16="http://schemas.microsoft.com/office/drawing/2014/main" id="{00000000-0008-0000-0400-000078000000}"/>
            </a:ext>
          </a:extLst>
        </xdr:cNvPr>
        <xdr:cNvSpPr txBox="1"/>
      </xdr:nvSpPr>
      <xdr:spPr>
        <a:xfrm>
          <a:off x="16598900" y="3660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88138</xdr:rowOff>
    </xdr:from>
    <xdr:to>
      <xdr:col>82</xdr:col>
      <xdr:colOff>196850</xdr:colOff>
      <xdr:row>21</xdr:row>
      <xdr:rowOff>88138</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3688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55643</xdr:rowOff>
    </xdr:from>
    <xdr:ext cx="762000" cy="259045"/>
    <xdr:sp macro="" textlink="">
      <xdr:nvSpPr>
        <xdr:cNvPr id="122" name="物件費最大値テキスト">
          <a:extLst>
            <a:ext uri="{FF2B5EF4-FFF2-40B4-BE49-F238E27FC236}">
              <a16:creationId xmlns:a16="http://schemas.microsoft.com/office/drawing/2014/main" id="{00000000-0008-0000-0400-00007A000000}"/>
            </a:ext>
          </a:extLst>
        </xdr:cNvPr>
        <xdr:cNvSpPr txBox="1"/>
      </xdr:nvSpPr>
      <xdr:spPr>
        <a:xfrm>
          <a:off x="16598900" y="2284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140716</xdr:rowOff>
    </xdr:from>
    <xdr:to>
      <xdr:col>82</xdr:col>
      <xdr:colOff>196850</xdr:colOff>
      <xdr:row>14</xdr:row>
      <xdr:rowOff>140716</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2541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10414</xdr:rowOff>
    </xdr:from>
    <xdr:to>
      <xdr:col>82</xdr:col>
      <xdr:colOff>107950</xdr:colOff>
      <xdr:row>17</xdr:row>
      <xdr:rowOff>37846</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5671800" y="2925064"/>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101871</xdr:rowOff>
    </xdr:from>
    <xdr:ext cx="762000" cy="259045"/>
    <xdr:sp macro="" textlink="">
      <xdr:nvSpPr>
        <xdr:cNvPr id="125" name="物件費平均値テキスト">
          <a:extLst>
            <a:ext uri="{FF2B5EF4-FFF2-40B4-BE49-F238E27FC236}">
              <a16:creationId xmlns:a16="http://schemas.microsoft.com/office/drawing/2014/main" id="{00000000-0008-0000-0400-00007D000000}"/>
            </a:ext>
          </a:extLst>
        </xdr:cNvPr>
        <xdr:cNvSpPr txBox="1"/>
      </xdr:nvSpPr>
      <xdr:spPr>
        <a:xfrm>
          <a:off x="16598900" y="2673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85344</xdr:rowOff>
    </xdr:from>
    <xdr:to>
      <xdr:col>82</xdr:col>
      <xdr:colOff>158750</xdr:colOff>
      <xdr:row>17</xdr:row>
      <xdr:rowOff>15494</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6459200" y="2828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37846</xdr:rowOff>
    </xdr:from>
    <xdr:to>
      <xdr:col>78</xdr:col>
      <xdr:colOff>69850</xdr:colOff>
      <xdr:row>17</xdr:row>
      <xdr:rowOff>88138</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4782800" y="2952496"/>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121920</xdr:rowOff>
    </xdr:from>
    <xdr:to>
      <xdr:col>78</xdr:col>
      <xdr:colOff>120650</xdr:colOff>
      <xdr:row>17</xdr:row>
      <xdr:rowOff>52070</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5621000" y="286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62247</xdr:rowOff>
    </xdr:from>
    <xdr:ext cx="736600" cy="259045"/>
    <xdr:sp macro="" textlink="">
      <xdr:nvSpPr>
        <xdr:cNvPr id="129" name="テキスト ボックス 128">
          <a:extLst>
            <a:ext uri="{FF2B5EF4-FFF2-40B4-BE49-F238E27FC236}">
              <a16:creationId xmlns:a16="http://schemas.microsoft.com/office/drawing/2014/main" id="{00000000-0008-0000-0400-000081000000}"/>
            </a:ext>
          </a:extLst>
        </xdr:cNvPr>
        <xdr:cNvSpPr txBox="1"/>
      </xdr:nvSpPr>
      <xdr:spPr>
        <a:xfrm>
          <a:off x="15290800" y="2633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28702</xdr:rowOff>
    </xdr:from>
    <xdr:to>
      <xdr:col>73</xdr:col>
      <xdr:colOff>180975</xdr:colOff>
      <xdr:row>17</xdr:row>
      <xdr:rowOff>88138</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3893800" y="2943352"/>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5334</xdr:rowOff>
    </xdr:from>
    <xdr:to>
      <xdr:col>74</xdr:col>
      <xdr:colOff>31750</xdr:colOff>
      <xdr:row>17</xdr:row>
      <xdr:rowOff>106934</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4732000" y="2919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117111</xdr:rowOff>
    </xdr:from>
    <xdr:ext cx="7620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4401800" y="2688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168148</xdr:rowOff>
    </xdr:from>
    <xdr:to>
      <xdr:col>69</xdr:col>
      <xdr:colOff>92075</xdr:colOff>
      <xdr:row>17</xdr:row>
      <xdr:rowOff>28702</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004800" y="291134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167640</xdr:rowOff>
    </xdr:from>
    <xdr:to>
      <xdr:col>69</xdr:col>
      <xdr:colOff>142875</xdr:colOff>
      <xdr:row>17</xdr:row>
      <xdr:rowOff>97790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3843000" y="291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82567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3512800" y="299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158496</xdr:rowOff>
    </xdr:from>
    <xdr:to>
      <xdr:col>65</xdr:col>
      <xdr:colOff>53975</xdr:colOff>
      <xdr:row>17</xdr:row>
      <xdr:rowOff>88646</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2954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73423</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2623800" y="298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131064</xdr:rowOff>
    </xdr:from>
    <xdr:to>
      <xdr:col>82</xdr:col>
      <xdr:colOff>158750</xdr:colOff>
      <xdr:row>17</xdr:row>
      <xdr:rowOff>61214</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6459200" y="2874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103141</xdr:rowOff>
    </xdr:from>
    <xdr:ext cx="762000" cy="259045"/>
    <xdr:sp macro="" textlink="">
      <xdr:nvSpPr>
        <xdr:cNvPr id="144" name="物件費該当値テキスト">
          <a:extLst>
            <a:ext uri="{FF2B5EF4-FFF2-40B4-BE49-F238E27FC236}">
              <a16:creationId xmlns:a16="http://schemas.microsoft.com/office/drawing/2014/main" id="{00000000-0008-0000-0400-000090000000}"/>
            </a:ext>
          </a:extLst>
        </xdr:cNvPr>
        <xdr:cNvSpPr txBox="1"/>
      </xdr:nvSpPr>
      <xdr:spPr>
        <a:xfrm>
          <a:off x="16598900" y="2846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158496</xdr:rowOff>
    </xdr:from>
    <xdr:to>
      <xdr:col>78</xdr:col>
      <xdr:colOff>120650</xdr:colOff>
      <xdr:row>17</xdr:row>
      <xdr:rowOff>88646</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5621000" y="2901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73423</xdr:rowOff>
    </xdr:from>
    <xdr:ext cx="7366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290800" y="2988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37338</xdr:rowOff>
    </xdr:from>
    <xdr:to>
      <xdr:col>74</xdr:col>
      <xdr:colOff>31750</xdr:colOff>
      <xdr:row>17</xdr:row>
      <xdr:rowOff>138938</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4732000" y="2951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123715</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4401800" y="3038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149352</xdr:rowOff>
    </xdr:from>
    <xdr:to>
      <xdr:col>69</xdr:col>
      <xdr:colOff>142875</xdr:colOff>
      <xdr:row>17</xdr:row>
      <xdr:rowOff>79502</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3843000" y="2892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89679</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3512800" y="2661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117348</xdr:rowOff>
    </xdr:from>
    <xdr:to>
      <xdr:col>65</xdr:col>
      <xdr:colOff>53975</xdr:colOff>
      <xdr:row>17</xdr:row>
      <xdr:rowOff>47498</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2954000" y="2860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57675</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2623800" y="2629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より高い状態で、ほぼ横ばいの状態である。障害福祉関連事業費の増加に加えて、施設型給付費や児童手当の増が主な要因となっている。今後も住民サービスの低下のないように事務事業の効率化を図っていく。</a:t>
          </a:r>
        </a:p>
      </xdr:txBody>
    </xdr:sp>
    <xdr:clientData/>
  </xdr:twoCellAnchor>
  <xdr:oneCellAnchor>
    <xdr:from>
      <xdr:col>3</xdr:col>
      <xdr:colOff>123825</xdr:colOff>
      <xdr:row>49</xdr:row>
      <xdr:rowOff>107950</xdr:rowOff>
    </xdr:from>
    <xdr:ext cx="298543" cy="225703"/>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8" name="テキスト ボックス 177">
          <a:extLst>
            <a:ext uri="{FF2B5EF4-FFF2-40B4-BE49-F238E27FC236}">
              <a16:creationId xmlns:a16="http://schemas.microsoft.com/office/drawing/2014/main" id="{00000000-0008-0000-0400-0000B2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a:extLst>
            <a:ext uri="{FF2B5EF4-FFF2-40B4-BE49-F238E27FC236}">
              <a16:creationId xmlns:a16="http://schemas.microsoft.com/office/drawing/2014/main" id="{00000000-0008-0000-0400-0000B3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107950</xdr:rowOff>
    </xdr:from>
    <xdr:to>
      <xdr:col>24</xdr:col>
      <xdr:colOff>25400</xdr:colOff>
      <xdr:row>60</xdr:row>
      <xdr:rowOff>107950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flipV="1">
          <a:off x="4826000" y="902335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80027</xdr:rowOff>
    </xdr:from>
    <xdr:ext cx="762000" cy="259045"/>
    <xdr:sp macro="" textlink="">
      <xdr:nvSpPr>
        <xdr:cNvPr id="181" name="扶助費最小値テキスト">
          <a:extLst>
            <a:ext uri="{FF2B5EF4-FFF2-40B4-BE49-F238E27FC236}">
              <a16:creationId xmlns:a16="http://schemas.microsoft.com/office/drawing/2014/main" id="{00000000-0008-0000-0400-0000B5000000}"/>
            </a:ext>
          </a:extLst>
        </xdr:cNvPr>
        <xdr:cNvSpPr txBox="1"/>
      </xdr:nvSpPr>
      <xdr:spPr>
        <a:xfrm>
          <a:off x="4914900" y="10367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107950</xdr:rowOff>
    </xdr:from>
    <xdr:to>
      <xdr:col>24</xdr:col>
      <xdr:colOff>114300</xdr:colOff>
      <xdr:row>60</xdr:row>
      <xdr:rowOff>107950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4737100" y="10394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22877</xdr:rowOff>
    </xdr:from>
    <xdr:ext cx="762000" cy="259045"/>
    <xdr:sp macro="" textlink="">
      <xdr:nvSpPr>
        <xdr:cNvPr id="183" name="扶助費最大値テキスト">
          <a:extLst>
            <a:ext uri="{FF2B5EF4-FFF2-40B4-BE49-F238E27FC236}">
              <a16:creationId xmlns:a16="http://schemas.microsoft.com/office/drawing/2014/main" id="{00000000-0008-0000-0400-0000B7000000}"/>
            </a:ext>
          </a:extLst>
        </xdr:cNvPr>
        <xdr:cNvSpPr txBox="1"/>
      </xdr:nvSpPr>
      <xdr:spPr>
        <a:xfrm>
          <a:off x="4914900" y="876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107950</xdr:rowOff>
    </xdr:from>
    <xdr:to>
      <xdr:col>24</xdr:col>
      <xdr:colOff>114300</xdr:colOff>
      <xdr:row>52</xdr:row>
      <xdr:rowOff>107950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4737100" y="9023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165100</xdr:rowOff>
    </xdr:from>
    <xdr:to>
      <xdr:col>24</xdr:col>
      <xdr:colOff>25400</xdr:colOff>
      <xdr:row>57</xdr:row>
      <xdr:rowOff>165100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3987800" y="99377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54627</xdr:rowOff>
    </xdr:from>
    <xdr:ext cx="762000" cy="259045"/>
    <xdr:sp macro="" textlink="">
      <xdr:nvSpPr>
        <xdr:cNvPr id="186" name="扶助費平均値テキスト">
          <a:extLst>
            <a:ext uri="{FF2B5EF4-FFF2-40B4-BE49-F238E27FC236}">
              <a16:creationId xmlns:a16="http://schemas.microsoft.com/office/drawing/2014/main" id="{00000000-0008-0000-0400-0000BA000000}"/>
            </a:ext>
          </a:extLst>
        </xdr:cNvPr>
        <xdr:cNvSpPr txBox="1"/>
      </xdr:nvSpPr>
      <xdr:spPr>
        <a:xfrm>
          <a:off x="4914900" y="9312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38100</xdr:rowOff>
    </xdr:from>
    <xdr:to>
      <xdr:col>24</xdr:col>
      <xdr:colOff>76200</xdr:colOff>
      <xdr:row>55</xdr:row>
      <xdr:rowOff>139700</xdr:rowOff>
    </xdr:to>
    <xdr:sp macro="" textlink="">
      <xdr:nvSpPr>
        <xdr:cNvPr id="187" name="フローチャート: 判断 186">
          <a:extLst>
            <a:ext uri="{FF2B5EF4-FFF2-40B4-BE49-F238E27FC236}">
              <a16:creationId xmlns:a16="http://schemas.microsoft.com/office/drawing/2014/main" id="{00000000-0008-0000-0400-0000BB000000}"/>
            </a:ext>
          </a:extLst>
        </xdr:cNvPr>
        <xdr:cNvSpPr/>
      </xdr:nvSpPr>
      <xdr:spPr>
        <a:xfrm>
          <a:off x="47752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127000</xdr:rowOff>
    </xdr:from>
    <xdr:to>
      <xdr:col>19</xdr:col>
      <xdr:colOff>187325</xdr:colOff>
      <xdr:row>57</xdr:row>
      <xdr:rowOff>165100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3098800" y="98996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133350</xdr:rowOff>
    </xdr:from>
    <xdr:to>
      <xdr:col>20</xdr:col>
      <xdr:colOff>38100</xdr:colOff>
      <xdr:row>56</xdr:row>
      <xdr:rowOff>63500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73677</xdr:rowOff>
    </xdr:from>
    <xdr:ext cx="736600" cy="259045"/>
    <xdr:sp macro="" textlink="">
      <xdr:nvSpPr>
        <xdr:cNvPr id="190" name="テキスト ボックス 189">
          <a:extLst>
            <a:ext uri="{FF2B5EF4-FFF2-40B4-BE49-F238E27FC236}">
              <a16:creationId xmlns:a16="http://schemas.microsoft.com/office/drawing/2014/main" id="{00000000-0008-0000-0400-0000BE000000}"/>
            </a:ext>
          </a:extLst>
        </xdr:cNvPr>
        <xdr:cNvSpPr txBox="1"/>
      </xdr:nvSpPr>
      <xdr:spPr>
        <a:xfrm>
          <a:off x="3606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127000</xdr:rowOff>
    </xdr:from>
    <xdr:to>
      <xdr:col>15</xdr:col>
      <xdr:colOff>98425</xdr:colOff>
      <xdr:row>57</xdr:row>
      <xdr:rowOff>127000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2209800" y="98996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76200</xdr:rowOff>
    </xdr:from>
    <xdr:to>
      <xdr:col>15</xdr:col>
      <xdr:colOff>149225</xdr:colOff>
      <xdr:row>57</xdr:row>
      <xdr:rowOff>6350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048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16527</xdr:rowOff>
    </xdr:from>
    <xdr:ext cx="7620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2717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88900</xdr:rowOff>
    </xdr:from>
    <xdr:to>
      <xdr:col>11</xdr:col>
      <xdr:colOff>9525</xdr:colOff>
      <xdr:row>57</xdr:row>
      <xdr:rowOff>127000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1320800" y="98615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76200</xdr:rowOff>
    </xdr:from>
    <xdr:to>
      <xdr:col>11</xdr:col>
      <xdr:colOff>60325</xdr:colOff>
      <xdr:row>57</xdr:row>
      <xdr:rowOff>6350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2159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16527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1828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0</xdr:rowOff>
    </xdr:from>
    <xdr:to>
      <xdr:col>6</xdr:col>
      <xdr:colOff>171450</xdr:colOff>
      <xdr:row>56</xdr:row>
      <xdr:rowOff>101600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1270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111777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939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114300</xdr:rowOff>
    </xdr:from>
    <xdr:to>
      <xdr:col>24</xdr:col>
      <xdr:colOff>76200</xdr:colOff>
      <xdr:row>58</xdr:row>
      <xdr:rowOff>44450</xdr:rowOff>
    </xdr:to>
    <xdr:sp macro="" textlink="">
      <xdr:nvSpPr>
        <xdr:cNvPr id="204" name="楕円 203">
          <a:extLst>
            <a:ext uri="{FF2B5EF4-FFF2-40B4-BE49-F238E27FC236}">
              <a16:creationId xmlns:a16="http://schemas.microsoft.com/office/drawing/2014/main" id="{00000000-0008-0000-0400-0000CC000000}"/>
            </a:ext>
          </a:extLst>
        </xdr:cNvPr>
        <xdr:cNvSpPr/>
      </xdr:nvSpPr>
      <xdr:spPr>
        <a:xfrm>
          <a:off x="4775200" y="988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86377</xdr:rowOff>
    </xdr:from>
    <xdr:ext cx="762000" cy="259045"/>
    <xdr:sp macro="" textlink="">
      <xdr:nvSpPr>
        <xdr:cNvPr id="205" name="扶助費該当値テキスト">
          <a:extLst>
            <a:ext uri="{FF2B5EF4-FFF2-40B4-BE49-F238E27FC236}">
              <a16:creationId xmlns:a16="http://schemas.microsoft.com/office/drawing/2014/main" id="{00000000-0008-0000-0400-0000CD000000}"/>
            </a:ext>
          </a:extLst>
        </xdr:cNvPr>
        <xdr:cNvSpPr txBox="1"/>
      </xdr:nvSpPr>
      <xdr:spPr>
        <a:xfrm>
          <a:off x="4914900" y="985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114300</xdr:rowOff>
    </xdr:from>
    <xdr:to>
      <xdr:col>20</xdr:col>
      <xdr:colOff>38100</xdr:colOff>
      <xdr:row>58</xdr:row>
      <xdr:rowOff>44450</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3937000" y="988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29227</xdr:rowOff>
    </xdr:from>
    <xdr:ext cx="7366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606800" y="9973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76200</xdr:rowOff>
    </xdr:from>
    <xdr:to>
      <xdr:col>15</xdr:col>
      <xdr:colOff>149225</xdr:colOff>
      <xdr:row>58</xdr:row>
      <xdr:rowOff>6350</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3048000" y="984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162577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2717800" y="993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76200</xdr:rowOff>
    </xdr:from>
    <xdr:to>
      <xdr:col>11</xdr:col>
      <xdr:colOff>60325</xdr:colOff>
      <xdr:row>58</xdr:row>
      <xdr:rowOff>6350</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2159000" y="984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162577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1828800" y="993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38100</xdr:rowOff>
    </xdr:from>
    <xdr:to>
      <xdr:col>6</xdr:col>
      <xdr:colOff>171450</xdr:colOff>
      <xdr:row>57</xdr:row>
      <xdr:rowOff>139700</xdr:rowOff>
    </xdr:to>
    <xdr:sp macro="" textlink="">
      <xdr:nvSpPr>
        <xdr:cNvPr id="212" name="楕円 211">
          <a:extLst>
            <a:ext uri="{FF2B5EF4-FFF2-40B4-BE49-F238E27FC236}">
              <a16:creationId xmlns:a16="http://schemas.microsoft.com/office/drawing/2014/main" id="{00000000-0008-0000-0400-0000D4000000}"/>
            </a:ext>
          </a:extLst>
        </xdr:cNvPr>
        <xdr:cNvSpPr/>
      </xdr:nvSpPr>
      <xdr:spPr>
        <a:xfrm>
          <a:off x="1270000" y="981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124477</xdr:rowOff>
    </xdr:from>
    <xdr:ext cx="762000" cy="259045"/>
    <xdr:sp macro="" textlink="">
      <xdr:nvSpPr>
        <xdr:cNvPr id="213" name="テキスト ボックス 212">
          <a:extLst>
            <a:ext uri="{FF2B5EF4-FFF2-40B4-BE49-F238E27FC236}">
              <a16:creationId xmlns:a16="http://schemas.microsoft.com/office/drawing/2014/main" id="{00000000-0008-0000-0400-0000D5000000}"/>
            </a:ext>
          </a:extLst>
        </xdr:cNvPr>
        <xdr:cNvSpPr txBox="1"/>
      </xdr:nvSpPr>
      <xdr:spPr>
        <a:xfrm>
          <a:off x="939800" y="9897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その他に係る経常収支比率は類似団体平均を大きく下回っており、昨年度より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少している。国民健康保険特別会計への繰出金が大きく減少したことが、大きな要因である。今後も特別会計においても事業の見直し等経費の削減に努めるともに、応益負担の原則に基づく適切な料金や保険料の見直しを実施し普通会計の負担を減らし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6" name="直線コネクタ 225">
          <a:extLst>
            <a:ext uri="{FF2B5EF4-FFF2-40B4-BE49-F238E27FC236}">
              <a16:creationId xmlns:a16="http://schemas.microsoft.com/office/drawing/2014/main" id="{00000000-0008-0000-0400-0000E2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7" name="テキスト ボックス 236">
          <a:extLst>
            <a:ext uri="{FF2B5EF4-FFF2-40B4-BE49-F238E27FC236}">
              <a16:creationId xmlns:a16="http://schemas.microsoft.com/office/drawing/2014/main" id="{00000000-0008-0000-0400-0000ED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8" name="その他グラフ枠">
          <a:extLst>
            <a:ext uri="{FF2B5EF4-FFF2-40B4-BE49-F238E27FC236}">
              <a16:creationId xmlns:a16="http://schemas.microsoft.com/office/drawing/2014/main" id="{00000000-0008-0000-0400-0000EE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33274</xdr:rowOff>
    </xdr:from>
    <xdr:to>
      <xdr:col>82</xdr:col>
      <xdr:colOff>107950</xdr:colOff>
      <xdr:row>61</xdr:row>
      <xdr:rowOff>161290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flipV="1">
          <a:off x="16510000" y="9120124"/>
          <a:ext cx="0" cy="1499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133367</xdr:rowOff>
    </xdr:from>
    <xdr:ext cx="762000" cy="259045"/>
    <xdr:sp macro="" textlink="">
      <xdr:nvSpPr>
        <xdr:cNvPr id="240" name="その他最小値テキスト">
          <a:extLst>
            <a:ext uri="{FF2B5EF4-FFF2-40B4-BE49-F238E27FC236}">
              <a16:creationId xmlns:a16="http://schemas.microsoft.com/office/drawing/2014/main" id="{00000000-0008-0000-0400-0000F0000000}"/>
            </a:ext>
          </a:extLst>
        </xdr:cNvPr>
        <xdr:cNvSpPr txBox="1"/>
      </xdr:nvSpPr>
      <xdr:spPr>
        <a:xfrm>
          <a:off x="16598900" y="10591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161290</xdr:rowOff>
    </xdr:from>
    <xdr:to>
      <xdr:col>82</xdr:col>
      <xdr:colOff>196850</xdr:colOff>
      <xdr:row>61</xdr:row>
      <xdr:rowOff>161290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6421100" y="1061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119651</xdr:rowOff>
    </xdr:from>
    <xdr:ext cx="762000" cy="259045"/>
    <xdr:sp macro="" textlink="">
      <xdr:nvSpPr>
        <xdr:cNvPr id="242" name="その他最大値テキスト">
          <a:extLst>
            <a:ext uri="{FF2B5EF4-FFF2-40B4-BE49-F238E27FC236}">
              <a16:creationId xmlns:a16="http://schemas.microsoft.com/office/drawing/2014/main" id="{00000000-0008-0000-0400-0000F2000000}"/>
            </a:ext>
          </a:extLst>
        </xdr:cNvPr>
        <xdr:cNvSpPr txBox="1"/>
      </xdr:nvSpPr>
      <xdr:spPr>
        <a:xfrm>
          <a:off x="16598900" y="8863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33274</xdr:rowOff>
    </xdr:from>
    <xdr:to>
      <xdr:col>82</xdr:col>
      <xdr:colOff>196850</xdr:colOff>
      <xdr:row>53</xdr:row>
      <xdr:rowOff>33274</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6421100" y="9120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17272</xdr:rowOff>
    </xdr:from>
    <xdr:to>
      <xdr:col>82</xdr:col>
      <xdr:colOff>107950</xdr:colOff>
      <xdr:row>55</xdr:row>
      <xdr:rowOff>10414</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5671800" y="9275572"/>
          <a:ext cx="838200" cy="16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126001</xdr:rowOff>
    </xdr:from>
    <xdr:ext cx="762000" cy="259045"/>
    <xdr:sp macro="" textlink="">
      <xdr:nvSpPr>
        <xdr:cNvPr id="245" name="その他平均値テキスト">
          <a:extLst>
            <a:ext uri="{FF2B5EF4-FFF2-40B4-BE49-F238E27FC236}">
              <a16:creationId xmlns:a16="http://schemas.microsoft.com/office/drawing/2014/main" id="{00000000-0008-0000-0400-0000F5000000}"/>
            </a:ext>
          </a:extLst>
        </xdr:cNvPr>
        <xdr:cNvSpPr txBox="1"/>
      </xdr:nvSpPr>
      <xdr:spPr>
        <a:xfrm>
          <a:off x="16598900" y="9727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153924</xdr:rowOff>
    </xdr:from>
    <xdr:to>
      <xdr:col>82</xdr:col>
      <xdr:colOff>158750</xdr:colOff>
      <xdr:row>57</xdr:row>
      <xdr:rowOff>84074</xdr:rowOff>
    </xdr:to>
    <xdr:sp macro="" textlink="">
      <xdr:nvSpPr>
        <xdr:cNvPr id="246" name="フローチャート: 判断 245">
          <a:extLst>
            <a:ext uri="{FF2B5EF4-FFF2-40B4-BE49-F238E27FC236}">
              <a16:creationId xmlns:a16="http://schemas.microsoft.com/office/drawing/2014/main" id="{00000000-0008-0000-0400-0000F6000000}"/>
            </a:ext>
          </a:extLst>
        </xdr:cNvPr>
        <xdr:cNvSpPr/>
      </xdr:nvSpPr>
      <xdr:spPr>
        <a:xfrm>
          <a:off x="16459200" y="9755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81280</xdr:rowOff>
    </xdr:from>
    <xdr:to>
      <xdr:col>78</xdr:col>
      <xdr:colOff>69850</xdr:colOff>
      <xdr:row>55</xdr:row>
      <xdr:rowOff>10414</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4782800" y="9339580"/>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110490</xdr:rowOff>
    </xdr:from>
    <xdr:to>
      <xdr:col>78</xdr:col>
      <xdr:colOff>120650</xdr:colOff>
      <xdr:row>58</xdr:row>
      <xdr:rowOff>40640</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5621000" y="98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25417</xdr:rowOff>
    </xdr:from>
    <xdr:ext cx="736600" cy="259045"/>
    <xdr:sp macro="" textlink="">
      <xdr:nvSpPr>
        <xdr:cNvPr id="249" name="テキスト ボックス 248">
          <a:extLst>
            <a:ext uri="{FF2B5EF4-FFF2-40B4-BE49-F238E27FC236}">
              <a16:creationId xmlns:a16="http://schemas.microsoft.com/office/drawing/2014/main" id="{00000000-0008-0000-0400-0000F9000000}"/>
            </a:ext>
          </a:extLst>
        </xdr:cNvPr>
        <xdr:cNvSpPr txBox="1"/>
      </xdr:nvSpPr>
      <xdr:spPr>
        <a:xfrm>
          <a:off x="15290800" y="9969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35560</xdr:rowOff>
    </xdr:from>
    <xdr:to>
      <xdr:col>73</xdr:col>
      <xdr:colOff>180975</xdr:colOff>
      <xdr:row>54</xdr:row>
      <xdr:rowOff>81280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3893800" y="92938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147066</xdr:rowOff>
    </xdr:from>
    <xdr:to>
      <xdr:col>74</xdr:col>
      <xdr:colOff>31750</xdr:colOff>
      <xdr:row>58</xdr:row>
      <xdr:rowOff>77216</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4732000" y="9919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61993</xdr:rowOff>
    </xdr:from>
    <xdr:ext cx="7620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4401800" y="10006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35560</xdr:rowOff>
    </xdr:from>
    <xdr:to>
      <xdr:col>69</xdr:col>
      <xdr:colOff>92075</xdr:colOff>
      <xdr:row>54</xdr:row>
      <xdr:rowOff>99568</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flipV="1">
          <a:off x="13004800" y="9293860"/>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147066</xdr:rowOff>
    </xdr:from>
    <xdr:to>
      <xdr:col>69</xdr:col>
      <xdr:colOff>142875</xdr:colOff>
      <xdr:row>58</xdr:row>
      <xdr:rowOff>77216</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3843000" y="9919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61993</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3512800" y="10006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137922</xdr:rowOff>
    </xdr:from>
    <xdr:to>
      <xdr:col>65</xdr:col>
      <xdr:colOff>53975</xdr:colOff>
      <xdr:row>58</xdr:row>
      <xdr:rowOff>68072</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2954000" y="9910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52849</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2623800" y="9996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53</xdr:row>
      <xdr:rowOff>137922</xdr:rowOff>
    </xdr:from>
    <xdr:to>
      <xdr:col>82</xdr:col>
      <xdr:colOff>158750</xdr:colOff>
      <xdr:row>54</xdr:row>
      <xdr:rowOff>68072</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6459200" y="9224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52</xdr:row>
      <xdr:rowOff>154449</xdr:rowOff>
    </xdr:from>
    <xdr:ext cx="762000" cy="259045"/>
    <xdr:sp macro="" textlink="">
      <xdr:nvSpPr>
        <xdr:cNvPr id="264" name="その他該当値テキスト">
          <a:extLst>
            <a:ext uri="{FF2B5EF4-FFF2-40B4-BE49-F238E27FC236}">
              <a16:creationId xmlns:a16="http://schemas.microsoft.com/office/drawing/2014/main" id="{00000000-0008-0000-0400-000008010000}"/>
            </a:ext>
          </a:extLst>
        </xdr:cNvPr>
        <xdr:cNvSpPr txBox="1"/>
      </xdr:nvSpPr>
      <xdr:spPr>
        <a:xfrm>
          <a:off x="16598900" y="90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131064</xdr:rowOff>
    </xdr:from>
    <xdr:to>
      <xdr:col>78</xdr:col>
      <xdr:colOff>120650</xdr:colOff>
      <xdr:row>55</xdr:row>
      <xdr:rowOff>61214</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5621000" y="9389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71391</xdr:rowOff>
    </xdr:from>
    <xdr:ext cx="7366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290800" y="91582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30480</xdr:rowOff>
    </xdr:from>
    <xdr:to>
      <xdr:col>74</xdr:col>
      <xdr:colOff>31750</xdr:colOff>
      <xdr:row>54</xdr:row>
      <xdr:rowOff>132080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4732000" y="928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52</xdr:row>
      <xdr:rowOff>142257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4401800" y="905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53</xdr:row>
      <xdr:rowOff>156210</xdr:rowOff>
    </xdr:from>
    <xdr:to>
      <xdr:col>69</xdr:col>
      <xdr:colOff>142875</xdr:colOff>
      <xdr:row>54</xdr:row>
      <xdr:rowOff>86360</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3843000" y="9243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52</xdr:row>
      <xdr:rowOff>96537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512800" y="901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48768</xdr:rowOff>
    </xdr:from>
    <xdr:to>
      <xdr:col>65</xdr:col>
      <xdr:colOff>53975</xdr:colOff>
      <xdr:row>54</xdr:row>
      <xdr:rowOff>150368</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2954000" y="9307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52</xdr:row>
      <xdr:rowOff>160545</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2623800" y="9075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補助費については、昨年度より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少し、類似団体へ金を下回っている。これは一部事務組合への繰出金が減少したほか、新型コロナウイルス感染症の影響により各種補助団体の活動が縮小したため補助金を減額したこと等で要因である。今後も、村単独補助金等の見直しを行い。適切な支出に努める。</a:t>
          </a:r>
        </a:p>
      </xdr:txBody>
    </xdr:sp>
    <xdr:clientData/>
  </xdr:twoCellAnchor>
  <xdr:oneCellAnchor>
    <xdr:from>
      <xdr:col>62</xdr:col>
      <xdr:colOff>6350</xdr:colOff>
      <xdr:row>29</xdr:row>
      <xdr:rowOff>107950</xdr:rowOff>
    </xdr:from>
    <xdr:ext cx="298543" cy="225703"/>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6" name="補助費等グラフ枠">
          <a:extLst>
            <a:ext uri="{FF2B5EF4-FFF2-40B4-BE49-F238E27FC236}">
              <a16:creationId xmlns:a16="http://schemas.microsoft.com/office/drawing/2014/main" id="{00000000-0008-0000-0400-000028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156718</xdr:rowOff>
    </xdr:from>
    <xdr:to>
      <xdr:col>82</xdr:col>
      <xdr:colOff>107950</xdr:colOff>
      <xdr:row>40</xdr:row>
      <xdr:rowOff>40132</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flipV="1">
          <a:off x="16510000" y="5814568"/>
          <a:ext cx="0" cy="1083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12209</xdr:rowOff>
    </xdr:from>
    <xdr:ext cx="762000" cy="259045"/>
    <xdr:sp macro="" textlink="">
      <xdr:nvSpPr>
        <xdr:cNvPr id="298" name="補助費等最小値テキスト">
          <a:extLst>
            <a:ext uri="{FF2B5EF4-FFF2-40B4-BE49-F238E27FC236}">
              <a16:creationId xmlns:a16="http://schemas.microsoft.com/office/drawing/2014/main" id="{00000000-0008-0000-0400-00002A010000}"/>
            </a:ext>
          </a:extLst>
        </xdr:cNvPr>
        <xdr:cNvSpPr txBox="1"/>
      </xdr:nvSpPr>
      <xdr:spPr>
        <a:xfrm>
          <a:off x="16598900" y="6870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40132</xdr:rowOff>
    </xdr:from>
    <xdr:to>
      <xdr:col>82</xdr:col>
      <xdr:colOff>196850</xdr:colOff>
      <xdr:row>40</xdr:row>
      <xdr:rowOff>40132</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6421100" y="6898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71645</xdr:rowOff>
    </xdr:from>
    <xdr:ext cx="762000" cy="259045"/>
    <xdr:sp macro="" textlink="">
      <xdr:nvSpPr>
        <xdr:cNvPr id="300" name="補助費等最大値テキスト">
          <a:extLst>
            <a:ext uri="{FF2B5EF4-FFF2-40B4-BE49-F238E27FC236}">
              <a16:creationId xmlns:a16="http://schemas.microsoft.com/office/drawing/2014/main" id="{00000000-0008-0000-0400-00002C010000}"/>
            </a:ext>
          </a:extLst>
        </xdr:cNvPr>
        <xdr:cNvSpPr txBox="1"/>
      </xdr:nvSpPr>
      <xdr:spPr>
        <a:xfrm>
          <a:off x="16598900" y="5558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156718</xdr:rowOff>
    </xdr:from>
    <xdr:to>
      <xdr:col>82</xdr:col>
      <xdr:colOff>196850</xdr:colOff>
      <xdr:row>33</xdr:row>
      <xdr:rowOff>156718</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6421100" y="5814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122428</xdr:rowOff>
    </xdr:from>
    <xdr:to>
      <xdr:col>82</xdr:col>
      <xdr:colOff>107950</xdr:colOff>
      <xdr:row>37</xdr:row>
      <xdr:rowOff>14986</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flipV="1">
          <a:off x="15671800" y="6294628"/>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126001</xdr:rowOff>
    </xdr:from>
    <xdr:ext cx="762000" cy="259045"/>
    <xdr:sp macro="" textlink="">
      <xdr:nvSpPr>
        <xdr:cNvPr id="303" name="補助費等平均値テキスト">
          <a:extLst>
            <a:ext uri="{FF2B5EF4-FFF2-40B4-BE49-F238E27FC236}">
              <a16:creationId xmlns:a16="http://schemas.microsoft.com/office/drawing/2014/main" id="{00000000-0008-0000-0400-00002F010000}"/>
            </a:ext>
          </a:extLst>
        </xdr:cNvPr>
        <xdr:cNvSpPr txBox="1"/>
      </xdr:nvSpPr>
      <xdr:spPr>
        <a:xfrm>
          <a:off x="16598900" y="6298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153924</xdr:rowOff>
    </xdr:from>
    <xdr:to>
      <xdr:col>82</xdr:col>
      <xdr:colOff>158750</xdr:colOff>
      <xdr:row>37</xdr:row>
      <xdr:rowOff>84074</xdr:rowOff>
    </xdr:to>
    <xdr:sp macro="" textlink="">
      <xdr:nvSpPr>
        <xdr:cNvPr id="304" name="フローチャート: 判断 303">
          <a:extLst>
            <a:ext uri="{FF2B5EF4-FFF2-40B4-BE49-F238E27FC236}">
              <a16:creationId xmlns:a16="http://schemas.microsoft.com/office/drawing/2014/main" id="{00000000-0008-0000-0400-000030010000}"/>
            </a:ext>
          </a:extLst>
        </xdr:cNvPr>
        <xdr:cNvSpPr/>
      </xdr:nvSpPr>
      <xdr:spPr>
        <a:xfrm>
          <a:off x="16459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14986</xdr:rowOff>
    </xdr:from>
    <xdr:to>
      <xdr:col>78</xdr:col>
      <xdr:colOff>69850</xdr:colOff>
      <xdr:row>37</xdr:row>
      <xdr:rowOff>92710</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flipV="1">
          <a:off x="14782800" y="6358636"/>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51054</xdr:rowOff>
    </xdr:from>
    <xdr:to>
      <xdr:col>78</xdr:col>
      <xdr:colOff>120650</xdr:colOff>
      <xdr:row>37</xdr:row>
      <xdr:rowOff>152654</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5621000" y="6394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137431</xdr:rowOff>
    </xdr:from>
    <xdr:ext cx="7366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5290800" y="6481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33274</xdr:rowOff>
    </xdr:from>
    <xdr:to>
      <xdr:col>73</xdr:col>
      <xdr:colOff>180975</xdr:colOff>
      <xdr:row>37</xdr:row>
      <xdr:rowOff>92710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3893800" y="6376924"/>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37338</xdr:rowOff>
    </xdr:from>
    <xdr:to>
      <xdr:col>74</xdr:col>
      <xdr:colOff>31750</xdr:colOff>
      <xdr:row>37</xdr:row>
      <xdr:rowOff>138938</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47320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149115</xdr:rowOff>
    </xdr:from>
    <xdr:ext cx="7620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4401800" y="6149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33274</xdr:rowOff>
    </xdr:from>
    <xdr:to>
      <xdr:col>69</xdr:col>
      <xdr:colOff>92075</xdr:colOff>
      <xdr:row>37</xdr:row>
      <xdr:rowOff>69850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3004800" y="637692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9906</xdr:rowOff>
    </xdr:from>
    <xdr:to>
      <xdr:col>69</xdr:col>
      <xdr:colOff>142875</xdr:colOff>
      <xdr:row>37</xdr:row>
      <xdr:rowOff>111506</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38430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96283</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3512800" y="64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762</xdr:rowOff>
    </xdr:from>
    <xdr:to>
      <xdr:col>65</xdr:col>
      <xdr:colOff>53975</xdr:colOff>
      <xdr:row>37</xdr:row>
      <xdr:rowOff>102362</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2954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112539</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2623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71628</xdr:rowOff>
    </xdr:from>
    <xdr:to>
      <xdr:col>82</xdr:col>
      <xdr:colOff>158750</xdr:colOff>
      <xdr:row>37</xdr:row>
      <xdr:rowOff>1778</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64592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88155</xdr:rowOff>
    </xdr:from>
    <xdr:ext cx="762000" cy="259045"/>
    <xdr:sp macro="" textlink="">
      <xdr:nvSpPr>
        <xdr:cNvPr id="322" name="補助費等該当値テキスト">
          <a:extLst>
            <a:ext uri="{FF2B5EF4-FFF2-40B4-BE49-F238E27FC236}">
              <a16:creationId xmlns:a16="http://schemas.microsoft.com/office/drawing/2014/main" id="{00000000-0008-0000-0400-000042010000}"/>
            </a:ext>
          </a:extLst>
        </xdr:cNvPr>
        <xdr:cNvSpPr txBox="1"/>
      </xdr:nvSpPr>
      <xdr:spPr>
        <a:xfrm>
          <a:off x="16598900" y="608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135636</xdr:rowOff>
    </xdr:from>
    <xdr:to>
      <xdr:col>78</xdr:col>
      <xdr:colOff>120650</xdr:colOff>
      <xdr:row>37</xdr:row>
      <xdr:rowOff>65786</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5621000" y="63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75963</xdr:rowOff>
    </xdr:from>
    <xdr:ext cx="7366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290800" y="6076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41910</xdr:rowOff>
    </xdr:from>
    <xdr:to>
      <xdr:col>74</xdr:col>
      <xdr:colOff>31750</xdr:colOff>
      <xdr:row>37</xdr:row>
      <xdr:rowOff>143510</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4732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128287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4401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153924</xdr:rowOff>
    </xdr:from>
    <xdr:to>
      <xdr:col>69</xdr:col>
      <xdr:colOff>142875</xdr:colOff>
      <xdr:row>37</xdr:row>
      <xdr:rowOff>84074</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38430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94251</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3512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19050</xdr:rowOff>
    </xdr:from>
    <xdr:to>
      <xdr:col>65</xdr:col>
      <xdr:colOff>53975</xdr:colOff>
      <xdr:row>37</xdr:row>
      <xdr:rowOff>120650</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2954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105427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2623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前年度から</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減となり、依然として類似団体平均を下回っている。しかし大型建設事業の起債の償還が始まり、多額の借入も予定していることから今後、増加する見込みである。今後とも高補助率の事業を活用し財政を圧迫することのないよう計画を進め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6" name="公債費グラフ枠">
          <a:extLst>
            <a:ext uri="{FF2B5EF4-FFF2-40B4-BE49-F238E27FC236}">
              <a16:creationId xmlns:a16="http://schemas.microsoft.com/office/drawing/2014/main" id="{00000000-0008-0000-0400-000064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39370</xdr:rowOff>
    </xdr:from>
    <xdr:to>
      <xdr:col>24</xdr:col>
      <xdr:colOff>25400</xdr:colOff>
      <xdr:row>80</xdr:row>
      <xdr:rowOff>107950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flipV="1">
          <a:off x="4826000" y="12555220"/>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80027</xdr:rowOff>
    </xdr:from>
    <xdr:ext cx="762000" cy="259045"/>
    <xdr:sp macro="" textlink="">
      <xdr:nvSpPr>
        <xdr:cNvPr id="358" name="公債費最小値テキスト">
          <a:extLst>
            <a:ext uri="{FF2B5EF4-FFF2-40B4-BE49-F238E27FC236}">
              <a16:creationId xmlns:a16="http://schemas.microsoft.com/office/drawing/2014/main" id="{00000000-0008-0000-0400-000066010000}"/>
            </a:ext>
          </a:extLst>
        </xdr:cNvPr>
        <xdr:cNvSpPr txBox="1"/>
      </xdr:nvSpPr>
      <xdr:spPr>
        <a:xfrm>
          <a:off x="4914900" y="1379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107950</xdr:rowOff>
    </xdr:from>
    <xdr:to>
      <xdr:col>24</xdr:col>
      <xdr:colOff>114300</xdr:colOff>
      <xdr:row>80</xdr:row>
      <xdr:rowOff>107950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4737100" y="13823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125747</xdr:rowOff>
    </xdr:from>
    <xdr:ext cx="762000" cy="259045"/>
    <xdr:sp macro="" textlink="">
      <xdr:nvSpPr>
        <xdr:cNvPr id="360" name="公債費最大値テキスト">
          <a:extLst>
            <a:ext uri="{FF2B5EF4-FFF2-40B4-BE49-F238E27FC236}">
              <a16:creationId xmlns:a16="http://schemas.microsoft.com/office/drawing/2014/main" id="{00000000-0008-0000-0400-000068010000}"/>
            </a:ext>
          </a:extLst>
        </xdr:cNvPr>
        <xdr:cNvSpPr txBox="1"/>
      </xdr:nvSpPr>
      <xdr:spPr>
        <a:xfrm>
          <a:off x="4914900" y="1229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39370</xdr:rowOff>
    </xdr:from>
    <xdr:to>
      <xdr:col>24</xdr:col>
      <xdr:colOff>114300</xdr:colOff>
      <xdr:row>73</xdr:row>
      <xdr:rowOff>39370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4737100" y="12555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134620</xdr:rowOff>
    </xdr:from>
    <xdr:to>
      <xdr:col>24</xdr:col>
      <xdr:colOff>25400</xdr:colOff>
      <xdr:row>75</xdr:row>
      <xdr:rowOff>5080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flipV="1">
          <a:off x="3987800" y="1282192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6366</xdr:rowOff>
    </xdr:from>
    <xdr:ext cx="762000" cy="259045"/>
    <xdr:sp macro="" textlink="">
      <xdr:nvSpPr>
        <xdr:cNvPr id="363" name="公債費平均値テキスト">
          <a:extLst>
            <a:ext uri="{FF2B5EF4-FFF2-40B4-BE49-F238E27FC236}">
              <a16:creationId xmlns:a16="http://schemas.microsoft.com/office/drawing/2014/main" id="{00000000-0008-0000-0400-00006B010000}"/>
            </a:ext>
          </a:extLst>
        </xdr:cNvPr>
        <xdr:cNvSpPr txBox="1"/>
      </xdr:nvSpPr>
      <xdr:spPr>
        <a:xfrm>
          <a:off x="4914900" y="130365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34289</xdr:rowOff>
    </xdr:from>
    <xdr:to>
      <xdr:col>24</xdr:col>
      <xdr:colOff>76200</xdr:colOff>
      <xdr:row>76</xdr:row>
      <xdr:rowOff>135889</xdr:rowOff>
    </xdr:to>
    <xdr:sp macro="" textlink="">
      <xdr:nvSpPr>
        <xdr:cNvPr id="364" name="フローチャート: 判断 363">
          <a:extLst>
            <a:ext uri="{FF2B5EF4-FFF2-40B4-BE49-F238E27FC236}">
              <a16:creationId xmlns:a16="http://schemas.microsoft.com/office/drawing/2014/main" id="{00000000-0008-0000-0400-00006C010000}"/>
            </a:ext>
          </a:extLst>
        </xdr:cNvPr>
        <xdr:cNvSpPr/>
      </xdr:nvSpPr>
      <xdr:spPr>
        <a:xfrm>
          <a:off x="4775200" y="13064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5080</xdr:rowOff>
    </xdr:from>
    <xdr:to>
      <xdr:col>19</xdr:col>
      <xdr:colOff>187325</xdr:colOff>
      <xdr:row>75</xdr:row>
      <xdr:rowOff>43180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flipV="1">
          <a:off x="3098800" y="1286383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34289</xdr:rowOff>
    </xdr:from>
    <xdr:to>
      <xdr:col>20</xdr:col>
      <xdr:colOff>38100</xdr:colOff>
      <xdr:row>76</xdr:row>
      <xdr:rowOff>135889</xdr:rowOff>
    </xdr:to>
    <xdr:sp macro="" textlink="">
      <xdr:nvSpPr>
        <xdr:cNvPr id="366" name="フローチャート: 判断 365">
          <a:extLst>
            <a:ext uri="{FF2B5EF4-FFF2-40B4-BE49-F238E27FC236}">
              <a16:creationId xmlns:a16="http://schemas.microsoft.com/office/drawing/2014/main" id="{00000000-0008-0000-0400-00006E010000}"/>
            </a:ext>
          </a:extLst>
        </xdr:cNvPr>
        <xdr:cNvSpPr/>
      </xdr:nvSpPr>
      <xdr:spPr>
        <a:xfrm>
          <a:off x="3937000" y="13064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120666</xdr:rowOff>
    </xdr:from>
    <xdr:ext cx="736600" cy="259045"/>
    <xdr:sp macro="" textlink="">
      <xdr:nvSpPr>
        <xdr:cNvPr id="367" name="テキスト ボックス 366">
          <a:extLst>
            <a:ext uri="{FF2B5EF4-FFF2-40B4-BE49-F238E27FC236}">
              <a16:creationId xmlns:a16="http://schemas.microsoft.com/office/drawing/2014/main" id="{00000000-0008-0000-0400-00006F010000}"/>
            </a:ext>
          </a:extLst>
        </xdr:cNvPr>
        <xdr:cNvSpPr txBox="1"/>
      </xdr:nvSpPr>
      <xdr:spPr>
        <a:xfrm>
          <a:off x="3606800" y="131508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31750</xdr:rowOff>
    </xdr:from>
    <xdr:to>
      <xdr:col>15</xdr:col>
      <xdr:colOff>98425</xdr:colOff>
      <xdr:row>75</xdr:row>
      <xdr:rowOff>43180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2209800" y="1289050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45720</xdr:rowOff>
    </xdr:from>
    <xdr:to>
      <xdr:col>15</xdr:col>
      <xdr:colOff>149225</xdr:colOff>
      <xdr:row>76</xdr:row>
      <xdr:rowOff>147320</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3048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132097</xdr:rowOff>
    </xdr:from>
    <xdr:ext cx="7620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2717800" y="13162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20320</xdr:rowOff>
    </xdr:from>
    <xdr:to>
      <xdr:col>11</xdr:col>
      <xdr:colOff>9525</xdr:colOff>
      <xdr:row>75</xdr:row>
      <xdr:rowOff>31750</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1320800" y="1287907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68580</xdr:rowOff>
    </xdr:from>
    <xdr:to>
      <xdr:col>11</xdr:col>
      <xdr:colOff>60325</xdr:colOff>
      <xdr:row>76</xdr:row>
      <xdr:rowOff>170180</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21590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154957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1828800" y="13185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64770</xdr:rowOff>
    </xdr:from>
    <xdr:to>
      <xdr:col>6</xdr:col>
      <xdr:colOff>171450</xdr:colOff>
      <xdr:row>76</xdr:row>
      <xdr:rowOff>166370</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1270000" y="13094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151147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939800" y="13181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83820</xdr:rowOff>
    </xdr:from>
    <xdr:to>
      <xdr:col>24</xdr:col>
      <xdr:colOff>76200</xdr:colOff>
      <xdr:row>75</xdr:row>
      <xdr:rowOff>13970</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4775200" y="12771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100347</xdr:rowOff>
    </xdr:from>
    <xdr:ext cx="762000" cy="259045"/>
    <xdr:sp macro="" textlink="">
      <xdr:nvSpPr>
        <xdr:cNvPr id="382" name="公債費該当値テキスト">
          <a:extLst>
            <a:ext uri="{FF2B5EF4-FFF2-40B4-BE49-F238E27FC236}">
              <a16:creationId xmlns:a16="http://schemas.microsoft.com/office/drawing/2014/main" id="{00000000-0008-0000-0400-00007E010000}"/>
            </a:ext>
          </a:extLst>
        </xdr:cNvPr>
        <xdr:cNvSpPr txBox="1"/>
      </xdr:nvSpPr>
      <xdr:spPr>
        <a:xfrm>
          <a:off x="4914900" y="1261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125730</xdr:rowOff>
    </xdr:from>
    <xdr:to>
      <xdr:col>20</xdr:col>
      <xdr:colOff>38100</xdr:colOff>
      <xdr:row>75</xdr:row>
      <xdr:rowOff>55880</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3937000" y="12813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66057</xdr:rowOff>
    </xdr:from>
    <xdr:ext cx="7366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3606800" y="12581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163830</xdr:rowOff>
    </xdr:from>
    <xdr:to>
      <xdr:col>15</xdr:col>
      <xdr:colOff>149225</xdr:colOff>
      <xdr:row>75</xdr:row>
      <xdr:rowOff>93980</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3048000" y="12851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104157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2717800" y="12620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152400</xdr:rowOff>
    </xdr:from>
    <xdr:to>
      <xdr:col>11</xdr:col>
      <xdr:colOff>60325</xdr:colOff>
      <xdr:row>75</xdr:row>
      <xdr:rowOff>82550</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2159000" y="1283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92727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828800" y="1260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140970</xdr:rowOff>
    </xdr:from>
    <xdr:to>
      <xdr:col>6</xdr:col>
      <xdr:colOff>171450</xdr:colOff>
      <xdr:row>75</xdr:row>
      <xdr:rowOff>71120</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1270000" y="12828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81297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939800" y="12597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昨年度より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％減少し、類似団体平均を下回っている。今後とも行財政改革の取組を通じて行政の効率化、財政健全化を図る。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7" name="公債費以外グラフ枠">
          <a:extLst>
            <a:ext uri="{FF2B5EF4-FFF2-40B4-BE49-F238E27FC236}">
              <a16:creationId xmlns:a16="http://schemas.microsoft.com/office/drawing/2014/main" id="{00000000-0008-0000-0400-0000A1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1270</xdr:rowOff>
    </xdr:from>
    <xdr:to>
      <xdr:col>82</xdr:col>
      <xdr:colOff>107950</xdr:colOff>
      <xdr:row>81</xdr:row>
      <xdr:rowOff>62230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flipV="1">
          <a:off x="16510000" y="12517120"/>
          <a:ext cx="0" cy="1432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34307</xdr:rowOff>
    </xdr:from>
    <xdr:ext cx="762000" cy="259045"/>
    <xdr:sp macro="" textlink="">
      <xdr:nvSpPr>
        <xdr:cNvPr id="419" name="公債費以外最小値テキスト">
          <a:extLst>
            <a:ext uri="{FF2B5EF4-FFF2-40B4-BE49-F238E27FC236}">
              <a16:creationId xmlns:a16="http://schemas.microsoft.com/office/drawing/2014/main" id="{00000000-0008-0000-0400-0000A3010000}"/>
            </a:ext>
          </a:extLst>
        </xdr:cNvPr>
        <xdr:cNvSpPr txBox="1"/>
      </xdr:nvSpPr>
      <xdr:spPr>
        <a:xfrm>
          <a:off x="16598900" y="13921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62230</xdr:rowOff>
    </xdr:from>
    <xdr:to>
      <xdr:col>82</xdr:col>
      <xdr:colOff>196850</xdr:colOff>
      <xdr:row>81</xdr:row>
      <xdr:rowOff>62230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6421100" y="13949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87647</xdr:rowOff>
    </xdr:from>
    <xdr:ext cx="762000" cy="259045"/>
    <xdr:sp macro="" textlink="">
      <xdr:nvSpPr>
        <xdr:cNvPr id="421" name="公債費以外最大値テキスト">
          <a:extLst>
            <a:ext uri="{FF2B5EF4-FFF2-40B4-BE49-F238E27FC236}">
              <a16:creationId xmlns:a16="http://schemas.microsoft.com/office/drawing/2014/main" id="{00000000-0008-0000-0400-0000A5010000}"/>
            </a:ext>
          </a:extLst>
        </xdr:cNvPr>
        <xdr:cNvSpPr txBox="1"/>
      </xdr:nvSpPr>
      <xdr:spPr>
        <a:xfrm>
          <a:off x="16598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1270</xdr:rowOff>
    </xdr:from>
    <xdr:to>
      <xdr:col>82</xdr:col>
      <xdr:colOff>196850</xdr:colOff>
      <xdr:row>73</xdr:row>
      <xdr:rowOff>1270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85089</xdr:rowOff>
    </xdr:from>
    <xdr:to>
      <xdr:col>82</xdr:col>
      <xdr:colOff>107950</xdr:colOff>
      <xdr:row>77</xdr:row>
      <xdr:rowOff>123189</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5671800" y="13115289"/>
          <a:ext cx="838200" cy="20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74947</xdr:rowOff>
    </xdr:from>
    <xdr:ext cx="762000" cy="259045"/>
    <xdr:sp macro="" textlink="">
      <xdr:nvSpPr>
        <xdr:cNvPr id="424" name="公債費以外平均値テキスト">
          <a:extLst>
            <a:ext uri="{FF2B5EF4-FFF2-40B4-BE49-F238E27FC236}">
              <a16:creationId xmlns:a16="http://schemas.microsoft.com/office/drawing/2014/main" id="{00000000-0008-0000-0400-0000A8010000}"/>
            </a:ext>
          </a:extLst>
        </xdr:cNvPr>
        <xdr:cNvSpPr txBox="1"/>
      </xdr:nvSpPr>
      <xdr:spPr>
        <a:xfrm>
          <a:off x="16598900" y="13105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102870</xdr:rowOff>
    </xdr:from>
    <xdr:to>
      <xdr:col>82</xdr:col>
      <xdr:colOff>158750</xdr:colOff>
      <xdr:row>77</xdr:row>
      <xdr:rowOff>33020</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64592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123189</xdr:rowOff>
    </xdr:from>
    <xdr:to>
      <xdr:col>78</xdr:col>
      <xdr:colOff>69850</xdr:colOff>
      <xdr:row>78</xdr:row>
      <xdr:rowOff>58420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4782800" y="13324839"/>
          <a:ext cx="889000" cy="106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11430</xdr:rowOff>
    </xdr:from>
    <xdr:to>
      <xdr:col>78</xdr:col>
      <xdr:colOff>120650</xdr:colOff>
      <xdr:row>78</xdr:row>
      <xdr:rowOff>113030</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5621000" y="1338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97807</xdr:rowOff>
    </xdr:from>
    <xdr:ext cx="7366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5290800" y="13470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85089</xdr:rowOff>
    </xdr:from>
    <xdr:to>
      <xdr:col>73</xdr:col>
      <xdr:colOff>180975</xdr:colOff>
      <xdr:row>78</xdr:row>
      <xdr:rowOff>58420</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3893800" y="13286739"/>
          <a:ext cx="889000" cy="144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38100</xdr:rowOff>
    </xdr:from>
    <xdr:to>
      <xdr:col>74</xdr:col>
      <xdr:colOff>31750</xdr:colOff>
      <xdr:row>78</xdr:row>
      <xdr:rowOff>139700</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4732000" y="1341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124477</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4401800" y="1349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85089</xdr:rowOff>
    </xdr:from>
    <xdr:to>
      <xdr:col>69</xdr:col>
      <xdr:colOff>92075</xdr:colOff>
      <xdr:row>77</xdr:row>
      <xdr:rowOff>85089</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3004800" y="132867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0</xdr:rowOff>
    </xdr:from>
    <xdr:to>
      <xdr:col>69</xdr:col>
      <xdr:colOff>142875</xdr:colOff>
      <xdr:row>78</xdr:row>
      <xdr:rowOff>101600</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3843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86377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3512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148589</xdr:rowOff>
    </xdr:from>
    <xdr:to>
      <xdr:col>65</xdr:col>
      <xdr:colOff>53975</xdr:colOff>
      <xdr:row>78</xdr:row>
      <xdr:rowOff>78739</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29540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63516</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2623800" y="13436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34289</xdr:rowOff>
    </xdr:from>
    <xdr:to>
      <xdr:col>82</xdr:col>
      <xdr:colOff>158750</xdr:colOff>
      <xdr:row>76</xdr:row>
      <xdr:rowOff>135889</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6459200" y="13064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50817</xdr:rowOff>
    </xdr:from>
    <xdr:ext cx="762000" cy="259045"/>
    <xdr:sp macro="" textlink="">
      <xdr:nvSpPr>
        <xdr:cNvPr id="443" name="公債費以外該当値テキスト">
          <a:extLst>
            <a:ext uri="{FF2B5EF4-FFF2-40B4-BE49-F238E27FC236}">
              <a16:creationId xmlns:a16="http://schemas.microsoft.com/office/drawing/2014/main" id="{00000000-0008-0000-0400-0000BB010000}"/>
            </a:ext>
          </a:extLst>
        </xdr:cNvPr>
        <xdr:cNvSpPr txBox="1"/>
      </xdr:nvSpPr>
      <xdr:spPr>
        <a:xfrm>
          <a:off x="16598900" y="12909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72389</xdr:rowOff>
    </xdr:from>
    <xdr:to>
      <xdr:col>78</xdr:col>
      <xdr:colOff>120650</xdr:colOff>
      <xdr:row>78</xdr:row>
      <xdr:rowOff>2539</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5621000" y="13274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12716</xdr:rowOff>
    </xdr:from>
    <xdr:ext cx="7366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290800" y="130429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7620</xdr:rowOff>
    </xdr:from>
    <xdr:to>
      <xdr:col>74</xdr:col>
      <xdr:colOff>31750</xdr:colOff>
      <xdr:row>78</xdr:row>
      <xdr:rowOff>109220</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47320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119397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4401800" y="1314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34289</xdr:rowOff>
    </xdr:from>
    <xdr:to>
      <xdr:col>69</xdr:col>
      <xdr:colOff>142875</xdr:colOff>
      <xdr:row>77</xdr:row>
      <xdr:rowOff>135889</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3843000" y="1323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146066</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512800" y="1300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34289</xdr:rowOff>
    </xdr:from>
    <xdr:to>
      <xdr:col>65</xdr:col>
      <xdr:colOff>53975</xdr:colOff>
      <xdr:row>77</xdr:row>
      <xdr:rowOff>135889</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2954000" y="1323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146066</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623800" y="1300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沖縄県宜野座村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26972</xdr:rowOff>
    </xdr:from>
    <xdr:to>
      <xdr:col>29</xdr:col>
      <xdr:colOff>127000</xdr:colOff>
      <xdr:row>18</xdr:row>
      <xdr:rowOff>170373</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1960547"/>
          <a:ext cx="0" cy="134355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142450</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276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170373</xdr:rowOff>
    </xdr:from>
    <xdr:to>
      <xdr:col>30</xdr:col>
      <xdr:colOff>25400</xdr:colOff>
      <xdr:row>18</xdr:row>
      <xdr:rowOff>170373</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3040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113349</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704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26972</xdr:rowOff>
    </xdr:from>
    <xdr:to>
      <xdr:col>30</xdr:col>
      <xdr:colOff>25400</xdr:colOff>
      <xdr:row>11</xdr:row>
      <xdr:rowOff>26972</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19605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13</xdr:row>
      <xdr:rowOff>81257</xdr:rowOff>
    </xdr:from>
    <xdr:to>
      <xdr:col>29</xdr:col>
      <xdr:colOff>127000</xdr:colOff>
      <xdr:row>13</xdr:row>
      <xdr:rowOff>108301</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2357732"/>
          <a:ext cx="647700" cy="270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60850</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6802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88773</xdr:rowOff>
    </xdr:from>
    <xdr:to>
      <xdr:col>29</xdr:col>
      <xdr:colOff>177800</xdr:colOff>
      <xdr:row>16</xdr:row>
      <xdr:rowOff>18923</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708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13</xdr:row>
      <xdr:rowOff>108301</xdr:rowOff>
    </xdr:from>
    <xdr:to>
      <xdr:col>26</xdr:col>
      <xdr:colOff>50800</xdr:colOff>
      <xdr:row>13</xdr:row>
      <xdr:rowOff>137889</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2384776"/>
          <a:ext cx="698500" cy="295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127147</xdr:rowOff>
    </xdr:from>
    <xdr:to>
      <xdr:col>26</xdr:col>
      <xdr:colOff>101600</xdr:colOff>
      <xdr:row>16</xdr:row>
      <xdr:rowOff>57297</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7465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42074</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8328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13</xdr:row>
      <xdr:rowOff>137889</xdr:rowOff>
    </xdr:from>
    <xdr:to>
      <xdr:col>22</xdr:col>
      <xdr:colOff>114300</xdr:colOff>
      <xdr:row>13</xdr:row>
      <xdr:rowOff>162555</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2414364"/>
          <a:ext cx="698500" cy="246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121539</xdr:rowOff>
    </xdr:from>
    <xdr:to>
      <xdr:col>22</xdr:col>
      <xdr:colOff>165100</xdr:colOff>
      <xdr:row>16</xdr:row>
      <xdr:rowOff>51689</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7409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36466</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827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13</xdr:row>
      <xdr:rowOff>151239</xdr:rowOff>
    </xdr:from>
    <xdr:to>
      <xdr:col>18</xdr:col>
      <xdr:colOff>177800</xdr:colOff>
      <xdr:row>13</xdr:row>
      <xdr:rowOff>162555</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a:off x="2908300" y="2427714"/>
          <a:ext cx="698500" cy="113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15</xdr:row>
      <xdr:rowOff>150541</xdr:rowOff>
    </xdr:from>
    <xdr:to>
      <xdr:col>19</xdr:col>
      <xdr:colOff>38100</xdr:colOff>
      <xdr:row>16</xdr:row>
      <xdr:rowOff>80691</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7699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65468</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856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164150</xdr:rowOff>
    </xdr:from>
    <xdr:to>
      <xdr:col>15</xdr:col>
      <xdr:colOff>101600</xdr:colOff>
      <xdr:row>16</xdr:row>
      <xdr:rowOff>94300</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7835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79077</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869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13</xdr:row>
      <xdr:rowOff>30457</xdr:rowOff>
    </xdr:from>
    <xdr:to>
      <xdr:col>29</xdr:col>
      <xdr:colOff>177800</xdr:colOff>
      <xdr:row>13</xdr:row>
      <xdr:rowOff>132057</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3069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12</xdr:row>
      <xdr:rowOff>46984</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152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13</xdr:row>
      <xdr:rowOff>57501</xdr:rowOff>
    </xdr:from>
    <xdr:to>
      <xdr:col>26</xdr:col>
      <xdr:colOff>101600</xdr:colOff>
      <xdr:row>13</xdr:row>
      <xdr:rowOff>159101</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3339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11</xdr:row>
      <xdr:rowOff>169278</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102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13</xdr:row>
      <xdr:rowOff>87089</xdr:rowOff>
    </xdr:from>
    <xdr:to>
      <xdr:col>22</xdr:col>
      <xdr:colOff>165100</xdr:colOff>
      <xdr:row>14</xdr:row>
      <xdr:rowOff>17239</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3635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12</xdr:row>
      <xdr:rowOff>27416</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132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13</xdr:row>
      <xdr:rowOff>111755</xdr:rowOff>
    </xdr:from>
    <xdr:to>
      <xdr:col>19</xdr:col>
      <xdr:colOff>38100</xdr:colOff>
      <xdr:row>14</xdr:row>
      <xdr:rowOff>41905</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3882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12</xdr:row>
      <xdr:rowOff>52082</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157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13</xdr:row>
      <xdr:rowOff>100439</xdr:rowOff>
    </xdr:from>
    <xdr:to>
      <xdr:col>15</xdr:col>
      <xdr:colOff>101600</xdr:colOff>
      <xdr:row>14</xdr:row>
      <xdr:rowOff>30589</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3769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12</xdr:row>
      <xdr:rowOff>40766</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145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39560</xdr:rowOff>
    </xdr:from>
    <xdr:to>
      <xdr:col>29</xdr:col>
      <xdr:colOff>127000</xdr:colOff>
      <xdr:row>38</xdr:row>
      <xdr:rowOff>96196</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5964110"/>
          <a:ext cx="0" cy="159968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68273</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535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96196</xdr:rowOff>
    </xdr:from>
    <xdr:to>
      <xdr:col>30</xdr:col>
      <xdr:colOff>25400</xdr:colOff>
      <xdr:row>38</xdr:row>
      <xdr:rowOff>96196</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56379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297387</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707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39560</xdr:rowOff>
    </xdr:from>
    <xdr:to>
      <xdr:col>30</xdr:col>
      <xdr:colOff>25400</xdr:colOff>
      <xdr:row>33</xdr:row>
      <xdr:rowOff>39560</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59641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18720</xdr:rowOff>
    </xdr:from>
    <xdr:to>
      <xdr:col>29</xdr:col>
      <xdr:colOff>127000</xdr:colOff>
      <xdr:row>36</xdr:row>
      <xdr:rowOff>54267</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003800" y="6971970"/>
          <a:ext cx="647700" cy="355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123836</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7341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278759</xdr:rowOff>
    </xdr:from>
    <xdr:to>
      <xdr:col>29</xdr:col>
      <xdr:colOff>177800</xdr:colOff>
      <xdr:row>36</xdr:row>
      <xdr:rowOff>37459</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8891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37332</xdr:rowOff>
    </xdr:from>
    <xdr:to>
      <xdr:col>26</xdr:col>
      <xdr:colOff>50800</xdr:colOff>
      <xdr:row>36</xdr:row>
      <xdr:rowOff>54267</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4305300" y="6990582"/>
          <a:ext cx="698500" cy="169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295466</xdr:rowOff>
    </xdr:from>
    <xdr:to>
      <xdr:col>26</xdr:col>
      <xdr:colOff>101600</xdr:colOff>
      <xdr:row>36</xdr:row>
      <xdr:rowOff>54166</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69058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64343</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6674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37332</xdr:rowOff>
    </xdr:from>
    <xdr:to>
      <xdr:col>22</xdr:col>
      <xdr:colOff>114300</xdr:colOff>
      <xdr:row>36</xdr:row>
      <xdr:rowOff>71755</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3606800" y="6990582"/>
          <a:ext cx="698500" cy="344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298152</xdr:rowOff>
    </xdr:from>
    <xdr:to>
      <xdr:col>22</xdr:col>
      <xdr:colOff>165100</xdr:colOff>
      <xdr:row>36</xdr:row>
      <xdr:rowOff>56852</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69085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67029</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6677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71755</xdr:rowOff>
    </xdr:from>
    <xdr:to>
      <xdr:col>18</xdr:col>
      <xdr:colOff>177800</xdr:colOff>
      <xdr:row>37</xdr:row>
      <xdr:rowOff>14529</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2908300" y="7025005"/>
          <a:ext cx="698500" cy="1142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313468</xdr:rowOff>
    </xdr:from>
    <xdr:to>
      <xdr:col>19</xdr:col>
      <xdr:colOff>38100</xdr:colOff>
      <xdr:row>36</xdr:row>
      <xdr:rowOff>72168</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69238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82345</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6692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312706</xdr:rowOff>
    </xdr:from>
    <xdr:to>
      <xdr:col>15</xdr:col>
      <xdr:colOff>101600</xdr:colOff>
      <xdr:row>36</xdr:row>
      <xdr:rowOff>71406</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69230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81583</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6691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310820</xdr:rowOff>
    </xdr:from>
    <xdr:to>
      <xdr:col>29</xdr:col>
      <xdr:colOff>177800</xdr:colOff>
      <xdr:row>36</xdr:row>
      <xdr:rowOff>69520</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69211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282897</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6893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3467</xdr:rowOff>
    </xdr:from>
    <xdr:to>
      <xdr:col>26</xdr:col>
      <xdr:colOff>101600</xdr:colOff>
      <xdr:row>36</xdr:row>
      <xdr:rowOff>105067</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69567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89844</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70430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329432</xdr:rowOff>
    </xdr:from>
    <xdr:to>
      <xdr:col>22</xdr:col>
      <xdr:colOff>165100</xdr:colOff>
      <xdr:row>36</xdr:row>
      <xdr:rowOff>88132</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69397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72909</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7026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20955</xdr:rowOff>
    </xdr:from>
    <xdr:to>
      <xdr:col>19</xdr:col>
      <xdr:colOff>38100</xdr:colOff>
      <xdr:row>36</xdr:row>
      <xdr:rowOff>122555</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69742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107332</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7060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135179</xdr:rowOff>
    </xdr:from>
    <xdr:to>
      <xdr:col>15</xdr:col>
      <xdr:colOff>101600</xdr:colOff>
      <xdr:row>37</xdr:row>
      <xdr:rowOff>65329</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70884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50106</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7174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沖縄県宜野座村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6,253
6,212
31.30
10,535,586
10,303,145
52,106
2,567,500
3,368,258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20675</xdr:rowOff>
    </xdr:from>
    <xdr:to>
      <xdr:col>24</xdr:col>
      <xdr:colOff>62865</xdr:colOff>
      <xdr:row>38</xdr:row>
      <xdr:rowOff>58996</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335625"/>
          <a:ext cx="1270" cy="12384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62823</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577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58996</xdr:rowOff>
    </xdr:from>
    <xdr:to>
      <xdr:col>24</xdr:col>
      <xdr:colOff>152400</xdr:colOff>
      <xdr:row>38</xdr:row>
      <xdr:rowOff>58996</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574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138802</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110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20675</xdr:rowOff>
    </xdr:from>
    <xdr:to>
      <xdr:col>24</xdr:col>
      <xdr:colOff>152400</xdr:colOff>
      <xdr:row>31</xdr:row>
      <xdr:rowOff>20675</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335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169700</xdr:rowOff>
    </xdr:from>
    <xdr:to>
      <xdr:col>24</xdr:col>
      <xdr:colOff>63500</xdr:colOff>
      <xdr:row>33</xdr:row>
      <xdr:rowOff>16820</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5656100"/>
          <a:ext cx="838200" cy="18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158729</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9880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8852</xdr:rowOff>
    </xdr:from>
    <xdr:to>
      <xdr:col>24</xdr:col>
      <xdr:colOff>114300</xdr:colOff>
      <xdr:row>35</xdr:row>
      <xdr:rowOff>110452</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009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16820</xdr:rowOff>
    </xdr:from>
    <xdr:to>
      <xdr:col>19</xdr:col>
      <xdr:colOff>177800</xdr:colOff>
      <xdr:row>33</xdr:row>
      <xdr:rowOff>73818</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5674670"/>
          <a:ext cx="889000" cy="56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44902</xdr:rowOff>
    </xdr:from>
    <xdr:to>
      <xdr:col>20</xdr:col>
      <xdr:colOff>38100</xdr:colOff>
      <xdr:row>35</xdr:row>
      <xdr:rowOff>146502</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045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137629</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6138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73345</xdr:rowOff>
    </xdr:from>
    <xdr:to>
      <xdr:col>15</xdr:col>
      <xdr:colOff>50800</xdr:colOff>
      <xdr:row>33</xdr:row>
      <xdr:rowOff>73818</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a:off x="2019300" y="5731195"/>
          <a:ext cx="889000" cy="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143307</xdr:rowOff>
    </xdr:from>
    <xdr:to>
      <xdr:col>15</xdr:col>
      <xdr:colOff>101600</xdr:colOff>
      <xdr:row>36</xdr:row>
      <xdr:rowOff>73457</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144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64584</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08795" y="6236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73345</xdr:rowOff>
    </xdr:from>
    <xdr:to>
      <xdr:col>10</xdr:col>
      <xdr:colOff>114300</xdr:colOff>
      <xdr:row>33</xdr:row>
      <xdr:rowOff>108656</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5731195"/>
          <a:ext cx="889000" cy="35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170175</xdr:rowOff>
    </xdr:from>
    <xdr:to>
      <xdr:col>10</xdr:col>
      <xdr:colOff>165100</xdr:colOff>
      <xdr:row>36</xdr:row>
      <xdr:rowOff>100325</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170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91452</xdr:rowOff>
    </xdr:from>
    <xdr:ext cx="59901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19795" y="6263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165931</xdr:rowOff>
    </xdr:from>
    <xdr:to>
      <xdr:col>6</xdr:col>
      <xdr:colOff>38100</xdr:colOff>
      <xdr:row>36</xdr:row>
      <xdr:rowOff>96081</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166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87208</xdr:rowOff>
    </xdr:from>
    <xdr:ext cx="59901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30795" y="62594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118900</xdr:rowOff>
    </xdr:from>
    <xdr:to>
      <xdr:col>24</xdr:col>
      <xdr:colOff>114300</xdr:colOff>
      <xdr:row>33</xdr:row>
      <xdr:rowOff>49050</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560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141777</xdr:rowOff>
    </xdr:from>
    <xdr:ext cx="599010"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456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137470</xdr:rowOff>
    </xdr:from>
    <xdr:to>
      <xdr:col>20</xdr:col>
      <xdr:colOff>38100</xdr:colOff>
      <xdr:row>33</xdr:row>
      <xdr:rowOff>67620</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562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31</xdr:row>
      <xdr:rowOff>84147</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497795" y="5399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23018</xdr:rowOff>
    </xdr:from>
    <xdr:to>
      <xdr:col>15</xdr:col>
      <xdr:colOff>101600</xdr:colOff>
      <xdr:row>33</xdr:row>
      <xdr:rowOff>124618</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5680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31</xdr:row>
      <xdr:rowOff>141145</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08795" y="54560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22545</xdr:rowOff>
    </xdr:from>
    <xdr:to>
      <xdr:col>10</xdr:col>
      <xdr:colOff>165100</xdr:colOff>
      <xdr:row>33</xdr:row>
      <xdr:rowOff>124145</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5680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31</xdr:row>
      <xdr:rowOff>140672</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19795" y="5455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57856</xdr:rowOff>
    </xdr:from>
    <xdr:to>
      <xdr:col>6</xdr:col>
      <xdr:colOff>38100</xdr:colOff>
      <xdr:row>33</xdr:row>
      <xdr:rowOff>159456</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5715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32</xdr:row>
      <xdr:rowOff>4533</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30795" y="54909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a:extLst>
            <a:ext uri="{FF2B5EF4-FFF2-40B4-BE49-F238E27FC236}">
              <a16:creationId xmlns:a16="http://schemas.microsoft.com/office/drawing/2014/main" id="{00000000-0008-0000-06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156245</xdr:rowOff>
    </xdr:from>
    <xdr:to>
      <xdr:col>24</xdr:col>
      <xdr:colOff>62865</xdr:colOff>
      <xdr:row>58</xdr:row>
      <xdr:rowOff>106058</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flipV="1">
          <a:off x="4633595" y="8900195"/>
          <a:ext cx="1270" cy="11499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109885</xdr:rowOff>
    </xdr:from>
    <xdr:ext cx="534377" cy="259045"/>
    <xdr:sp macro="" textlink="">
      <xdr:nvSpPr>
        <xdr:cNvPr id="114" name="物件費最小値テキスト">
          <a:extLst>
            <a:ext uri="{FF2B5EF4-FFF2-40B4-BE49-F238E27FC236}">
              <a16:creationId xmlns:a16="http://schemas.microsoft.com/office/drawing/2014/main" id="{00000000-0008-0000-0600-000072000000}"/>
            </a:ext>
          </a:extLst>
        </xdr:cNvPr>
        <xdr:cNvSpPr txBox="1"/>
      </xdr:nvSpPr>
      <xdr:spPr>
        <a:xfrm>
          <a:off x="4686300" y="10053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106058</xdr:rowOff>
    </xdr:from>
    <xdr:to>
      <xdr:col>24</xdr:col>
      <xdr:colOff>152400</xdr:colOff>
      <xdr:row>58</xdr:row>
      <xdr:rowOff>106058</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10050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102922</xdr:rowOff>
    </xdr:from>
    <xdr:ext cx="599010" cy="259045"/>
    <xdr:sp macro="" textlink="">
      <xdr:nvSpPr>
        <xdr:cNvPr id="116" name="物件費最大値テキスト">
          <a:extLst>
            <a:ext uri="{FF2B5EF4-FFF2-40B4-BE49-F238E27FC236}">
              <a16:creationId xmlns:a16="http://schemas.microsoft.com/office/drawing/2014/main" id="{00000000-0008-0000-0600-000074000000}"/>
            </a:ext>
          </a:extLst>
        </xdr:cNvPr>
        <xdr:cNvSpPr txBox="1"/>
      </xdr:nvSpPr>
      <xdr:spPr>
        <a:xfrm>
          <a:off x="4686300" y="8675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661,315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156245</xdr:rowOff>
    </xdr:from>
    <xdr:to>
      <xdr:col>24</xdr:col>
      <xdr:colOff>152400</xdr:colOff>
      <xdr:row>51</xdr:row>
      <xdr:rowOff>156245</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8900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100281</xdr:rowOff>
    </xdr:from>
    <xdr:to>
      <xdr:col>24</xdr:col>
      <xdr:colOff>63500</xdr:colOff>
      <xdr:row>56</xdr:row>
      <xdr:rowOff>123597</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3797300" y="9701481"/>
          <a:ext cx="838200" cy="23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59469</xdr:rowOff>
    </xdr:from>
    <xdr:ext cx="599010" cy="259045"/>
    <xdr:sp macro="" textlink="">
      <xdr:nvSpPr>
        <xdr:cNvPr id="119" name="物件費平均値テキスト">
          <a:extLst>
            <a:ext uri="{FF2B5EF4-FFF2-40B4-BE49-F238E27FC236}">
              <a16:creationId xmlns:a16="http://schemas.microsoft.com/office/drawing/2014/main" id="{00000000-0008-0000-0600-000077000000}"/>
            </a:ext>
          </a:extLst>
        </xdr:cNvPr>
        <xdr:cNvSpPr txBox="1"/>
      </xdr:nvSpPr>
      <xdr:spPr>
        <a:xfrm>
          <a:off x="4686300" y="98321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81042</xdr:rowOff>
    </xdr:from>
    <xdr:to>
      <xdr:col>24</xdr:col>
      <xdr:colOff>114300</xdr:colOff>
      <xdr:row>58</xdr:row>
      <xdr:rowOff>11192</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4584700" y="985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100281</xdr:rowOff>
    </xdr:from>
    <xdr:to>
      <xdr:col>19</xdr:col>
      <xdr:colOff>177800</xdr:colOff>
      <xdr:row>57</xdr:row>
      <xdr:rowOff>11195</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2908300" y="9701481"/>
          <a:ext cx="889000" cy="82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89236</xdr:rowOff>
    </xdr:from>
    <xdr:to>
      <xdr:col>20</xdr:col>
      <xdr:colOff>38100</xdr:colOff>
      <xdr:row>58</xdr:row>
      <xdr:rowOff>19386</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3746500" y="986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10513</xdr:rowOff>
    </xdr:from>
    <xdr:ext cx="599010"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3497795" y="9954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11195</xdr:rowOff>
    </xdr:from>
    <xdr:to>
      <xdr:col>15</xdr:col>
      <xdr:colOff>50800</xdr:colOff>
      <xdr:row>57</xdr:row>
      <xdr:rowOff>22676</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019300" y="9783845"/>
          <a:ext cx="889000" cy="11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94665</xdr:rowOff>
    </xdr:from>
    <xdr:to>
      <xdr:col>15</xdr:col>
      <xdr:colOff>101600</xdr:colOff>
      <xdr:row>58</xdr:row>
      <xdr:rowOff>24815</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2857500" y="986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15942</xdr:rowOff>
    </xdr:from>
    <xdr:ext cx="599010"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2608795" y="9960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22676</xdr:rowOff>
    </xdr:from>
    <xdr:to>
      <xdr:col>10</xdr:col>
      <xdr:colOff>114300</xdr:colOff>
      <xdr:row>57</xdr:row>
      <xdr:rowOff>66353</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1130300" y="9795326"/>
          <a:ext cx="889000" cy="43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104894</xdr:rowOff>
    </xdr:from>
    <xdr:to>
      <xdr:col>10</xdr:col>
      <xdr:colOff>165100</xdr:colOff>
      <xdr:row>58</xdr:row>
      <xdr:rowOff>35044</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968500" y="987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26171</xdr:rowOff>
    </xdr:from>
    <xdr:ext cx="59901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1719795" y="9970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103207</xdr:rowOff>
    </xdr:from>
    <xdr:to>
      <xdr:col>6</xdr:col>
      <xdr:colOff>38100</xdr:colOff>
      <xdr:row>58</xdr:row>
      <xdr:rowOff>33357</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079500" y="9875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24484</xdr:rowOff>
    </xdr:from>
    <xdr:ext cx="59901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830795" y="9968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72797</xdr:rowOff>
    </xdr:from>
    <xdr:to>
      <xdr:col>24</xdr:col>
      <xdr:colOff>114300</xdr:colOff>
      <xdr:row>57</xdr:row>
      <xdr:rowOff>2947</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4584700" y="9673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95674</xdr:rowOff>
    </xdr:from>
    <xdr:ext cx="599010" cy="259045"/>
    <xdr:sp macro="" textlink="">
      <xdr:nvSpPr>
        <xdr:cNvPr id="138" name="物件費該当値テキスト">
          <a:extLst>
            <a:ext uri="{FF2B5EF4-FFF2-40B4-BE49-F238E27FC236}">
              <a16:creationId xmlns:a16="http://schemas.microsoft.com/office/drawing/2014/main" id="{00000000-0008-0000-0600-00008A000000}"/>
            </a:ext>
          </a:extLst>
        </xdr:cNvPr>
        <xdr:cNvSpPr txBox="1"/>
      </xdr:nvSpPr>
      <xdr:spPr>
        <a:xfrm>
          <a:off x="4686300" y="95254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49481</xdr:rowOff>
    </xdr:from>
    <xdr:to>
      <xdr:col>20</xdr:col>
      <xdr:colOff>38100</xdr:colOff>
      <xdr:row>56</xdr:row>
      <xdr:rowOff>151081</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3746500" y="9650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167608</xdr:rowOff>
    </xdr:from>
    <xdr:ext cx="59901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3497795" y="9425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131845</xdr:rowOff>
    </xdr:from>
    <xdr:to>
      <xdr:col>15</xdr:col>
      <xdr:colOff>101600</xdr:colOff>
      <xdr:row>57</xdr:row>
      <xdr:rowOff>61995</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2857500" y="9733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78522</xdr:rowOff>
    </xdr:from>
    <xdr:ext cx="599010"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2608795" y="9508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143326</xdr:rowOff>
    </xdr:from>
    <xdr:to>
      <xdr:col>10</xdr:col>
      <xdr:colOff>165100</xdr:colOff>
      <xdr:row>57</xdr:row>
      <xdr:rowOff>73476</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968500" y="9744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90003</xdr:rowOff>
    </xdr:from>
    <xdr:ext cx="599010"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1719795" y="9519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15553</xdr:rowOff>
    </xdr:from>
    <xdr:to>
      <xdr:col>6</xdr:col>
      <xdr:colOff>38100</xdr:colOff>
      <xdr:row>57</xdr:row>
      <xdr:rowOff>117153</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079500" y="9788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133680</xdr:rowOff>
    </xdr:from>
    <xdr:ext cx="599010"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830795" y="9563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a:extLst>
            <a:ext uri="{FF2B5EF4-FFF2-40B4-BE49-F238E27FC236}">
              <a16:creationId xmlns:a16="http://schemas.microsoft.com/office/drawing/2014/main" id="{00000000-0008-0000-06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46774</xdr:rowOff>
    </xdr:from>
    <xdr:to>
      <xdr:col>24</xdr:col>
      <xdr:colOff>62865</xdr:colOff>
      <xdr:row>79</xdr:row>
      <xdr:rowOff>43383</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flipV="1">
          <a:off x="4633595" y="12219724"/>
          <a:ext cx="1270" cy="13682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47210</xdr:rowOff>
    </xdr:from>
    <xdr:ext cx="313932" cy="259045"/>
    <xdr:sp macro="" textlink="">
      <xdr:nvSpPr>
        <xdr:cNvPr id="171" name="維持補修費最小値テキスト">
          <a:extLst>
            <a:ext uri="{FF2B5EF4-FFF2-40B4-BE49-F238E27FC236}">
              <a16:creationId xmlns:a16="http://schemas.microsoft.com/office/drawing/2014/main" id="{00000000-0008-0000-0600-0000AB000000}"/>
            </a:ext>
          </a:extLst>
        </xdr:cNvPr>
        <xdr:cNvSpPr txBox="1"/>
      </xdr:nvSpPr>
      <xdr:spPr>
        <a:xfrm>
          <a:off x="4686300" y="135917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43383</xdr:rowOff>
    </xdr:from>
    <xdr:to>
      <xdr:col>24</xdr:col>
      <xdr:colOff>152400</xdr:colOff>
      <xdr:row>79</xdr:row>
      <xdr:rowOff>43383</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35879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164901</xdr:rowOff>
    </xdr:from>
    <xdr:ext cx="534377" cy="259045"/>
    <xdr:sp macro="" textlink="">
      <xdr:nvSpPr>
        <xdr:cNvPr id="173" name="維持補修費最大値テキスト">
          <a:extLst>
            <a:ext uri="{FF2B5EF4-FFF2-40B4-BE49-F238E27FC236}">
              <a16:creationId xmlns:a16="http://schemas.microsoft.com/office/drawing/2014/main" id="{00000000-0008-0000-0600-0000AD000000}"/>
            </a:ext>
          </a:extLst>
        </xdr:cNvPr>
        <xdr:cNvSpPr txBox="1"/>
      </xdr:nvSpPr>
      <xdr:spPr>
        <a:xfrm>
          <a:off x="4686300" y="11994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46774</xdr:rowOff>
    </xdr:from>
    <xdr:to>
      <xdr:col>24</xdr:col>
      <xdr:colOff>152400</xdr:colOff>
      <xdr:row>71</xdr:row>
      <xdr:rowOff>46774</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2219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112040</xdr:rowOff>
    </xdr:from>
    <xdr:to>
      <xdr:col>24</xdr:col>
      <xdr:colOff>63500</xdr:colOff>
      <xdr:row>77</xdr:row>
      <xdr:rowOff>150749</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3797300" y="13313690"/>
          <a:ext cx="838200" cy="38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94454</xdr:rowOff>
    </xdr:from>
    <xdr:ext cx="534377" cy="259045"/>
    <xdr:sp macro="" textlink="">
      <xdr:nvSpPr>
        <xdr:cNvPr id="176" name="維持補修費平均値テキスト">
          <a:extLst>
            <a:ext uri="{FF2B5EF4-FFF2-40B4-BE49-F238E27FC236}">
              <a16:creationId xmlns:a16="http://schemas.microsoft.com/office/drawing/2014/main" id="{00000000-0008-0000-0600-0000B0000000}"/>
            </a:ext>
          </a:extLst>
        </xdr:cNvPr>
        <xdr:cNvSpPr txBox="1"/>
      </xdr:nvSpPr>
      <xdr:spPr>
        <a:xfrm>
          <a:off x="4686300" y="132961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116027</xdr:rowOff>
    </xdr:from>
    <xdr:to>
      <xdr:col>24</xdr:col>
      <xdr:colOff>114300</xdr:colOff>
      <xdr:row>78</xdr:row>
      <xdr:rowOff>46177</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4584700" y="13317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112040</xdr:rowOff>
    </xdr:from>
    <xdr:to>
      <xdr:col>19</xdr:col>
      <xdr:colOff>177800</xdr:colOff>
      <xdr:row>77</xdr:row>
      <xdr:rowOff>161474</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2908300" y="13313690"/>
          <a:ext cx="889000" cy="49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140773</xdr:rowOff>
    </xdr:from>
    <xdr:to>
      <xdr:col>20</xdr:col>
      <xdr:colOff>38100</xdr:colOff>
      <xdr:row>78</xdr:row>
      <xdr:rowOff>70923</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3746500" y="13342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62050</xdr:rowOff>
    </xdr:from>
    <xdr:ext cx="534377"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3530111" y="13435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115736</xdr:rowOff>
    </xdr:from>
    <xdr:to>
      <xdr:col>15</xdr:col>
      <xdr:colOff>50800</xdr:colOff>
      <xdr:row>77</xdr:row>
      <xdr:rowOff>161474</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2019300" y="13317386"/>
          <a:ext cx="889000" cy="45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167824</xdr:rowOff>
    </xdr:from>
    <xdr:to>
      <xdr:col>15</xdr:col>
      <xdr:colOff>101600</xdr:colOff>
      <xdr:row>78</xdr:row>
      <xdr:rowOff>97974</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2857500" y="13369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89101</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2673428" y="13462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115736</xdr:rowOff>
    </xdr:from>
    <xdr:to>
      <xdr:col>10</xdr:col>
      <xdr:colOff>114300</xdr:colOff>
      <xdr:row>77</xdr:row>
      <xdr:rowOff>163151</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flipV="1">
          <a:off x="1130300" y="13317386"/>
          <a:ext cx="889000" cy="47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149994</xdr:rowOff>
    </xdr:from>
    <xdr:to>
      <xdr:col>10</xdr:col>
      <xdr:colOff>165100</xdr:colOff>
      <xdr:row>78</xdr:row>
      <xdr:rowOff>80144</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968500" y="13351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71271</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1784428" y="13444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156356</xdr:rowOff>
    </xdr:from>
    <xdr:to>
      <xdr:col>6</xdr:col>
      <xdr:colOff>38100</xdr:colOff>
      <xdr:row>78</xdr:row>
      <xdr:rowOff>86506</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079500" y="13358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77633</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895428" y="13450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99949</xdr:rowOff>
    </xdr:from>
    <xdr:to>
      <xdr:col>24</xdr:col>
      <xdr:colOff>114300</xdr:colOff>
      <xdr:row>78</xdr:row>
      <xdr:rowOff>30099</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4584700" y="13301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122826</xdr:rowOff>
    </xdr:from>
    <xdr:ext cx="534377" cy="259045"/>
    <xdr:sp macro="" textlink="">
      <xdr:nvSpPr>
        <xdr:cNvPr id="195" name="維持補修費該当値テキスト">
          <a:extLst>
            <a:ext uri="{FF2B5EF4-FFF2-40B4-BE49-F238E27FC236}">
              <a16:creationId xmlns:a16="http://schemas.microsoft.com/office/drawing/2014/main" id="{00000000-0008-0000-0600-0000C3000000}"/>
            </a:ext>
          </a:extLst>
        </xdr:cNvPr>
        <xdr:cNvSpPr txBox="1"/>
      </xdr:nvSpPr>
      <xdr:spPr>
        <a:xfrm>
          <a:off x="4686300" y="13153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61240</xdr:rowOff>
    </xdr:from>
    <xdr:to>
      <xdr:col>20</xdr:col>
      <xdr:colOff>38100</xdr:colOff>
      <xdr:row>77</xdr:row>
      <xdr:rowOff>162840</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3746500" y="13262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7917</xdr:rowOff>
    </xdr:from>
    <xdr:ext cx="534377"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3530111" y="13038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110674</xdr:rowOff>
    </xdr:from>
    <xdr:to>
      <xdr:col>15</xdr:col>
      <xdr:colOff>101600</xdr:colOff>
      <xdr:row>78</xdr:row>
      <xdr:rowOff>40824</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2857500" y="13312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57351</xdr:rowOff>
    </xdr:from>
    <xdr:ext cx="534377"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2641111" y="13087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64936</xdr:rowOff>
    </xdr:from>
    <xdr:to>
      <xdr:col>10</xdr:col>
      <xdr:colOff>165100</xdr:colOff>
      <xdr:row>77</xdr:row>
      <xdr:rowOff>166536</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968500" y="13266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11613</xdr:rowOff>
    </xdr:from>
    <xdr:ext cx="534377"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1752111" y="13041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112351</xdr:rowOff>
    </xdr:from>
    <xdr:to>
      <xdr:col>6</xdr:col>
      <xdr:colOff>38100</xdr:colOff>
      <xdr:row>78</xdr:row>
      <xdr:rowOff>42501</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079500" y="13314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59028</xdr:rowOff>
    </xdr:from>
    <xdr:ext cx="534377"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863111" y="13089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a:extLst>
            <a:ext uri="{FF2B5EF4-FFF2-40B4-BE49-F238E27FC236}">
              <a16:creationId xmlns:a16="http://schemas.microsoft.com/office/drawing/2014/main" id="{00000000-0008-0000-06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88919</xdr:rowOff>
    </xdr:from>
    <xdr:to>
      <xdr:col>24</xdr:col>
      <xdr:colOff>62865</xdr:colOff>
      <xdr:row>98</xdr:row>
      <xdr:rowOff>158293</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flipV="1">
          <a:off x="4633595" y="15347969"/>
          <a:ext cx="1270" cy="1612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162120</xdr:rowOff>
    </xdr:from>
    <xdr:ext cx="534377" cy="259045"/>
    <xdr:sp macro="" textlink="">
      <xdr:nvSpPr>
        <xdr:cNvPr id="231" name="扶助費最小値テキスト">
          <a:extLst>
            <a:ext uri="{FF2B5EF4-FFF2-40B4-BE49-F238E27FC236}">
              <a16:creationId xmlns:a16="http://schemas.microsoft.com/office/drawing/2014/main" id="{00000000-0008-0000-0600-0000E7000000}"/>
            </a:ext>
          </a:extLst>
        </xdr:cNvPr>
        <xdr:cNvSpPr txBox="1"/>
      </xdr:nvSpPr>
      <xdr:spPr>
        <a:xfrm>
          <a:off x="4686300" y="16964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158293</xdr:rowOff>
    </xdr:from>
    <xdr:to>
      <xdr:col>24</xdr:col>
      <xdr:colOff>152400</xdr:colOff>
      <xdr:row>98</xdr:row>
      <xdr:rowOff>158293</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6960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35596</xdr:rowOff>
    </xdr:from>
    <xdr:ext cx="599010" cy="259045"/>
    <xdr:sp macro="" textlink="">
      <xdr:nvSpPr>
        <xdr:cNvPr id="233" name="扶助費最大値テキスト">
          <a:extLst>
            <a:ext uri="{FF2B5EF4-FFF2-40B4-BE49-F238E27FC236}">
              <a16:creationId xmlns:a16="http://schemas.microsoft.com/office/drawing/2014/main" id="{00000000-0008-0000-0600-0000E9000000}"/>
            </a:ext>
          </a:extLst>
        </xdr:cNvPr>
        <xdr:cNvSpPr txBox="1"/>
      </xdr:nvSpPr>
      <xdr:spPr>
        <a:xfrm>
          <a:off x="4686300" y="15123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188,415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88919</xdr:rowOff>
    </xdr:from>
    <xdr:to>
      <xdr:col>24</xdr:col>
      <xdr:colOff>152400</xdr:colOff>
      <xdr:row>89</xdr:row>
      <xdr:rowOff>88919</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5347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90</xdr:row>
      <xdr:rowOff>122109</xdr:rowOff>
    </xdr:from>
    <xdr:to>
      <xdr:col>24</xdr:col>
      <xdr:colOff>63500</xdr:colOff>
      <xdr:row>92</xdr:row>
      <xdr:rowOff>163866</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3797300" y="15552609"/>
          <a:ext cx="838200" cy="384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10351</xdr:rowOff>
    </xdr:from>
    <xdr:ext cx="534377" cy="259045"/>
    <xdr:sp macro="" textlink="">
      <xdr:nvSpPr>
        <xdr:cNvPr id="236" name="扶助費平均値テキスト">
          <a:extLst>
            <a:ext uri="{FF2B5EF4-FFF2-40B4-BE49-F238E27FC236}">
              <a16:creationId xmlns:a16="http://schemas.microsoft.com/office/drawing/2014/main" id="{00000000-0008-0000-0600-0000EC000000}"/>
            </a:ext>
          </a:extLst>
        </xdr:cNvPr>
        <xdr:cNvSpPr txBox="1"/>
      </xdr:nvSpPr>
      <xdr:spPr>
        <a:xfrm>
          <a:off x="4686300" y="162981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31924</xdr:rowOff>
    </xdr:from>
    <xdr:to>
      <xdr:col>24</xdr:col>
      <xdr:colOff>114300</xdr:colOff>
      <xdr:row>95</xdr:row>
      <xdr:rowOff>133524</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4584700" y="1631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92</xdr:row>
      <xdr:rowOff>163866</xdr:rowOff>
    </xdr:from>
    <xdr:to>
      <xdr:col>19</xdr:col>
      <xdr:colOff>177800</xdr:colOff>
      <xdr:row>93</xdr:row>
      <xdr:rowOff>138971</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2908300" y="15937266"/>
          <a:ext cx="889000" cy="146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124889</xdr:rowOff>
    </xdr:from>
    <xdr:to>
      <xdr:col>20</xdr:col>
      <xdr:colOff>38100</xdr:colOff>
      <xdr:row>97</xdr:row>
      <xdr:rowOff>55039</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3746500" y="16584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46166</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3530111" y="16676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138971</xdr:rowOff>
    </xdr:from>
    <xdr:to>
      <xdr:col>15</xdr:col>
      <xdr:colOff>50800</xdr:colOff>
      <xdr:row>93</xdr:row>
      <xdr:rowOff>158728</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019300" y="16083821"/>
          <a:ext cx="889000" cy="19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124061</xdr:rowOff>
    </xdr:from>
    <xdr:to>
      <xdr:col>15</xdr:col>
      <xdr:colOff>101600</xdr:colOff>
      <xdr:row>97</xdr:row>
      <xdr:rowOff>54211</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2857500" y="16583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45338</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2641111" y="16675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158728</xdr:rowOff>
    </xdr:from>
    <xdr:to>
      <xdr:col>10</xdr:col>
      <xdr:colOff>114300</xdr:colOff>
      <xdr:row>94</xdr:row>
      <xdr:rowOff>28775</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1130300" y="16103578"/>
          <a:ext cx="889000" cy="41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134990</xdr:rowOff>
    </xdr:from>
    <xdr:to>
      <xdr:col>10</xdr:col>
      <xdr:colOff>165100</xdr:colOff>
      <xdr:row>97</xdr:row>
      <xdr:rowOff>65140</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968500" y="16594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56267</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752111" y="16686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150513</xdr:rowOff>
    </xdr:from>
    <xdr:to>
      <xdr:col>6</xdr:col>
      <xdr:colOff>38100</xdr:colOff>
      <xdr:row>97</xdr:row>
      <xdr:rowOff>80663</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079500" y="16609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71790</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863111" y="16702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90</xdr:row>
      <xdr:rowOff>71309</xdr:rowOff>
    </xdr:from>
    <xdr:to>
      <xdr:col>24</xdr:col>
      <xdr:colOff>114300</xdr:colOff>
      <xdr:row>91</xdr:row>
      <xdr:rowOff>1459</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4584700" y="15501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89</xdr:row>
      <xdr:rowOff>94186</xdr:rowOff>
    </xdr:from>
    <xdr:ext cx="599010" cy="259045"/>
    <xdr:sp macro="" textlink="">
      <xdr:nvSpPr>
        <xdr:cNvPr id="255" name="扶助費該当値テキスト">
          <a:extLst>
            <a:ext uri="{FF2B5EF4-FFF2-40B4-BE49-F238E27FC236}">
              <a16:creationId xmlns:a16="http://schemas.microsoft.com/office/drawing/2014/main" id="{00000000-0008-0000-0600-0000FF000000}"/>
            </a:ext>
          </a:extLst>
        </xdr:cNvPr>
        <xdr:cNvSpPr txBox="1"/>
      </xdr:nvSpPr>
      <xdr:spPr>
        <a:xfrm>
          <a:off x="4686300" y="15353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92</xdr:row>
      <xdr:rowOff>113066</xdr:rowOff>
    </xdr:from>
    <xdr:to>
      <xdr:col>20</xdr:col>
      <xdr:colOff>38100</xdr:colOff>
      <xdr:row>93</xdr:row>
      <xdr:rowOff>43216</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3746500" y="15886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91</xdr:row>
      <xdr:rowOff>59743</xdr:rowOff>
    </xdr:from>
    <xdr:ext cx="599010"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3497795" y="15661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88171</xdr:rowOff>
    </xdr:from>
    <xdr:to>
      <xdr:col>15</xdr:col>
      <xdr:colOff>101600</xdr:colOff>
      <xdr:row>94</xdr:row>
      <xdr:rowOff>18321</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2857500" y="16033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92</xdr:row>
      <xdr:rowOff>34848</xdr:rowOff>
    </xdr:from>
    <xdr:ext cx="599010"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2608795" y="158082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107928</xdr:rowOff>
    </xdr:from>
    <xdr:to>
      <xdr:col>10</xdr:col>
      <xdr:colOff>165100</xdr:colOff>
      <xdr:row>94</xdr:row>
      <xdr:rowOff>38078</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968500" y="16052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92</xdr:row>
      <xdr:rowOff>54605</xdr:rowOff>
    </xdr:from>
    <xdr:ext cx="599010"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1719795" y="158280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149425</xdr:rowOff>
    </xdr:from>
    <xdr:to>
      <xdr:col>6</xdr:col>
      <xdr:colOff>38100</xdr:colOff>
      <xdr:row>94</xdr:row>
      <xdr:rowOff>79575</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079500" y="16094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92</xdr:row>
      <xdr:rowOff>96102</xdr:rowOff>
    </xdr:from>
    <xdr:ext cx="599010"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830795" y="158695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a:extLst>
            <a:ext uri="{FF2B5EF4-FFF2-40B4-BE49-F238E27FC236}">
              <a16:creationId xmlns:a16="http://schemas.microsoft.com/office/drawing/2014/main" id="{00000000-0008-0000-06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13185</xdr:rowOff>
    </xdr:from>
    <xdr:to>
      <xdr:col>54</xdr:col>
      <xdr:colOff>189865</xdr:colOff>
      <xdr:row>38</xdr:row>
      <xdr:rowOff>40346</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flipV="1">
          <a:off x="10475595" y="5328135"/>
          <a:ext cx="1270" cy="1227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44173</xdr:rowOff>
    </xdr:from>
    <xdr:ext cx="534377" cy="259045"/>
    <xdr:sp macro="" textlink="">
      <xdr:nvSpPr>
        <xdr:cNvPr id="288" name="補助費等最小値テキスト">
          <a:extLst>
            <a:ext uri="{FF2B5EF4-FFF2-40B4-BE49-F238E27FC236}">
              <a16:creationId xmlns:a16="http://schemas.microsoft.com/office/drawing/2014/main" id="{00000000-0008-0000-0600-000020010000}"/>
            </a:ext>
          </a:extLst>
        </xdr:cNvPr>
        <xdr:cNvSpPr txBox="1"/>
      </xdr:nvSpPr>
      <xdr:spPr>
        <a:xfrm>
          <a:off x="10528300" y="6559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40346</xdr:rowOff>
    </xdr:from>
    <xdr:to>
      <xdr:col>55</xdr:col>
      <xdr:colOff>88900</xdr:colOff>
      <xdr:row>38</xdr:row>
      <xdr:rowOff>40346</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6555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131312</xdr:rowOff>
    </xdr:from>
    <xdr:ext cx="599010" cy="259045"/>
    <xdr:sp macro="" textlink="">
      <xdr:nvSpPr>
        <xdr:cNvPr id="290" name="補助費等最大値テキスト">
          <a:extLst>
            <a:ext uri="{FF2B5EF4-FFF2-40B4-BE49-F238E27FC236}">
              <a16:creationId xmlns:a16="http://schemas.microsoft.com/office/drawing/2014/main" id="{00000000-0008-0000-0600-000022010000}"/>
            </a:ext>
          </a:extLst>
        </xdr:cNvPr>
        <xdr:cNvSpPr txBox="1"/>
      </xdr:nvSpPr>
      <xdr:spPr>
        <a:xfrm>
          <a:off x="10528300" y="5103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13185</xdr:rowOff>
    </xdr:from>
    <xdr:to>
      <xdr:col>55</xdr:col>
      <xdr:colOff>88900</xdr:colOff>
      <xdr:row>31</xdr:row>
      <xdr:rowOff>13185</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10388600" y="5328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30</xdr:row>
      <xdr:rowOff>42732</xdr:rowOff>
    </xdr:from>
    <xdr:to>
      <xdr:col>55</xdr:col>
      <xdr:colOff>0</xdr:colOff>
      <xdr:row>31</xdr:row>
      <xdr:rowOff>13185</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9639300" y="5186232"/>
          <a:ext cx="838200" cy="141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125472</xdr:rowOff>
    </xdr:from>
    <xdr:ext cx="599010" cy="259045"/>
    <xdr:sp macro="" textlink="">
      <xdr:nvSpPr>
        <xdr:cNvPr id="293" name="補助費等平均値テキスト">
          <a:extLst>
            <a:ext uri="{FF2B5EF4-FFF2-40B4-BE49-F238E27FC236}">
              <a16:creationId xmlns:a16="http://schemas.microsoft.com/office/drawing/2014/main" id="{00000000-0008-0000-0600-000025010000}"/>
            </a:ext>
          </a:extLst>
        </xdr:cNvPr>
        <xdr:cNvSpPr txBox="1"/>
      </xdr:nvSpPr>
      <xdr:spPr>
        <a:xfrm>
          <a:off x="10528300" y="612622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147045</xdr:rowOff>
    </xdr:from>
    <xdr:to>
      <xdr:col>55</xdr:col>
      <xdr:colOff>50800</xdr:colOff>
      <xdr:row>36</xdr:row>
      <xdr:rowOff>77195</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10426700" y="6147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42732</xdr:rowOff>
    </xdr:from>
    <xdr:to>
      <xdr:col>50</xdr:col>
      <xdr:colOff>114300</xdr:colOff>
      <xdr:row>32</xdr:row>
      <xdr:rowOff>96464</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8750300" y="5186232"/>
          <a:ext cx="889000" cy="396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33</xdr:row>
      <xdr:rowOff>129057</xdr:rowOff>
    </xdr:from>
    <xdr:to>
      <xdr:col>50</xdr:col>
      <xdr:colOff>165100</xdr:colOff>
      <xdr:row>34</xdr:row>
      <xdr:rowOff>59207</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9588500" y="5786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50334</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9339795" y="5879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32</xdr:row>
      <xdr:rowOff>96464</xdr:rowOff>
    </xdr:from>
    <xdr:to>
      <xdr:col>45</xdr:col>
      <xdr:colOff>177800</xdr:colOff>
      <xdr:row>32</xdr:row>
      <xdr:rowOff>101806</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7861300" y="5582864"/>
          <a:ext cx="889000" cy="5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72262</xdr:rowOff>
    </xdr:from>
    <xdr:to>
      <xdr:col>46</xdr:col>
      <xdr:colOff>38100</xdr:colOff>
      <xdr:row>37</xdr:row>
      <xdr:rowOff>2412</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8699500" y="6244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164989</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8450795" y="6337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32</xdr:row>
      <xdr:rowOff>101806</xdr:rowOff>
    </xdr:from>
    <xdr:to>
      <xdr:col>41</xdr:col>
      <xdr:colOff>50800</xdr:colOff>
      <xdr:row>32</xdr:row>
      <xdr:rowOff>162949</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flipV="1">
          <a:off x="6972300" y="5588206"/>
          <a:ext cx="889000" cy="6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74914</xdr:rowOff>
    </xdr:from>
    <xdr:to>
      <xdr:col>41</xdr:col>
      <xdr:colOff>101600</xdr:colOff>
      <xdr:row>37</xdr:row>
      <xdr:rowOff>5064</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7810500" y="6247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167641</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561795" y="6339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65057</xdr:rowOff>
    </xdr:from>
    <xdr:to>
      <xdr:col>36</xdr:col>
      <xdr:colOff>165100</xdr:colOff>
      <xdr:row>36</xdr:row>
      <xdr:rowOff>166657</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6921500" y="623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157784</xdr:rowOff>
    </xdr:from>
    <xdr:ext cx="59901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6672795" y="6329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30</xdr:row>
      <xdr:rowOff>133835</xdr:rowOff>
    </xdr:from>
    <xdr:to>
      <xdr:col>55</xdr:col>
      <xdr:colOff>50800</xdr:colOff>
      <xdr:row>31</xdr:row>
      <xdr:rowOff>63985</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10426700" y="5277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30</xdr:row>
      <xdr:rowOff>86862</xdr:rowOff>
    </xdr:from>
    <xdr:ext cx="599010" cy="259045"/>
    <xdr:sp macro="" textlink="">
      <xdr:nvSpPr>
        <xdr:cNvPr id="312" name="補助費等該当値テキスト">
          <a:extLst>
            <a:ext uri="{FF2B5EF4-FFF2-40B4-BE49-F238E27FC236}">
              <a16:creationId xmlns:a16="http://schemas.microsoft.com/office/drawing/2014/main" id="{00000000-0008-0000-0600-000038010000}"/>
            </a:ext>
          </a:extLst>
        </xdr:cNvPr>
        <xdr:cNvSpPr txBox="1"/>
      </xdr:nvSpPr>
      <xdr:spPr>
        <a:xfrm>
          <a:off x="10528300" y="5230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368,206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29</xdr:row>
      <xdr:rowOff>163382</xdr:rowOff>
    </xdr:from>
    <xdr:to>
      <xdr:col>50</xdr:col>
      <xdr:colOff>165100</xdr:colOff>
      <xdr:row>30</xdr:row>
      <xdr:rowOff>93532</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9588500" y="5135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28</xdr:row>
      <xdr:rowOff>110059</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9339795" y="4910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32</xdr:row>
      <xdr:rowOff>45664</xdr:rowOff>
    </xdr:from>
    <xdr:to>
      <xdr:col>46</xdr:col>
      <xdr:colOff>38100</xdr:colOff>
      <xdr:row>32</xdr:row>
      <xdr:rowOff>147264</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8699500" y="5532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30</xdr:row>
      <xdr:rowOff>163791</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8450795" y="53072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32</xdr:row>
      <xdr:rowOff>51006</xdr:rowOff>
    </xdr:from>
    <xdr:to>
      <xdr:col>41</xdr:col>
      <xdr:colOff>101600</xdr:colOff>
      <xdr:row>32</xdr:row>
      <xdr:rowOff>152606</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7810500" y="5537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30</xdr:row>
      <xdr:rowOff>169133</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7561795" y="53126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32</xdr:row>
      <xdr:rowOff>112149</xdr:rowOff>
    </xdr:from>
    <xdr:to>
      <xdr:col>36</xdr:col>
      <xdr:colOff>165100</xdr:colOff>
      <xdr:row>33</xdr:row>
      <xdr:rowOff>42299</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6921500" y="5598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31</xdr:row>
      <xdr:rowOff>58826</xdr:rowOff>
    </xdr:from>
    <xdr:ext cx="599010"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6672795" y="5373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a:extLst>
            <a:ext uri="{FF2B5EF4-FFF2-40B4-BE49-F238E27FC236}">
              <a16:creationId xmlns:a16="http://schemas.microsoft.com/office/drawing/2014/main" id="{00000000-0008-0000-06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169180</xdr:rowOff>
    </xdr:from>
    <xdr:to>
      <xdr:col>54</xdr:col>
      <xdr:colOff>189865</xdr:colOff>
      <xdr:row>59</xdr:row>
      <xdr:rowOff>40374</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10475595" y="8741680"/>
          <a:ext cx="1270" cy="1414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44201</xdr:rowOff>
    </xdr:from>
    <xdr:ext cx="534377" cy="259045"/>
    <xdr:sp macro="" textlink="">
      <xdr:nvSpPr>
        <xdr:cNvPr id="347" name="普通建設事業費最小値テキスト">
          <a:extLst>
            <a:ext uri="{FF2B5EF4-FFF2-40B4-BE49-F238E27FC236}">
              <a16:creationId xmlns:a16="http://schemas.microsoft.com/office/drawing/2014/main" id="{00000000-0008-0000-0600-00005B010000}"/>
            </a:ext>
          </a:extLst>
        </xdr:cNvPr>
        <xdr:cNvSpPr txBox="1"/>
      </xdr:nvSpPr>
      <xdr:spPr>
        <a:xfrm>
          <a:off x="10528300" y="10159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40374</xdr:rowOff>
    </xdr:from>
    <xdr:to>
      <xdr:col>55</xdr:col>
      <xdr:colOff>88900</xdr:colOff>
      <xdr:row>59</xdr:row>
      <xdr:rowOff>40374</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10155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115857</xdr:rowOff>
    </xdr:from>
    <xdr:ext cx="599010" cy="259045"/>
    <xdr:sp macro="" textlink="">
      <xdr:nvSpPr>
        <xdr:cNvPr id="349" name="普通建設事業費最大値テキスト">
          <a:extLst>
            <a:ext uri="{FF2B5EF4-FFF2-40B4-BE49-F238E27FC236}">
              <a16:creationId xmlns:a16="http://schemas.microsoft.com/office/drawing/2014/main" id="{00000000-0008-0000-0600-00005D010000}"/>
            </a:ext>
          </a:extLst>
        </xdr:cNvPr>
        <xdr:cNvSpPr txBox="1"/>
      </xdr:nvSpPr>
      <xdr:spPr>
        <a:xfrm>
          <a:off x="10528300" y="8516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450,973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169180</xdr:rowOff>
    </xdr:from>
    <xdr:to>
      <xdr:col>55</xdr:col>
      <xdr:colOff>88900</xdr:colOff>
      <xdr:row>50</xdr:row>
      <xdr:rowOff>169180</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10388600" y="8741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4297</xdr:rowOff>
    </xdr:from>
    <xdr:to>
      <xdr:col>55</xdr:col>
      <xdr:colOff>0</xdr:colOff>
      <xdr:row>53</xdr:row>
      <xdr:rowOff>155156</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9639300" y="9091147"/>
          <a:ext cx="838200" cy="150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88875</xdr:rowOff>
    </xdr:from>
    <xdr:ext cx="599010" cy="259045"/>
    <xdr:sp macro="" textlink="">
      <xdr:nvSpPr>
        <xdr:cNvPr id="352" name="普通建設事業費平均値テキスト">
          <a:extLst>
            <a:ext uri="{FF2B5EF4-FFF2-40B4-BE49-F238E27FC236}">
              <a16:creationId xmlns:a16="http://schemas.microsoft.com/office/drawing/2014/main" id="{00000000-0008-0000-0600-000060010000}"/>
            </a:ext>
          </a:extLst>
        </xdr:cNvPr>
        <xdr:cNvSpPr txBox="1"/>
      </xdr:nvSpPr>
      <xdr:spPr>
        <a:xfrm>
          <a:off x="10528300" y="969007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110448</xdr:rowOff>
    </xdr:from>
    <xdr:to>
      <xdr:col>55</xdr:col>
      <xdr:colOff>50800</xdr:colOff>
      <xdr:row>57</xdr:row>
      <xdr:rowOff>40598</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10426700" y="9711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155156</xdr:rowOff>
    </xdr:from>
    <xdr:to>
      <xdr:col>50</xdr:col>
      <xdr:colOff>114300</xdr:colOff>
      <xdr:row>56</xdr:row>
      <xdr:rowOff>6517</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8750300" y="9242006"/>
          <a:ext cx="889000" cy="365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152937</xdr:rowOff>
    </xdr:from>
    <xdr:to>
      <xdr:col>50</xdr:col>
      <xdr:colOff>165100</xdr:colOff>
      <xdr:row>57</xdr:row>
      <xdr:rowOff>83087</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9588500" y="9754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74214</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9339795" y="98468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6517</xdr:rowOff>
    </xdr:from>
    <xdr:to>
      <xdr:col>45</xdr:col>
      <xdr:colOff>177800</xdr:colOff>
      <xdr:row>56</xdr:row>
      <xdr:rowOff>18526</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flipV="1">
          <a:off x="7861300" y="9607717"/>
          <a:ext cx="889000" cy="12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88446</xdr:rowOff>
    </xdr:from>
    <xdr:to>
      <xdr:col>46</xdr:col>
      <xdr:colOff>38100</xdr:colOff>
      <xdr:row>57</xdr:row>
      <xdr:rowOff>18596</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8699500" y="9689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9723</xdr:rowOff>
    </xdr:from>
    <xdr:ext cx="59901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450795" y="9782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51</xdr:row>
      <xdr:rowOff>146894</xdr:rowOff>
    </xdr:from>
    <xdr:to>
      <xdr:col>41</xdr:col>
      <xdr:colOff>50800</xdr:colOff>
      <xdr:row>56</xdr:row>
      <xdr:rowOff>18526</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a:off x="6972300" y="8890844"/>
          <a:ext cx="889000" cy="728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165811</xdr:rowOff>
    </xdr:from>
    <xdr:to>
      <xdr:col>41</xdr:col>
      <xdr:colOff>101600</xdr:colOff>
      <xdr:row>57</xdr:row>
      <xdr:rowOff>95961</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7810500" y="976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87088</xdr:rowOff>
    </xdr:from>
    <xdr:ext cx="59901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561795" y="9859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11626</xdr:rowOff>
    </xdr:from>
    <xdr:to>
      <xdr:col>36</xdr:col>
      <xdr:colOff>165100</xdr:colOff>
      <xdr:row>57</xdr:row>
      <xdr:rowOff>113226</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6921500" y="9784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104353</xdr:rowOff>
    </xdr:from>
    <xdr:ext cx="59901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672795" y="9877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52</xdr:row>
      <xdr:rowOff>124947</xdr:rowOff>
    </xdr:from>
    <xdr:to>
      <xdr:col>55</xdr:col>
      <xdr:colOff>50800</xdr:colOff>
      <xdr:row>53</xdr:row>
      <xdr:rowOff>55097</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10426700" y="9040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51</xdr:row>
      <xdr:rowOff>147824</xdr:rowOff>
    </xdr:from>
    <xdr:ext cx="599010" cy="259045"/>
    <xdr:sp macro="" textlink="">
      <xdr:nvSpPr>
        <xdr:cNvPr id="371" name="普通建設事業費該当値テキスト">
          <a:extLst>
            <a:ext uri="{FF2B5EF4-FFF2-40B4-BE49-F238E27FC236}">
              <a16:creationId xmlns:a16="http://schemas.microsoft.com/office/drawing/2014/main" id="{00000000-0008-0000-0600-000073010000}"/>
            </a:ext>
          </a:extLst>
        </xdr:cNvPr>
        <xdr:cNvSpPr txBox="1"/>
      </xdr:nvSpPr>
      <xdr:spPr>
        <a:xfrm>
          <a:off x="10528300" y="8891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343,962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53</xdr:row>
      <xdr:rowOff>104356</xdr:rowOff>
    </xdr:from>
    <xdr:to>
      <xdr:col>50</xdr:col>
      <xdr:colOff>165100</xdr:colOff>
      <xdr:row>54</xdr:row>
      <xdr:rowOff>34506</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9588500" y="9191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52</xdr:row>
      <xdr:rowOff>51033</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9339795" y="8966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127167</xdr:rowOff>
    </xdr:from>
    <xdr:to>
      <xdr:col>46</xdr:col>
      <xdr:colOff>38100</xdr:colOff>
      <xdr:row>56</xdr:row>
      <xdr:rowOff>57317</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8699500" y="9556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54</xdr:row>
      <xdr:rowOff>73844</xdr:rowOff>
    </xdr:from>
    <xdr:ext cx="599010"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8450795" y="9332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139176</xdr:rowOff>
    </xdr:from>
    <xdr:to>
      <xdr:col>41</xdr:col>
      <xdr:colOff>101600</xdr:colOff>
      <xdr:row>56</xdr:row>
      <xdr:rowOff>69326</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7810500" y="9568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85853</xdr:rowOff>
    </xdr:from>
    <xdr:ext cx="599010"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7561795" y="93441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51</xdr:row>
      <xdr:rowOff>96094</xdr:rowOff>
    </xdr:from>
    <xdr:to>
      <xdr:col>36</xdr:col>
      <xdr:colOff>165100</xdr:colOff>
      <xdr:row>52</xdr:row>
      <xdr:rowOff>26244</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6921500" y="8840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50</xdr:row>
      <xdr:rowOff>42771</xdr:rowOff>
    </xdr:from>
    <xdr:ext cx="599010"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672795" y="8615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a:extLst>
            <a:ext uri="{FF2B5EF4-FFF2-40B4-BE49-F238E27FC236}">
              <a16:creationId xmlns:a16="http://schemas.microsoft.com/office/drawing/2014/main" id="{00000000-0008-0000-06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122768</xdr:rowOff>
    </xdr:from>
    <xdr:to>
      <xdr:col>54</xdr:col>
      <xdr:colOff>189865</xdr:colOff>
      <xdr:row>79</xdr:row>
      <xdr:rowOff>44450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10475595" y="12124268"/>
          <a:ext cx="1270" cy="1464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4" name="普通建設事業費 （ うち新規整備　）最小値テキスト">
          <a:extLst>
            <a:ext uri="{FF2B5EF4-FFF2-40B4-BE49-F238E27FC236}">
              <a16:creationId xmlns:a16="http://schemas.microsoft.com/office/drawing/2014/main" id="{00000000-0008-0000-0600-000094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69445</xdr:rowOff>
    </xdr:from>
    <xdr:ext cx="599010" cy="259045"/>
    <xdr:sp macro="" textlink="">
      <xdr:nvSpPr>
        <xdr:cNvPr id="406" name="普通建設事業費 （ うち新規整備　）最大値テキスト">
          <a:extLst>
            <a:ext uri="{FF2B5EF4-FFF2-40B4-BE49-F238E27FC236}">
              <a16:creationId xmlns:a16="http://schemas.microsoft.com/office/drawing/2014/main" id="{00000000-0008-0000-0600-000096010000}"/>
            </a:ext>
          </a:extLst>
        </xdr:cNvPr>
        <xdr:cNvSpPr txBox="1"/>
      </xdr:nvSpPr>
      <xdr:spPr>
        <a:xfrm>
          <a:off x="10528300" y="11899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122768</xdr:rowOff>
    </xdr:from>
    <xdr:to>
      <xdr:col>55</xdr:col>
      <xdr:colOff>88900</xdr:colOff>
      <xdr:row>70</xdr:row>
      <xdr:rowOff>122768</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10388600" y="12124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76625</xdr:rowOff>
    </xdr:from>
    <xdr:to>
      <xdr:col>55</xdr:col>
      <xdr:colOff>0</xdr:colOff>
      <xdr:row>78</xdr:row>
      <xdr:rowOff>48580</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9639300" y="13278275"/>
          <a:ext cx="838200" cy="14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155739</xdr:rowOff>
    </xdr:from>
    <xdr:ext cx="534377" cy="259045"/>
    <xdr:sp macro="" textlink="">
      <xdr:nvSpPr>
        <xdr:cNvPr id="409" name="普通建設事業費 （ うち新規整備　）平均値テキスト">
          <a:extLst>
            <a:ext uri="{FF2B5EF4-FFF2-40B4-BE49-F238E27FC236}">
              <a16:creationId xmlns:a16="http://schemas.microsoft.com/office/drawing/2014/main" id="{00000000-0008-0000-0600-000099010000}"/>
            </a:ext>
          </a:extLst>
        </xdr:cNvPr>
        <xdr:cNvSpPr txBox="1"/>
      </xdr:nvSpPr>
      <xdr:spPr>
        <a:xfrm>
          <a:off x="10528300" y="133573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5862</xdr:rowOff>
    </xdr:from>
    <xdr:to>
      <xdr:col>55</xdr:col>
      <xdr:colOff>50800</xdr:colOff>
      <xdr:row>78</xdr:row>
      <xdr:rowOff>107462</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10426700" y="13378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76625</xdr:rowOff>
    </xdr:from>
    <xdr:to>
      <xdr:col>50</xdr:col>
      <xdr:colOff>114300</xdr:colOff>
      <xdr:row>78</xdr:row>
      <xdr:rowOff>145534</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flipV="1">
          <a:off x="8750300" y="13278275"/>
          <a:ext cx="889000" cy="240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16308</xdr:rowOff>
    </xdr:from>
    <xdr:to>
      <xdr:col>50</xdr:col>
      <xdr:colOff>165100</xdr:colOff>
      <xdr:row>78</xdr:row>
      <xdr:rowOff>117908</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9588500" y="13389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109035</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9372111" y="13482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23678</xdr:rowOff>
    </xdr:from>
    <xdr:to>
      <xdr:col>45</xdr:col>
      <xdr:colOff>177800</xdr:colOff>
      <xdr:row>78</xdr:row>
      <xdr:rowOff>145534</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a:off x="7861300" y="13225328"/>
          <a:ext cx="889000" cy="293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143025</xdr:rowOff>
    </xdr:from>
    <xdr:to>
      <xdr:col>46</xdr:col>
      <xdr:colOff>38100</xdr:colOff>
      <xdr:row>78</xdr:row>
      <xdr:rowOff>73175</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8699500" y="13344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89702</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483111" y="13119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72</xdr:row>
      <xdr:rowOff>63336</xdr:rowOff>
    </xdr:from>
    <xdr:to>
      <xdr:col>41</xdr:col>
      <xdr:colOff>50800</xdr:colOff>
      <xdr:row>77</xdr:row>
      <xdr:rowOff>23678</xdr:rowOff>
    </xdr:to>
    <xdr:cxnSp macro="">
      <xdr:nvCxnSpPr>
        <xdr:cNvPr id="417" name="直線コネクタ 416">
          <a:extLst>
            <a:ext uri="{FF2B5EF4-FFF2-40B4-BE49-F238E27FC236}">
              <a16:creationId xmlns:a16="http://schemas.microsoft.com/office/drawing/2014/main" id="{00000000-0008-0000-0600-0000A1010000}"/>
            </a:ext>
          </a:extLst>
        </xdr:cNvPr>
        <xdr:cNvCxnSpPr/>
      </xdr:nvCxnSpPr>
      <xdr:spPr>
        <a:xfrm>
          <a:off x="6972300" y="12407736"/>
          <a:ext cx="889000" cy="817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9496</xdr:rowOff>
    </xdr:from>
    <xdr:to>
      <xdr:col>41</xdr:col>
      <xdr:colOff>101600</xdr:colOff>
      <xdr:row>78</xdr:row>
      <xdr:rowOff>111096</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7810500" y="13382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102223</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594111" y="13475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4794</xdr:rowOff>
    </xdr:from>
    <xdr:to>
      <xdr:col>36</xdr:col>
      <xdr:colOff>165100</xdr:colOff>
      <xdr:row>78</xdr:row>
      <xdr:rowOff>106394</xdr:rowOff>
    </xdr:to>
    <xdr:sp macro="" textlink="">
      <xdr:nvSpPr>
        <xdr:cNvPr id="420" name="フローチャート: 判断 419">
          <a:extLst>
            <a:ext uri="{FF2B5EF4-FFF2-40B4-BE49-F238E27FC236}">
              <a16:creationId xmlns:a16="http://schemas.microsoft.com/office/drawing/2014/main" id="{00000000-0008-0000-0600-0000A4010000}"/>
            </a:ext>
          </a:extLst>
        </xdr:cNvPr>
        <xdr:cNvSpPr/>
      </xdr:nvSpPr>
      <xdr:spPr>
        <a:xfrm>
          <a:off x="6921500" y="13377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97521</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6705111" y="13470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169230</xdr:rowOff>
    </xdr:from>
    <xdr:to>
      <xdr:col>55</xdr:col>
      <xdr:colOff>50800</xdr:colOff>
      <xdr:row>78</xdr:row>
      <xdr:rowOff>99380</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10426700" y="13370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20657</xdr:rowOff>
    </xdr:from>
    <xdr:ext cx="534377" cy="259045"/>
    <xdr:sp macro="" textlink="">
      <xdr:nvSpPr>
        <xdr:cNvPr id="428" name="普通建設事業費 （ うち新規整備　）該当値テキスト">
          <a:extLst>
            <a:ext uri="{FF2B5EF4-FFF2-40B4-BE49-F238E27FC236}">
              <a16:creationId xmlns:a16="http://schemas.microsoft.com/office/drawing/2014/main" id="{00000000-0008-0000-0600-0000AC010000}"/>
            </a:ext>
          </a:extLst>
        </xdr:cNvPr>
        <xdr:cNvSpPr txBox="1"/>
      </xdr:nvSpPr>
      <xdr:spPr>
        <a:xfrm>
          <a:off x="10528300" y="13222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25825</xdr:rowOff>
    </xdr:from>
    <xdr:to>
      <xdr:col>50</xdr:col>
      <xdr:colOff>165100</xdr:colOff>
      <xdr:row>77</xdr:row>
      <xdr:rowOff>127425</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9588500" y="13227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143952</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9372111" y="13002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94734</xdr:rowOff>
    </xdr:from>
    <xdr:to>
      <xdr:col>46</xdr:col>
      <xdr:colOff>38100</xdr:colOff>
      <xdr:row>79</xdr:row>
      <xdr:rowOff>24884</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8699500" y="13467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16011</xdr:rowOff>
    </xdr:from>
    <xdr:ext cx="534377"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8483111" y="13560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144328</xdr:rowOff>
    </xdr:from>
    <xdr:to>
      <xdr:col>41</xdr:col>
      <xdr:colOff>101600</xdr:colOff>
      <xdr:row>77</xdr:row>
      <xdr:rowOff>74478</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7810500" y="13174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91005</xdr:rowOff>
    </xdr:from>
    <xdr:ext cx="534377"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7594111" y="12949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72</xdr:row>
      <xdr:rowOff>12536</xdr:rowOff>
    </xdr:from>
    <xdr:to>
      <xdr:col>36</xdr:col>
      <xdr:colOff>165100</xdr:colOff>
      <xdr:row>72</xdr:row>
      <xdr:rowOff>114136</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6921500" y="12356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70</xdr:row>
      <xdr:rowOff>130663</xdr:rowOff>
    </xdr:from>
    <xdr:ext cx="599010"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672795" y="12132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普通建設事業費 （ うち更新整備　）グラフ枠">
          <a:extLst>
            <a:ext uri="{FF2B5EF4-FFF2-40B4-BE49-F238E27FC236}">
              <a16:creationId xmlns:a16="http://schemas.microsoft.com/office/drawing/2014/main" id="{00000000-0008-0000-0600-0000C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169633</xdr:rowOff>
    </xdr:from>
    <xdr:to>
      <xdr:col>54</xdr:col>
      <xdr:colOff>189865</xdr:colOff>
      <xdr:row>98</xdr:row>
      <xdr:rowOff>106818</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flipV="1">
          <a:off x="10475595" y="15600133"/>
          <a:ext cx="1270" cy="1308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110645</xdr:rowOff>
    </xdr:from>
    <xdr:ext cx="469744" cy="259045"/>
    <xdr:sp macro="" textlink="">
      <xdr:nvSpPr>
        <xdr:cNvPr id="459" name="普通建設事業費 （ うち更新整備　）最小値テキスト">
          <a:extLst>
            <a:ext uri="{FF2B5EF4-FFF2-40B4-BE49-F238E27FC236}">
              <a16:creationId xmlns:a16="http://schemas.microsoft.com/office/drawing/2014/main" id="{00000000-0008-0000-0600-0000CB010000}"/>
            </a:ext>
          </a:extLst>
        </xdr:cNvPr>
        <xdr:cNvSpPr txBox="1"/>
      </xdr:nvSpPr>
      <xdr:spPr>
        <a:xfrm>
          <a:off x="10528300" y="16912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106818</xdr:rowOff>
    </xdr:from>
    <xdr:to>
      <xdr:col>55</xdr:col>
      <xdr:colOff>88900</xdr:colOff>
      <xdr:row>98</xdr:row>
      <xdr:rowOff>106818</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10388600" y="16908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116310</xdr:rowOff>
    </xdr:from>
    <xdr:ext cx="599010" cy="259045"/>
    <xdr:sp macro="" textlink="">
      <xdr:nvSpPr>
        <xdr:cNvPr id="461" name="普通建設事業費 （ うち更新整備　）最大値テキスト">
          <a:extLst>
            <a:ext uri="{FF2B5EF4-FFF2-40B4-BE49-F238E27FC236}">
              <a16:creationId xmlns:a16="http://schemas.microsoft.com/office/drawing/2014/main" id="{00000000-0008-0000-0600-0000CD010000}"/>
            </a:ext>
          </a:extLst>
        </xdr:cNvPr>
        <xdr:cNvSpPr txBox="1"/>
      </xdr:nvSpPr>
      <xdr:spPr>
        <a:xfrm>
          <a:off x="10528300" y="15375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169633</xdr:rowOff>
    </xdr:from>
    <xdr:to>
      <xdr:col>55</xdr:col>
      <xdr:colOff>88900</xdr:colOff>
      <xdr:row>90</xdr:row>
      <xdr:rowOff>169633</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10388600" y="15600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90</xdr:row>
      <xdr:rowOff>169633</xdr:rowOff>
    </xdr:from>
    <xdr:to>
      <xdr:col>55</xdr:col>
      <xdr:colOff>0</xdr:colOff>
      <xdr:row>93</xdr:row>
      <xdr:rowOff>21509</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9639300" y="15600133"/>
          <a:ext cx="838200" cy="366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49413</xdr:rowOff>
    </xdr:from>
    <xdr:ext cx="534377" cy="259045"/>
    <xdr:sp macro="" textlink="">
      <xdr:nvSpPr>
        <xdr:cNvPr id="464" name="普通建設事業費 （ うち更新整備　）平均値テキスト">
          <a:extLst>
            <a:ext uri="{FF2B5EF4-FFF2-40B4-BE49-F238E27FC236}">
              <a16:creationId xmlns:a16="http://schemas.microsoft.com/office/drawing/2014/main" id="{00000000-0008-0000-0600-0000D0010000}"/>
            </a:ext>
          </a:extLst>
        </xdr:cNvPr>
        <xdr:cNvSpPr txBox="1"/>
      </xdr:nvSpPr>
      <xdr:spPr>
        <a:xfrm>
          <a:off x="10528300" y="165086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70986</xdr:rowOff>
    </xdr:from>
    <xdr:to>
      <xdr:col>55</xdr:col>
      <xdr:colOff>50800</xdr:colOff>
      <xdr:row>97</xdr:row>
      <xdr:rowOff>1136</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10426700" y="1653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21509</xdr:rowOff>
    </xdr:from>
    <xdr:to>
      <xdr:col>50</xdr:col>
      <xdr:colOff>114300</xdr:colOff>
      <xdr:row>94</xdr:row>
      <xdr:rowOff>101130</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8750300" y="15966359"/>
          <a:ext cx="889000" cy="251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99434</xdr:rowOff>
    </xdr:from>
    <xdr:to>
      <xdr:col>50</xdr:col>
      <xdr:colOff>165100</xdr:colOff>
      <xdr:row>97</xdr:row>
      <xdr:rowOff>29584</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9588500" y="16558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20711</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9372111" y="16651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101130</xdr:rowOff>
    </xdr:from>
    <xdr:to>
      <xdr:col>45</xdr:col>
      <xdr:colOff>177800</xdr:colOff>
      <xdr:row>96</xdr:row>
      <xdr:rowOff>116684</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flipV="1">
          <a:off x="7861300" y="16217430"/>
          <a:ext cx="889000" cy="358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74115</xdr:rowOff>
    </xdr:from>
    <xdr:to>
      <xdr:col>46</xdr:col>
      <xdr:colOff>38100</xdr:colOff>
      <xdr:row>97</xdr:row>
      <xdr:rowOff>4265</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8699500" y="16533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166842</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8483111" y="16626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82505</xdr:rowOff>
    </xdr:from>
    <xdr:to>
      <xdr:col>41</xdr:col>
      <xdr:colOff>50800</xdr:colOff>
      <xdr:row>96</xdr:row>
      <xdr:rowOff>116684</xdr:rowOff>
    </xdr:to>
    <xdr:cxnSp macro="">
      <xdr:nvCxnSpPr>
        <xdr:cNvPr id="472" name="直線コネクタ 471">
          <a:extLst>
            <a:ext uri="{FF2B5EF4-FFF2-40B4-BE49-F238E27FC236}">
              <a16:creationId xmlns:a16="http://schemas.microsoft.com/office/drawing/2014/main" id="{00000000-0008-0000-0600-0000D8010000}"/>
            </a:ext>
          </a:extLst>
        </xdr:cNvPr>
        <xdr:cNvCxnSpPr/>
      </xdr:nvCxnSpPr>
      <xdr:spPr>
        <a:xfrm>
          <a:off x="6972300" y="16541705"/>
          <a:ext cx="889000" cy="34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128997</xdr:rowOff>
    </xdr:from>
    <xdr:to>
      <xdr:col>41</xdr:col>
      <xdr:colOff>101600</xdr:colOff>
      <xdr:row>97</xdr:row>
      <xdr:rowOff>59147</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7810500" y="16588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50274</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7594111" y="16680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162697</xdr:rowOff>
    </xdr:from>
    <xdr:to>
      <xdr:col>36</xdr:col>
      <xdr:colOff>165100</xdr:colOff>
      <xdr:row>97</xdr:row>
      <xdr:rowOff>92847</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6921500" y="16621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83974</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6705111" y="16714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90</xdr:row>
      <xdr:rowOff>118833</xdr:rowOff>
    </xdr:from>
    <xdr:to>
      <xdr:col>55</xdr:col>
      <xdr:colOff>50800</xdr:colOff>
      <xdr:row>91</xdr:row>
      <xdr:rowOff>48983</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10426700" y="15549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90</xdr:row>
      <xdr:rowOff>71860</xdr:rowOff>
    </xdr:from>
    <xdr:ext cx="599010" cy="259045"/>
    <xdr:sp macro="" textlink="">
      <xdr:nvSpPr>
        <xdr:cNvPr id="483" name="普通建設事業費 （ うち更新整備　）該当値テキスト">
          <a:extLst>
            <a:ext uri="{FF2B5EF4-FFF2-40B4-BE49-F238E27FC236}">
              <a16:creationId xmlns:a16="http://schemas.microsoft.com/office/drawing/2014/main" id="{00000000-0008-0000-0600-0000E3010000}"/>
            </a:ext>
          </a:extLst>
        </xdr:cNvPr>
        <xdr:cNvSpPr txBox="1"/>
      </xdr:nvSpPr>
      <xdr:spPr>
        <a:xfrm>
          <a:off x="10528300" y="15502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293,453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92</xdr:row>
      <xdr:rowOff>142159</xdr:rowOff>
    </xdr:from>
    <xdr:to>
      <xdr:col>50</xdr:col>
      <xdr:colOff>165100</xdr:colOff>
      <xdr:row>93</xdr:row>
      <xdr:rowOff>72309</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9588500" y="15915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91</xdr:row>
      <xdr:rowOff>88836</xdr:rowOff>
    </xdr:from>
    <xdr:ext cx="59901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9339795" y="15690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50330</xdr:rowOff>
    </xdr:from>
    <xdr:to>
      <xdr:col>46</xdr:col>
      <xdr:colOff>38100</xdr:colOff>
      <xdr:row>94</xdr:row>
      <xdr:rowOff>151930</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8699500" y="16166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92</xdr:row>
      <xdr:rowOff>168457</xdr:rowOff>
    </xdr:from>
    <xdr:ext cx="59901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8450795" y="15941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65884</xdr:rowOff>
    </xdr:from>
    <xdr:to>
      <xdr:col>41</xdr:col>
      <xdr:colOff>101600</xdr:colOff>
      <xdr:row>96</xdr:row>
      <xdr:rowOff>167484</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7810500" y="16525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12561</xdr:rowOff>
    </xdr:from>
    <xdr:ext cx="534377"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7594111" y="16300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31705</xdr:rowOff>
    </xdr:from>
    <xdr:to>
      <xdr:col>36</xdr:col>
      <xdr:colOff>165100</xdr:colOff>
      <xdr:row>96</xdr:row>
      <xdr:rowOff>133305</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6921500" y="16490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149832</xdr:rowOff>
    </xdr:from>
    <xdr:ext cx="534377"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6705111" y="16266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災害復旧事業費グラフ枠">
          <a:extLst>
            <a:ext uri="{FF2B5EF4-FFF2-40B4-BE49-F238E27FC236}">
              <a16:creationId xmlns:a16="http://schemas.microsoft.com/office/drawing/2014/main" id="{00000000-0008-0000-0600-000000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90546</xdr:rowOff>
    </xdr:from>
    <xdr:to>
      <xdr:col>85</xdr:col>
      <xdr:colOff>126364</xdr:colOff>
      <xdr:row>38</xdr:row>
      <xdr:rowOff>139700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flipV="1">
          <a:off x="16317595" y="5576946"/>
          <a:ext cx="1269" cy="10778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148209</xdr:rowOff>
    </xdr:from>
    <xdr:ext cx="249299" cy="259045"/>
    <xdr:sp macro="" textlink="">
      <xdr:nvSpPr>
        <xdr:cNvPr id="514" name="災害復旧事業費最小値テキスト">
          <a:extLst>
            <a:ext uri="{FF2B5EF4-FFF2-40B4-BE49-F238E27FC236}">
              <a16:creationId xmlns:a16="http://schemas.microsoft.com/office/drawing/2014/main" id="{00000000-0008-0000-0600-000002020000}"/>
            </a:ext>
          </a:extLst>
        </xdr:cNvPr>
        <xdr:cNvSpPr txBox="1"/>
      </xdr:nvSpPr>
      <xdr:spPr>
        <a:xfrm>
          <a:off x="16370300" y="66633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37223</xdr:rowOff>
    </xdr:from>
    <xdr:ext cx="599010" cy="259045"/>
    <xdr:sp macro="" textlink="">
      <xdr:nvSpPr>
        <xdr:cNvPr id="516" name="災害復旧事業費最大値テキスト">
          <a:extLst>
            <a:ext uri="{FF2B5EF4-FFF2-40B4-BE49-F238E27FC236}">
              <a16:creationId xmlns:a16="http://schemas.microsoft.com/office/drawing/2014/main" id="{00000000-0008-0000-0600-000004020000}"/>
            </a:ext>
          </a:extLst>
        </xdr:cNvPr>
        <xdr:cNvSpPr txBox="1"/>
      </xdr:nvSpPr>
      <xdr:spPr>
        <a:xfrm>
          <a:off x="16370300" y="5352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90546</xdr:rowOff>
    </xdr:from>
    <xdr:to>
      <xdr:col>86</xdr:col>
      <xdr:colOff>25400</xdr:colOff>
      <xdr:row>32</xdr:row>
      <xdr:rowOff>90546</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6230600" y="5576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110851</xdr:rowOff>
    </xdr:from>
    <xdr:to>
      <xdr:col>85</xdr:col>
      <xdr:colOff>127000</xdr:colOff>
      <xdr:row>38</xdr:row>
      <xdr:rowOff>136778</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flipV="1">
          <a:off x="15481300" y="6625951"/>
          <a:ext cx="838200" cy="25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65659</xdr:rowOff>
    </xdr:from>
    <xdr:ext cx="534377" cy="259045"/>
    <xdr:sp macro="" textlink="">
      <xdr:nvSpPr>
        <xdr:cNvPr id="519" name="災害復旧事業費平均値テキスト">
          <a:extLst>
            <a:ext uri="{FF2B5EF4-FFF2-40B4-BE49-F238E27FC236}">
              <a16:creationId xmlns:a16="http://schemas.microsoft.com/office/drawing/2014/main" id="{00000000-0008-0000-0600-000007020000}"/>
            </a:ext>
          </a:extLst>
        </xdr:cNvPr>
        <xdr:cNvSpPr txBox="1"/>
      </xdr:nvSpPr>
      <xdr:spPr>
        <a:xfrm>
          <a:off x="16370300" y="64093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42782</xdr:rowOff>
    </xdr:from>
    <xdr:to>
      <xdr:col>85</xdr:col>
      <xdr:colOff>177800</xdr:colOff>
      <xdr:row>38</xdr:row>
      <xdr:rowOff>144382</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6268700" y="6557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136778</xdr:rowOff>
    </xdr:from>
    <xdr:to>
      <xdr:col>81</xdr:col>
      <xdr:colOff>50800</xdr:colOff>
      <xdr:row>38</xdr:row>
      <xdr:rowOff>136943</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flipV="1">
          <a:off x="14592300" y="6651878"/>
          <a:ext cx="889000" cy="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28728</xdr:rowOff>
    </xdr:from>
    <xdr:to>
      <xdr:col>81</xdr:col>
      <xdr:colOff>101600</xdr:colOff>
      <xdr:row>38</xdr:row>
      <xdr:rowOff>130328</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5430500" y="65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146855</xdr:rowOff>
    </xdr:from>
    <xdr:ext cx="534377"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5214111" y="6319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136701</xdr:rowOff>
    </xdr:from>
    <xdr:to>
      <xdr:col>76</xdr:col>
      <xdr:colOff>114300</xdr:colOff>
      <xdr:row>38</xdr:row>
      <xdr:rowOff>136943</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3703300" y="6651801"/>
          <a:ext cx="889000" cy="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31014</xdr:rowOff>
    </xdr:from>
    <xdr:to>
      <xdr:col>76</xdr:col>
      <xdr:colOff>165100</xdr:colOff>
      <xdr:row>38</xdr:row>
      <xdr:rowOff>132614</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4541500" y="6546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149141</xdr:rowOff>
    </xdr:from>
    <xdr:ext cx="534377"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4325111" y="6321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136701</xdr:rowOff>
    </xdr:from>
    <xdr:to>
      <xdr:col>71</xdr:col>
      <xdr:colOff>177800</xdr:colOff>
      <xdr:row>38</xdr:row>
      <xdr:rowOff>137195</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flipV="1">
          <a:off x="12814300" y="6651801"/>
          <a:ext cx="889000" cy="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31188</xdr:rowOff>
    </xdr:from>
    <xdr:to>
      <xdr:col>72</xdr:col>
      <xdr:colOff>38100</xdr:colOff>
      <xdr:row>38</xdr:row>
      <xdr:rowOff>132788</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3652500" y="654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149315</xdr:rowOff>
    </xdr:from>
    <xdr:ext cx="534377"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3436111" y="6321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39198</xdr:rowOff>
    </xdr:from>
    <xdr:to>
      <xdr:col>67</xdr:col>
      <xdr:colOff>101600</xdr:colOff>
      <xdr:row>38</xdr:row>
      <xdr:rowOff>140798</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2763500" y="6554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157325</xdr:rowOff>
    </xdr:from>
    <xdr:ext cx="534377"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2547111" y="6329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60051</xdr:rowOff>
    </xdr:from>
    <xdr:to>
      <xdr:col>85</xdr:col>
      <xdr:colOff>177800</xdr:colOff>
      <xdr:row>38</xdr:row>
      <xdr:rowOff>161651</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6268700" y="6575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21210</xdr:rowOff>
    </xdr:from>
    <xdr:ext cx="469744" cy="259045"/>
    <xdr:sp macro="" textlink="">
      <xdr:nvSpPr>
        <xdr:cNvPr id="538" name="災害復旧事業費該当値テキスト">
          <a:extLst>
            <a:ext uri="{FF2B5EF4-FFF2-40B4-BE49-F238E27FC236}">
              <a16:creationId xmlns:a16="http://schemas.microsoft.com/office/drawing/2014/main" id="{00000000-0008-0000-0600-00001A020000}"/>
            </a:ext>
          </a:extLst>
        </xdr:cNvPr>
        <xdr:cNvSpPr txBox="1"/>
      </xdr:nvSpPr>
      <xdr:spPr>
        <a:xfrm>
          <a:off x="16370300" y="6536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85978</xdr:rowOff>
    </xdr:from>
    <xdr:to>
      <xdr:col>81</xdr:col>
      <xdr:colOff>101600</xdr:colOff>
      <xdr:row>39</xdr:row>
      <xdr:rowOff>16128</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5430500" y="6601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7255</xdr:rowOff>
    </xdr:from>
    <xdr:ext cx="378565"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5292017" y="66938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86143</xdr:rowOff>
    </xdr:from>
    <xdr:to>
      <xdr:col>76</xdr:col>
      <xdr:colOff>165100</xdr:colOff>
      <xdr:row>39</xdr:row>
      <xdr:rowOff>16293</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4541500" y="6601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7420</xdr:rowOff>
    </xdr:from>
    <xdr:ext cx="378565"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4403017" y="66939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85901</xdr:rowOff>
    </xdr:from>
    <xdr:to>
      <xdr:col>72</xdr:col>
      <xdr:colOff>38100</xdr:colOff>
      <xdr:row>39</xdr:row>
      <xdr:rowOff>16051</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3652500" y="6601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7178</xdr:rowOff>
    </xdr:from>
    <xdr:ext cx="378565"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3514017" y="66937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86395</xdr:rowOff>
    </xdr:from>
    <xdr:to>
      <xdr:col>67</xdr:col>
      <xdr:colOff>101600</xdr:colOff>
      <xdr:row>39</xdr:row>
      <xdr:rowOff>16545</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2763500" y="6601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7672</xdr:rowOff>
    </xdr:from>
    <xdr:ext cx="378565"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625017" y="66942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失業対策事業費グラフ枠">
          <a:extLst>
            <a:ext uri="{FF2B5EF4-FFF2-40B4-BE49-F238E27FC236}">
              <a16:creationId xmlns:a16="http://schemas.microsoft.com/office/drawing/2014/main" id="{00000000-0008-0000-0600-000031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3" name="失業対策事業費最小値テキスト">
          <a:extLst>
            <a:ext uri="{FF2B5EF4-FFF2-40B4-BE49-F238E27FC236}">
              <a16:creationId xmlns:a16="http://schemas.microsoft.com/office/drawing/2014/main" id="{00000000-0008-0000-0600-000033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5" name="失業対策事業費最大値テキスト">
          <a:extLst>
            <a:ext uri="{FF2B5EF4-FFF2-40B4-BE49-F238E27FC236}">
              <a16:creationId xmlns:a16="http://schemas.microsoft.com/office/drawing/2014/main" id="{00000000-0008-0000-0600-000035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8" name="失業対策事業費平均値テキスト">
          <a:extLst>
            <a:ext uri="{FF2B5EF4-FFF2-40B4-BE49-F238E27FC236}">
              <a16:creationId xmlns:a16="http://schemas.microsoft.com/office/drawing/2014/main" id="{00000000-0008-0000-0600-000038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7" name="失業対策事業費該当値テキスト">
          <a:extLst>
            <a:ext uri="{FF2B5EF4-FFF2-40B4-BE49-F238E27FC236}">
              <a16:creationId xmlns:a16="http://schemas.microsoft.com/office/drawing/2014/main" id="{00000000-0008-0000-0600-00004B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a:extLst>
            <a:ext uri="{FF2B5EF4-FFF2-40B4-BE49-F238E27FC236}">
              <a16:creationId xmlns:a16="http://schemas.microsoft.com/office/drawing/2014/main" id="{00000000-0008-0000-0600-00006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2723</xdr:rowOff>
    </xdr:from>
    <xdr:to>
      <xdr:col>85</xdr:col>
      <xdr:colOff>126364</xdr:colOff>
      <xdr:row>78</xdr:row>
      <xdr:rowOff>109237</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flipV="1">
          <a:off x="16317595" y="12175673"/>
          <a:ext cx="1269" cy="1306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113064</xdr:rowOff>
    </xdr:from>
    <xdr:ext cx="469744" cy="259045"/>
    <xdr:sp macro="" textlink="">
      <xdr:nvSpPr>
        <xdr:cNvPr id="618" name="公債費最小値テキスト">
          <a:extLst>
            <a:ext uri="{FF2B5EF4-FFF2-40B4-BE49-F238E27FC236}">
              <a16:creationId xmlns:a16="http://schemas.microsoft.com/office/drawing/2014/main" id="{00000000-0008-0000-0600-00006A020000}"/>
            </a:ext>
          </a:extLst>
        </xdr:cNvPr>
        <xdr:cNvSpPr txBox="1"/>
      </xdr:nvSpPr>
      <xdr:spPr>
        <a:xfrm>
          <a:off x="16370300" y="13486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109237</xdr:rowOff>
    </xdr:from>
    <xdr:to>
      <xdr:col>86</xdr:col>
      <xdr:colOff>25400</xdr:colOff>
      <xdr:row>78</xdr:row>
      <xdr:rowOff>109237</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3482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120850</xdr:rowOff>
    </xdr:from>
    <xdr:ext cx="599010" cy="259045"/>
    <xdr:sp macro="" textlink="">
      <xdr:nvSpPr>
        <xdr:cNvPr id="620" name="公債費最大値テキスト">
          <a:extLst>
            <a:ext uri="{FF2B5EF4-FFF2-40B4-BE49-F238E27FC236}">
              <a16:creationId xmlns:a16="http://schemas.microsoft.com/office/drawing/2014/main" id="{00000000-0008-0000-0600-00006C020000}"/>
            </a:ext>
          </a:extLst>
        </xdr:cNvPr>
        <xdr:cNvSpPr txBox="1"/>
      </xdr:nvSpPr>
      <xdr:spPr>
        <a:xfrm>
          <a:off x="16370300" y="11950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2723</xdr:rowOff>
    </xdr:from>
    <xdr:to>
      <xdr:col>86</xdr:col>
      <xdr:colOff>25400</xdr:colOff>
      <xdr:row>71</xdr:row>
      <xdr:rowOff>2723</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6230600" y="12175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67221</xdr:rowOff>
    </xdr:from>
    <xdr:to>
      <xdr:col>85</xdr:col>
      <xdr:colOff>127000</xdr:colOff>
      <xdr:row>77</xdr:row>
      <xdr:rowOff>84131</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5481300" y="13268871"/>
          <a:ext cx="838200" cy="16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70949</xdr:rowOff>
    </xdr:from>
    <xdr:ext cx="534377" cy="259045"/>
    <xdr:sp macro="" textlink="">
      <xdr:nvSpPr>
        <xdr:cNvPr id="623" name="公債費平均値テキスト">
          <a:extLst>
            <a:ext uri="{FF2B5EF4-FFF2-40B4-BE49-F238E27FC236}">
              <a16:creationId xmlns:a16="http://schemas.microsoft.com/office/drawing/2014/main" id="{00000000-0008-0000-0600-00006F020000}"/>
            </a:ext>
          </a:extLst>
        </xdr:cNvPr>
        <xdr:cNvSpPr txBox="1"/>
      </xdr:nvSpPr>
      <xdr:spPr>
        <a:xfrm>
          <a:off x="16370300" y="129296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48071</xdr:rowOff>
    </xdr:from>
    <xdr:to>
      <xdr:col>85</xdr:col>
      <xdr:colOff>177800</xdr:colOff>
      <xdr:row>76</xdr:row>
      <xdr:rowOff>149671</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6268700" y="13078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56274</xdr:rowOff>
    </xdr:from>
    <xdr:to>
      <xdr:col>81</xdr:col>
      <xdr:colOff>50800</xdr:colOff>
      <xdr:row>77</xdr:row>
      <xdr:rowOff>67221</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4592300" y="13257924"/>
          <a:ext cx="889000" cy="10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99923</xdr:rowOff>
    </xdr:from>
    <xdr:to>
      <xdr:col>81</xdr:col>
      <xdr:colOff>101600</xdr:colOff>
      <xdr:row>77</xdr:row>
      <xdr:rowOff>30073</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5430500" y="13130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46600</xdr:rowOff>
    </xdr:from>
    <xdr:ext cx="534377"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5214111" y="12905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56274</xdr:rowOff>
    </xdr:from>
    <xdr:to>
      <xdr:col>76</xdr:col>
      <xdr:colOff>114300</xdr:colOff>
      <xdr:row>77</xdr:row>
      <xdr:rowOff>60700</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3703300" y="13257924"/>
          <a:ext cx="889000" cy="4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104377</xdr:rowOff>
    </xdr:from>
    <xdr:to>
      <xdr:col>76</xdr:col>
      <xdr:colOff>165100</xdr:colOff>
      <xdr:row>77</xdr:row>
      <xdr:rowOff>34527</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4541500" y="1313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51054</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4325111" y="12909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60700</xdr:rowOff>
    </xdr:from>
    <xdr:to>
      <xdr:col>71</xdr:col>
      <xdr:colOff>177800</xdr:colOff>
      <xdr:row>77</xdr:row>
      <xdr:rowOff>62703</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2814300" y="13262350"/>
          <a:ext cx="889000" cy="2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88872</xdr:rowOff>
    </xdr:from>
    <xdr:to>
      <xdr:col>72</xdr:col>
      <xdr:colOff>38100</xdr:colOff>
      <xdr:row>77</xdr:row>
      <xdr:rowOff>19022</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3652500" y="1311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35550</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3436111" y="12894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88081</xdr:rowOff>
    </xdr:from>
    <xdr:to>
      <xdr:col>67</xdr:col>
      <xdr:colOff>101600</xdr:colOff>
      <xdr:row>77</xdr:row>
      <xdr:rowOff>18231</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2763500" y="13118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34758</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2547111" y="12893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33331</xdr:rowOff>
    </xdr:from>
    <xdr:to>
      <xdr:col>85</xdr:col>
      <xdr:colOff>177800</xdr:colOff>
      <xdr:row>77</xdr:row>
      <xdr:rowOff>134931</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6268700" y="13234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11758</xdr:rowOff>
    </xdr:from>
    <xdr:ext cx="534377" cy="259045"/>
    <xdr:sp macro="" textlink="">
      <xdr:nvSpPr>
        <xdr:cNvPr id="642" name="公債費該当値テキスト">
          <a:extLst>
            <a:ext uri="{FF2B5EF4-FFF2-40B4-BE49-F238E27FC236}">
              <a16:creationId xmlns:a16="http://schemas.microsoft.com/office/drawing/2014/main" id="{00000000-0008-0000-0600-000082020000}"/>
            </a:ext>
          </a:extLst>
        </xdr:cNvPr>
        <xdr:cNvSpPr txBox="1"/>
      </xdr:nvSpPr>
      <xdr:spPr>
        <a:xfrm>
          <a:off x="16370300" y="13213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16421</xdr:rowOff>
    </xdr:from>
    <xdr:to>
      <xdr:col>81</xdr:col>
      <xdr:colOff>101600</xdr:colOff>
      <xdr:row>77</xdr:row>
      <xdr:rowOff>118021</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5430500" y="13218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109148</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5214111" y="13310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5474</xdr:rowOff>
    </xdr:from>
    <xdr:to>
      <xdr:col>76</xdr:col>
      <xdr:colOff>165100</xdr:colOff>
      <xdr:row>77</xdr:row>
      <xdr:rowOff>107074</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4541500" y="13207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98201</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4325111" y="13299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9900</xdr:rowOff>
    </xdr:from>
    <xdr:to>
      <xdr:col>72</xdr:col>
      <xdr:colOff>38100</xdr:colOff>
      <xdr:row>77</xdr:row>
      <xdr:rowOff>111500</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3652500" y="13211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102627</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3436111" y="13304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11903</xdr:rowOff>
    </xdr:from>
    <xdr:to>
      <xdr:col>67</xdr:col>
      <xdr:colOff>101600</xdr:colOff>
      <xdr:row>77</xdr:row>
      <xdr:rowOff>113503</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2763500" y="13213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104630</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547111" y="13306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積立金グラフ枠">
          <a:extLst>
            <a:ext uri="{FF2B5EF4-FFF2-40B4-BE49-F238E27FC236}">
              <a16:creationId xmlns:a16="http://schemas.microsoft.com/office/drawing/2014/main" id="{00000000-0008-0000-0600-0000A3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97974</xdr:rowOff>
    </xdr:from>
    <xdr:to>
      <xdr:col>85</xdr:col>
      <xdr:colOff>126364</xdr:colOff>
      <xdr:row>99</xdr:row>
      <xdr:rowOff>84852</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flipV="1">
          <a:off x="16317595" y="15528474"/>
          <a:ext cx="1269" cy="1529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88679</xdr:rowOff>
    </xdr:from>
    <xdr:ext cx="469744" cy="259045"/>
    <xdr:sp macro="" textlink="">
      <xdr:nvSpPr>
        <xdr:cNvPr id="677" name="積立金最小値テキスト">
          <a:extLst>
            <a:ext uri="{FF2B5EF4-FFF2-40B4-BE49-F238E27FC236}">
              <a16:creationId xmlns:a16="http://schemas.microsoft.com/office/drawing/2014/main" id="{00000000-0008-0000-0600-0000A5020000}"/>
            </a:ext>
          </a:extLst>
        </xdr:cNvPr>
        <xdr:cNvSpPr txBox="1"/>
      </xdr:nvSpPr>
      <xdr:spPr>
        <a:xfrm>
          <a:off x="16370300" y="17062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84852</xdr:rowOff>
    </xdr:from>
    <xdr:to>
      <xdr:col>86</xdr:col>
      <xdr:colOff>25400</xdr:colOff>
      <xdr:row>99</xdr:row>
      <xdr:rowOff>84852</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6230600" y="17058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44651</xdr:rowOff>
    </xdr:from>
    <xdr:ext cx="599010" cy="259045"/>
    <xdr:sp macro="" textlink="">
      <xdr:nvSpPr>
        <xdr:cNvPr id="679" name="積立金最大値テキスト">
          <a:extLst>
            <a:ext uri="{FF2B5EF4-FFF2-40B4-BE49-F238E27FC236}">
              <a16:creationId xmlns:a16="http://schemas.microsoft.com/office/drawing/2014/main" id="{00000000-0008-0000-0600-0000A7020000}"/>
            </a:ext>
          </a:extLst>
        </xdr:cNvPr>
        <xdr:cNvSpPr txBox="1"/>
      </xdr:nvSpPr>
      <xdr:spPr>
        <a:xfrm>
          <a:off x="16370300" y="15303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472,777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97974</xdr:rowOff>
    </xdr:from>
    <xdr:to>
      <xdr:col>86</xdr:col>
      <xdr:colOff>25400</xdr:colOff>
      <xdr:row>90</xdr:row>
      <xdr:rowOff>97974</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6230600" y="15528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42966</xdr:rowOff>
    </xdr:from>
    <xdr:to>
      <xdr:col>85</xdr:col>
      <xdr:colOff>127000</xdr:colOff>
      <xdr:row>96</xdr:row>
      <xdr:rowOff>18089</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flipV="1">
          <a:off x="15481300" y="16330716"/>
          <a:ext cx="838200" cy="146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108400</xdr:rowOff>
    </xdr:from>
    <xdr:ext cx="534377" cy="259045"/>
    <xdr:sp macro="" textlink="">
      <xdr:nvSpPr>
        <xdr:cNvPr id="682" name="積立金平均値テキスト">
          <a:extLst>
            <a:ext uri="{FF2B5EF4-FFF2-40B4-BE49-F238E27FC236}">
              <a16:creationId xmlns:a16="http://schemas.microsoft.com/office/drawing/2014/main" id="{00000000-0008-0000-0600-0000AA020000}"/>
            </a:ext>
          </a:extLst>
        </xdr:cNvPr>
        <xdr:cNvSpPr txBox="1"/>
      </xdr:nvSpPr>
      <xdr:spPr>
        <a:xfrm>
          <a:off x="16370300" y="167390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129973</xdr:rowOff>
    </xdr:from>
    <xdr:to>
      <xdr:col>85</xdr:col>
      <xdr:colOff>177800</xdr:colOff>
      <xdr:row>98</xdr:row>
      <xdr:rowOff>60123</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6268700" y="16760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18089</xdr:rowOff>
    </xdr:from>
    <xdr:to>
      <xdr:col>81</xdr:col>
      <xdr:colOff>50800</xdr:colOff>
      <xdr:row>96</xdr:row>
      <xdr:rowOff>119286</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4592300" y="16477289"/>
          <a:ext cx="889000" cy="101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50851</xdr:rowOff>
    </xdr:from>
    <xdr:to>
      <xdr:col>81</xdr:col>
      <xdr:colOff>101600</xdr:colOff>
      <xdr:row>98</xdr:row>
      <xdr:rowOff>152451</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5430500" y="1685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143578</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5214111" y="16945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119286</xdr:rowOff>
    </xdr:from>
    <xdr:to>
      <xdr:col>76</xdr:col>
      <xdr:colOff>114300</xdr:colOff>
      <xdr:row>97</xdr:row>
      <xdr:rowOff>5581</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3703300" y="16578486"/>
          <a:ext cx="889000" cy="57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59023</xdr:rowOff>
    </xdr:from>
    <xdr:to>
      <xdr:col>76</xdr:col>
      <xdr:colOff>165100</xdr:colOff>
      <xdr:row>98</xdr:row>
      <xdr:rowOff>160623</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4541500" y="16861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151750</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4325111" y="16953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5581</xdr:rowOff>
    </xdr:from>
    <xdr:to>
      <xdr:col>71</xdr:col>
      <xdr:colOff>177800</xdr:colOff>
      <xdr:row>97</xdr:row>
      <xdr:rowOff>69428</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flipV="1">
          <a:off x="12814300" y="16636231"/>
          <a:ext cx="889000" cy="63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59655</xdr:rowOff>
    </xdr:from>
    <xdr:to>
      <xdr:col>72</xdr:col>
      <xdr:colOff>38100</xdr:colOff>
      <xdr:row>98</xdr:row>
      <xdr:rowOff>161255</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3652500" y="16861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152382</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3436111" y="16954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41737</xdr:rowOff>
    </xdr:from>
    <xdr:to>
      <xdr:col>67</xdr:col>
      <xdr:colOff>101600</xdr:colOff>
      <xdr:row>98</xdr:row>
      <xdr:rowOff>143337</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2763500" y="16843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134464</xdr:rowOff>
    </xdr:from>
    <xdr:ext cx="534377"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2547111" y="16936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163616</xdr:rowOff>
    </xdr:from>
    <xdr:to>
      <xdr:col>85</xdr:col>
      <xdr:colOff>177800</xdr:colOff>
      <xdr:row>95</xdr:row>
      <xdr:rowOff>93766</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6268700" y="16279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15043</xdr:rowOff>
    </xdr:from>
    <xdr:ext cx="599010" cy="259045"/>
    <xdr:sp macro="" textlink="">
      <xdr:nvSpPr>
        <xdr:cNvPr id="701" name="積立金該当値テキスト">
          <a:extLst>
            <a:ext uri="{FF2B5EF4-FFF2-40B4-BE49-F238E27FC236}">
              <a16:creationId xmlns:a16="http://schemas.microsoft.com/office/drawing/2014/main" id="{00000000-0008-0000-0600-0000BD020000}"/>
            </a:ext>
          </a:extLst>
        </xdr:cNvPr>
        <xdr:cNvSpPr txBox="1"/>
      </xdr:nvSpPr>
      <xdr:spPr>
        <a:xfrm>
          <a:off x="16370300" y="16131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138739</xdr:rowOff>
    </xdr:from>
    <xdr:to>
      <xdr:col>81</xdr:col>
      <xdr:colOff>101600</xdr:colOff>
      <xdr:row>96</xdr:row>
      <xdr:rowOff>68889</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5430500" y="16426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94</xdr:row>
      <xdr:rowOff>85416</xdr:rowOff>
    </xdr:from>
    <xdr:ext cx="59901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5181795" y="16201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68486</xdr:rowOff>
    </xdr:from>
    <xdr:to>
      <xdr:col>76</xdr:col>
      <xdr:colOff>165100</xdr:colOff>
      <xdr:row>96</xdr:row>
      <xdr:rowOff>170086</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4541500" y="16527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15163</xdr:rowOff>
    </xdr:from>
    <xdr:ext cx="59901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4292795" y="16302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126231</xdr:rowOff>
    </xdr:from>
    <xdr:to>
      <xdr:col>72</xdr:col>
      <xdr:colOff>38100</xdr:colOff>
      <xdr:row>97</xdr:row>
      <xdr:rowOff>56381</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3652500" y="16585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72908</xdr:rowOff>
    </xdr:from>
    <xdr:ext cx="599010"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3403795" y="163606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18628</xdr:rowOff>
    </xdr:from>
    <xdr:to>
      <xdr:col>67</xdr:col>
      <xdr:colOff>101600</xdr:colOff>
      <xdr:row>97</xdr:row>
      <xdr:rowOff>120228</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2763500" y="16649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136755</xdr:rowOff>
    </xdr:from>
    <xdr:ext cx="599010"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2514795" y="164245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投資及び出資金グラフ枠">
          <a:extLst>
            <a:ext uri="{FF2B5EF4-FFF2-40B4-BE49-F238E27FC236}">
              <a16:creationId xmlns:a16="http://schemas.microsoft.com/office/drawing/2014/main" id="{00000000-0008-0000-0600-0000DC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29</xdr:row>
      <xdr:rowOff>133757</xdr:rowOff>
    </xdr:from>
    <xdr:to>
      <xdr:col>116</xdr:col>
      <xdr:colOff>62864</xdr:colOff>
      <xdr:row>39</xdr:row>
      <xdr:rowOff>44450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flipV="1">
          <a:off x="22159595" y="5105807"/>
          <a:ext cx="1269" cy="16251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4" name="投資及び出資金最小値テキスト">
          <a:extLst>
            <a:ext uri="{FF2B5EF4-FFF2-40B4-BE49-F238E27FC236}">
              <a16:creationId xmlns:a16="http://schemas.microsoft.com/office/drawing/2014/main" id="{00000000-0008-0000-0600-0000DE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80434</xdr:rowOff>
    </xdr:from>
    <xdr:ext cx="534377" cy="259045"/>
    <xdr:sp macro="" textlink="">
      <xdr:nvSpPr>
        <xdr:cNvPr id="736" name="投資及び出資金最大値テキスト">
          <a:extLst>
            <a:ext uri="{FF2B5EF4-FFF2-40B4-BE49-F238E27FC236}">
              <a16:creationId xmlns:a16="http://schemas.microsoft.com/office/drawing/2014/main" id="{00000000-0008-0000-0600-0000E0020000}"/>
            </a:ext>
          </a:extLst>
        </xdr:cNvPr>
        <xdr:cNvSpPr txBox="1"/>
      </xdr:nvSpPr>
      <xdr:spPr>
        <a:xfrm>
          <a:off x="22212300" y="4881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29</xdr:row>
      <xdr:rowOff>133757</xdr:rowOff>
    </xdr:from>
    <xdr:to>
      <xdr:col>116</xdr:col>
      <xdr:colOff>152400</xdr:colOff>
      <xdr:row>29</xdr:row>
      <xdr:rowOff>133757</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2072600" y="5105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104386</xdr:rowOff>
    </xdr:from>
    <xdr:ext cx="469744" cy="259045"/>
    <xdr:sp macro="" textlink="">
      <xdr:nvSpPr>
        <xdr:cNvPr id="739" name="投資及び出資金平均値テキスト">
          <a:extLst>
            <a:ext uri="{FF2B5EF4-FFF2-40B4-BE49-F238E27FC236}">
              <a16:creationId xmlns:a16="http://schemas.microsoft.com/office/drawing/2014/main" id="{00000000-0008-0000-0600-0000E3020000}"/>
            </a:ext>
          </a:extLst>
        </xdr:cNvPr>
        <xdr:cNvSpPr txBox="1"/>
      </xdr:nvSpPr>
      <xdr:spPr>
        <a:xfrm>
          <a:off x="22212300" y="64480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81509</xdr:rowOff>
    </xdr:from>
    <xdr:to>
      <xdr:col>116</xdr:col>
      <xdr:colOff>114300</xdr:colOff>
      <xdr:row>39</xdr:row>
      <xdr:rowOff>11659</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2110700" y="6596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84975</xdr:rowOff>
    </xdr:from>
    <xdr:to>
      <xdr:col>112</xdr:col>
      <xdr:colOff>38100</xdr:colOff>
      <xdr:row>39</xdr:row>
      <xdr:rowOff>15125</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21272500" y="6600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31653</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1088428" y="6375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109589</xdr:rowOff>
    </xdr:from>
    <xdr:to>
      <xdr:col>107</xdr:col>
      <xdr:colOff>101600</xdr:colOff>
      <xdr:row>39</xdr:row>
      <xdr:rowOff>39739</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0383500" y="6624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56265</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0199428" y="6399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94424</xdr:rowOff>
    </xdr:from>
    <xdr:to>
      <xdr:col>102</xdr:col>
      <xdr:colOff>165100</xdr:colOff>
      <xdr:row>39</xdr:row>
      <xdr:rowOff>24574</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19494500" y="6609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41101</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9310428" y="6384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100520</xdr:rowOff>
    </xdr:from>
    <xdr:to>
      <xdr:col>98</xdr:col>
      <xdr:colOff>38100</xdr:colOff>
      <xdr:row>39</xdr:row>
      <xdr:rowOff>30670</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18605500" y="6615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47198</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8421428" y="6390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8" name="投資及び出資金該当値テキスト">
          <a:extLst>
            <a:ext uri="{FF2B5EF4-FFF2-40B4-BE49-F238E27FC236}">
              <a16:creationId xmlns:a16="http://schemas.microsoft.com/office/drawing/2014/main" id="{00000000-0008-0000-0600-0000F6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92727</xdr:rowOff>
    </xdr:from>
    <xdr:ext cx="59541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a:extLst>
            <a:ext uri="{FF2B5EF4-FFF2-40B4-BE49-F238E27FC236}">
              <a16:creationId xmlns:a16="http://schemas.microsoft.com/office/drawing/2014/main" id="{00000000-0008-0000-06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38088</xdr:rowOff>
    </xdr:from>
    <xdr:to>
      <xdr:col>116</xdr:col>
      <xdr:colOff>62864</xdr:colOff>
      <xdr:row>59</xdr:row>
      <xdr:rowOff>44450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flipV="1">
          <a:off x="22159595" y="8610588"/>
          <a:ext cx="1269" cy="1549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1" name="貸付金最小値テキスト">
          <a:extLst>
            <a:ext uri="{FF2B5EF4-FFF2-40B4-BE49-F238E27FC236}">
              <a16:creationId xmlns:a16="http://schemas.microsoft.com/office/drawing/2014/main" id="{00000000-0008-0000-0600-000017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156215</xdr:rowOff>
    </xdr:from>
    <xdr:ext cx="599010" cy="259045"/>
    <xdr:sp macro="" textlink="">
      <xdr:nvSpPr>
        <xdr:cNvPr id="793" name="貸付金最大値テキスト">
          <a:extLst>
            <a:ext uri="{FF2B5EF4-FFF2-40B4-BE49-F238E27FC236}">
              <a16:creationId xmlns:a16="http://schemas.microsoft.com/office/drawing/2014/main" id="{00000000-0008-0000-0600-000019030000}"/>
            </a:ext>
          </a:extLst>
        </xdr:cNvPr>
        <xdr:cNvSpPr txBox="1"/>
      </xdr:nvSpPr>
      <xdr:spPr>
        <a:xfrm>
          <a:off x="22212300" y="8385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38088</xdr:rowOff>
    </xdr:from>
    <xdr:to>
      <xdr:col>116</xdr:col>
      <xdr:colOff>152400</xdr:colOff>
      <xdr:row>50</xdr:row>
      <xdr:rowOff>38088</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2072600" y="8610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127944</xdr:rowOff>
    </xdr:from>
    <xdr:ext cx="469744" cy="259045"/>
    <xdr:sp macro="" textlink="">
      <xdr:nvSpPr>
        <xdr:cNvPr id="796" name="貸付金平均値テキスト">
          <a:extLst>
            <a:ext uri="{FF2B5EF4-FFF2-40B4-BE49-F238E27FC236}">
              <a16:creationId xmlns:a16="http://schemas.microsoft.com/office/drawing/2014/main" id="{00000000-0008-0000-0600-00001C030000}"/>
            </a:ext>
          </a:extLst>
        </xdr:cNvPr>
        <xdr:cNvSpPr txBox="1"/>
      </xdr:nvSpPr>
      <xdr:spPr>
        <a:xfrm>
          <a:off x="22212300" y="99005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105067</xdr:rowOff>
    </xdr:from>
    <xdr:to>
      <xdr:col>116</xdr:col>
      <xdr:colOff>114300</xdr:colOff>
      <xdr:row>59</xdr:row>
      <xdr:rowOff>35217</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2110700" y="10049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120472</xdr:rowOff>
    </xdr:from>
    <xdr:to>
      <xdr:col>112</xdr:col>
      <xdr:colOff>38100</xdr:colOff>
      <xdr:row>59</xdr:row>
      <xdr:rowOff>50622</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1272500" y="10064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67149</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088428" y="9839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44031</xdr:rowOff>
    </xdr:from>
    <xdr:to>
      <xdr:col>107</xdr:col>
      <xdr:colOff>50800</xdr:colOff>
      <xdr:row>59</xdr:row>
      <xdr:rowOff>44450</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19545300" y="10159581"/>
          <a:ext cx="889000" cy="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123279</xdr:rowOff>
    </xdr:from>
    <xdr:to>
      <xdr:col>107</xdr:col>
      <xdr:colOff>101600</xdr:colOff>
      <xdr:row>59</xdr:row>
      <xdr:rowOff>53429</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0383500" y="10067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69956</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0199428" y="9842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44031</xdr:rowOff>
    </xdr:from>
    <xdr:to>
      <xdr:col>102</xdr:col>
      <xdr:colOff>114300</xdr:colOff>
      <xdr:row>59</xdr:row>
      <xdr:rowOff>44450</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flipV="1">
          <a:off x="18656300" y="10159581"/>
          <a:ext cx="889000" cy="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135979</xdr:rowOff>
    </xdr:from>
    <xdr:to>
      <xdr:col>102</xdr:col>
      <xdr:colOff>165100</xdr:colOff>
      <xdr:row>59</xdr:row>
      <xdr:rowOff>66129</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19494500" y="10080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82656</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10428" y="9855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135725</xdr:rowOff>
    </xdr:from>
    <xdr:to>
      <xdr:col>98</xdr:col>
      <xdr:colOff>38100</xdr:colOff>
      <xdr:row>59</xdr:row>
      <xdr:rowOff>65875</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18605500" y="10079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82402</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421428" y="9855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83494</xdr:rowOff>
    </xdr:from>
    <xdr:ext cx="249299" cy="259045"/>
    <xdr:sp macro="" textlink="">
      <xdr:nvSpPr>
        <xdr:cNvPr id="815" name="貸付金該当値テキスト">
          <a:extLst>
            <a:ext uri="{FF2B5EF4-FFF2-40B4-BE49-F238E27FC236}">
              <a16:creationId xmlns:a16="http://schemas.microsoft.com/office/drawing/2014/main" id="{00000000-0008-0000-0600-00002F030000}"/>
            </a:ext>
          </a:extLst>
        </xdr:cNvPr>
        <xdr:cNvSpPr txBox="1"/>
      </xdr:nvSpPr>
      <xdr:spPr>
        <a:xfrm>
          <a:off x="22212300" y="100275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164681</xdr:rowOff>
    </xdr:from>
    <xdr:to>
      <xdr:col>102</xdr:col>
      <xdr:colOff>165100</xdr:colOff>
      <xdr:row>59</xdr:row>
      <xdr:rowOff>94831</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19494500" y="10108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59</xdr:row>
      <xdr:rowOff>85958</xdr:rowOff>
    </xdr:from>
    <xdr:ext cx="313932"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9388333" y="1020150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5" name="繰出金グラフ枠">
          <a:extLst>
            <a:ext uri="{FF2B5EF4-FFF2-40B4-BE49-F238E27FC236}">
              <a16:creationId xmlns:a16="http://schemas.microsoft.com/office/drawing/2014/main" id="{00000000-0008-0000-0600-00004D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88357</xdr:rowOff>
    </xdr:from>
    <xdr:to>
      <xdr:col>116</xdr:col>
      <xdr:colOff>62864</xdr:colOff>
      <xdr:row>79</xdr:row>
      <xdr:rowOff>82307</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flipV="1">
          <a:off x="22159595" y="12089857"/>
          <a:ext cx="1269" cy="1537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86134</xdr:rowOff>
    </xdr:from>
    <xdr:ext cx="534377" cy="259045"/>
    <xdr:sp macro="" textlink="">
      <xdr:nvSpPr>
        <xdr:cNvPr id="847" name="繰出金最小値テキスト">
          <a:extLst>
            <a:ext uri="{FF2B5EF4-FFF2-40B4-BE49-F238E27FC236}">
              <a16:creationId xmlns:a16="http://schemas.microsoft.com/office/drawing/2014/main" id="{00000000-0008-0000-0600-00004F030000}"/>
            </a:ext>
          </a:extLst>
        </xdr:cNvPr>
        <xdr:cNvSpPr txBox="1"/>
      </xdr:nvSpPr>
      <xdr:spPr>
        <a:xfrm>
          <a:off x="22212300" y="13630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82307</xdr:rowOff>
    </xdr:from>
    <xdr:to>
      <xdr:col>116</xdr:col>
      <xdr:colOff>152400</xdr:colOff>
      <xdr:row>79</xdr:row>
      <xdr:rowOff>82307</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22072600" y="13626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35034</xdr:rowOff>
    </xdr:from>
    <xdr:ext cx="599010" cy="259045"/>
    <xdr:sp macro="" textlink="">
      <xdr:nvSpPr>
        <xdr:cNvPr id="849" name="繰出金最大値テキスト">
          <a:extLst>
            <a:ext uri="{FF2B5EF4-FFF2-40B4-BE49-F238E27FC236}">
              <a16:creationId xmlns:a16="http://schemas.microsoft.com/office/drawing/2014/main" id="{00000000-0008-0000-0600-000051030000}"/>
            </a:ext>
          </a:extLst>
        </xdr:cNvPr>
        <xdr:cNvSpPr txBox="1"/>
      </xdr:nvSpPr>
      <xdr:spPr>
        <a:xfrm>
          <a:off x="22212300" y="11865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88357</xdr:rowOff>
    </xdr:from>
    <xdr:to>
      <xdr:col>116</xdr:col>
      <xdr:colOff>152400</xdr:colOff>
      <xdr:row>70</xdr:row>
      <xdr:rowOff>88357</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22072600" y="12089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69794</xdr:rowOff>
    </xdr:from>
    <xdr:to>
      <xdr:col>116</xdr:col>
      <xdr:colOff>63500</xdr:colOff>
      <xdr:row>76</xdr:row>
      <xdr:rowOff>163993</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1323300" y="13099994"/>
          <a:ext cx="838200" cy="94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151385</xdr:rowOff>
    </xdr:from>
    <xdr:ext cx="534377" cy="259045"/>
    <xdr:sp macro="" textlink="">
      <xdr:nvSpPr>
        <xdr:cNvPr id="852" name="繰出金平均値テキスト">
          <a:extLst>
            <a:ext uri="{FF2B5EF4-FFF2-40B4-BE49-F238E27FC236}">
              <a16:creationId xmlns:a16="http://schemas.microsoft.com/office/drawing/2014/main" id="{00000000-0008-0000-0600-000054030000}"/>
            </a:ext>
          </a:extLst>
        </xdr:cNvPr>
        <xdr:cNvSpPr txBox="1"/>
      </xdr:nvSpPr>
      <xdr:spPr>
        <a:xfrm>
          <a:off x="22212300" y="126672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128508</xdr:rowOff>
    </xdr:from>
    <xdr:to>
      <xdr:col>116</xdr:col>
      <xdr:colOff>114300</xdr:colOff>
      <xdr:row>75</xdr:row>
      <xdr:rowOff>58658</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22110700" y="12815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69794</xdr:rowOff>
    </xdr:from>
    <xdr:to>
      <xdr:col>111</xdr:col>
      <xdr:colOff>177800</xdr:colOff>
      <xdr:row>76</xdr:row>
      <xdr:rowOff>155778</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20434300" y="13099994"/>
          <a:ext cx="889000" cy="85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82590</xdr:rowOff>
    </xdr:from>
    <xdr:to>
      <xdr:col>112</xdr:col>
      <xdr:colOff>38100</xdr:colOff>
      <xdr:row>75</xdr:row>
      <xdr:rowOff>12740</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1272500" y="12769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29267</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1056111" y="12545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70114</xdr:rowOff>
    </xdr:from>
    <xdr:to>
      <xdr:col>107</xdr:col>
      <xdr:colOff>50800</xdr:colOff>
      <xdr:row>76</xdr:row>
      <xdr:rowOff>155778</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19545300" y="13100314"/>
          <a:ext cx="889000" cy="85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62291</xdr:rowOff>
    </xdr:from>
    <xdr:to>
      <xdr:col>107</xdr:col>
      <xdr:colOff>101600</xdr:colOff>
      <xdr:row>74</xdr:row>
      <xdr:rowOff>163891</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0383500" y="12749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8968</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0167111" y="12524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70114</xdr:rowOff>
    </xdr:from>
    <xdr:to>
      <xdr:col>102</xdr:col>
      <xdr:colOff>114300</xdr:colOff>
      <xdr:row>76</xdr:row>
      <xdr:rowOff>137703</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flipV="1">
          <a:off x="18656300" y="13100314"/>
          <a:ext cx="889000" cy="67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101534</xdr:rowOff>
    </xdr:from>
    <xdr:to>
      <xdr:col>102</xdr:col>
      <xdr:colOff>165100</xdr:colOff>
      <xdr:row>75</xdr:row>
      <xdr:rowOff>31684</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19494500" y="12788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48211</xdr:rowOff>
    </xdr:from>
    <xdr:ext cx="534377"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9278111" y="12564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112004</xdr:rowOff>
    </xdr:from>
    <xdr:to>
      <xdr:col>98</xdr:col>
      <xdr:colOff>38100</xdr:colOff>
      <xdr:row>75</xdr:row>
      <xdr:rowOff>42154</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18605500" y="1279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58681</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8389111" y="12574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113193</xdr:rowOff>
    </xdr:from>
    <xdr:to>
      <xdr:col>116</xdr:col>
      <xdr:colOff>114300</xdr:colOff>
      <xdr:row>77</xdr:row>
      <xdr:rowOff>43343</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22110700" y="13143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91620</xdr:rowOff>
    </xdr:from>
    <xdr:ext cx="534377" cy="259045"/>
    <xdr:sp macro="" textlink="">
      <xdr:nvSpPr>
        <xdr:cNvPr id="871" name="繰出金該当値テキスト">
          <a:extLst>
            <a:ext uri="{FF2B5EF4-FFF2-40B4-BE49-F238E27FC236}">
              <a16:creationId xmlns:a16="http://schemas.microsoft.com/office/drawing/2014/main" id="{00000000-0008-0000-0600-000067030000}"/>
            </a:ext>
          </a:extLst>
        </xdr:cNvPr>
        <xdr:cNvSpPr txBox="1"/>
      </xdr:nvSpPr>
      <xdr:spPr>
        <a:xfrm>
          <a:off x="22212300" y="13121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18994</xdr:rowOff>
    </xdr:from>
    <xdr:to>
      <xdr:col>112</xdr:col>
      <xdr:colOff>38100</xdr:colOff>
      <xdr:row>76</xdr:row>
      <xdr:rowOff>120594</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21272500" y="13049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111721</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056111" y="13141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104978</xdr:rowOff>
    </xdr:from>
    <xdr:to>
      <xdr:col>107</xdr:col>
      <xdr:colOff>101600</xdr:colOff>
      <xdr:row>77</xdr:row>
      <xdr:rowOff>35128</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20383500" y="13135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26255</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0167111" y="13227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19314</xdr:rowOff>
    </xdr:from>
    <xdr:to>
      <xdr:col>102</xdr:col>
      <xdr:colOff>165100</xdr:colOff>
      <xdr:row>76</xdr:row>
      <xdr:rowOff>120914</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19494500" y="13049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112041</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9278111" y="13142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86903</xdr:rowOff>
    </xdr:from>
    <xdr:to>
      <xdr:col>98</xdr:col>
      <xdr:colOff>38100</xdr:colOff>
      <xdr:row>77</xdr:row>
      <xdr:rowOff>17053</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18605500" y="13117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8180</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8389111" y="13209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4" name="前年度繰上充用金グラフ枠">
          <a:extLst>
            <a:ext uri="{FF2B5EF4-FFF2-40B4-BE49-F238E27FC236}">
              <a16:creationId xmlns:a16="http://schemas.microsoft.com/office/drawing/2014/main" id="{00000000-0008-0000-0600-00007E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6" name="前年度繰上充用金最小値テキスト">
          <a:extLst>
            <a:ext uri="{FF2B5EF4-FFF2-40B4-BE49-F238E27FC236}">
              <a16:creationId xmlns:a16="http://schemas.microsoft.com/office/drawing/2014/main" id="{00000000-0008-0000-0600-000080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8" name="前年度繰上充用金最大値テキスト">
          <a:extLst>
            <a:ext uri="{FF2B5EF4-FFF2-40B4-BE49-F238E27FC236}">
              <a16:creationId xmlns:a16="http://schemas.microsoft.com/office/drawing/2014/main" id="{00000000-0008-0000-0600-000082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1" name="前年度繰上充用金平均値テキスト">
          <a:extLst>
            <a:ext uri="{FF2B5EF4-FFF2-40B4-BE49-F238E27FC236}">
              <a16:creationId xmlns:a16="http://schemas.microsoft.com/office/drawing/2014/main" id="{00000000-0008-0000-0600-000085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2" name="フローチャート: 判断 901">
          <a:extLst>
            <a:ext uri="{FF2B5EF4-FFF2-40B4-BE49-F238E27FC236}">
              <a16:creationId xmlns:a16="http://schemas.microsoft.com/office/drawing/2014/main" id="{00000000-0008-0000-0600-000086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9" name="楕円 918">
          <a:extLst>
            <a:ext uri="{FF2B5EF4-FFF2-40B4-BE49-F238E27FC236}">
              <a16:creationId xmlns:a16="http://schemas.microsoft.com/office/drawing/2014/main" id="{00000000-0008-0000-0600-000097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0" name="前年度繰上充用金該当値テキスト">
          <a:extLst>
            <a:ext uri="{FF2B5EF4-FFF2-40B4-BE49-F238E27FC236}">
              <a16:creationId xmlns:a16="http://schemas.microsoft.com/office/drawing/2014/main" id="{00000000-0008-0000-0600-000098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9" name="正方形/長方形 928">
          <a:extLst>
            <a:ext uri="{FF2B5EF4-FFF2-40B4-BE49-F238E27FC236}">
              <a16:creationId xmlns:a16="http://schemas.microsoft.com/office/drawing/2014/main" id="{00000000-0008-0000-0600-0000A1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0" name="正方形/長方形 929">
          <a:extLst>
            <a:ext uri="{FF2B5EF4-FFF2-40B4-BE49-F238E27FC236}">
              <a16:creationId xmlns:a16="http://schemas.microsoft.com/office/drawing/2014/main" id="{00000000-0008-0000-0600-0000A2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件費、扶助費、補助費、物件費については、類似団体平均を大きく上回っている。住民サービスへの影響を最小限に抑えつつ、行財政改革の取組を通して事務事業の効率化を図っていく。普通建設事業のうち更新整備については、前年度から</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80,102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の増加となったが、村では橋りょう長寿命化計画に基づき橋りょうの更新を実施しているほか、庁舎の空調の更新工事を実施したため大幅に増加している。今後も公共施設の更新が予定されていることから優先順位をつけながら取り組んで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沖縄県宜野座村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6,253
6,212
31.30
10,535,586
10,303,145
52,106
2,567,500
3,368,258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64072</xdr:rowOff>
    </xdr:from>
    <xdr:to>
      <xdr:col>24</xdr:col>
      <xdr:colOff>62865</xdr:colOff>
      <xdr:row>39</xdr:row>
      <xdr:rowOff>45593</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207572"/>
          <a:ext cx="1270" cy="1524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49420</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735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45593</xdr:rowOff>
    </xdr:from>
    <xdr:to>
      <xdr:col>24</xdr:col>
      <xdr:colOff>152400</xdr:colOff>
      <xdr:row>39</xdr:row>
      <xdr:rowOff>45593</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732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10749</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982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13,997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64072</xdr:rowOff>
    </xdr:from>
    <xdr:to>
      <xdr:col>24</xdr:col>
      <xdr:colOff>152400</xdr:colOff>
      <xdr:row>30</xdr:row>
      <xdr:rowOff>64072</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207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30</xdr:row>
      <xdr:rowOff>89789</xdr:rowOff>
    </xdr:from>
    <xdr:to>
      <xdr:col>24</xdr:col>
      <xdr:colOff>63500</xdr:colOff>
      <xdr:row>31</xdr:row>
      <xdr:rowOff>7493</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5233289"/>
          <a:ext cx="838200" cy="89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15511</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162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37084</xdr:rowOff>
    </xdr:from>
    <xdr:to>
      <xdr:col>24</xdr:col>
      <xdr:colOff>114300</xdr:colOff>
      <xdr:row>35</xdr:row>
      <xdr:rowOff>138684</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37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30</xdr:row>
      <xdr:rowOff>95504</xdr:rowOff>
    </xdr:from>
    <xdr:to>
      <xdr:col>19</xdr:col>
      <xdr:colOff>177800</xdr:colOff>
      <xdr:row>31</xdr:row>
      <xdr:rowOff>7493</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5239004"/>
          <a:ext cx="889000" cy="83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48895</xdr:rowOff>
    </xdr:from>
    <xdr:to>
      <xdr:col>20</xdr:col>
      <xdr:colOff>38100</xdr:colOff>
      <xdr:row>35</xdr:row>
      <xdr:rowOff>150495</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49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141622</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142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30</xdr:row>
      <xdr:rowOff>95504</xdr:rowOff>
    </xdr:from>
    <xdr:to>
      <xdr:col>15</xdr:col>
      <xdr:colOff>50800</xdr:colOff>
      <xdr:row>30</xdr:row>
      <xdr:rowOff>108267</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5239004"/>
          <a:ext cx="889000" cy="12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159004</xdr:rowOff>
    </xdr:from>
    <xdr:to>
      <xdr:col>15</xdr:col>
      <xdr:colOff>101600</xdr:colOff>
      <xdr:row>35</xdr:row>
      <xdr:rowOff>89154</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5988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80281</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081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30</xdr:row>
      <xdr:rowOff>57404</xdr:rowOff>
    </xdr:from>
    <xdr:to>
      <xdr:col>10</xdr:col>
      <xdr:colOff>114300</xdr:colOff>
      <xdr:row>30</xdr:row>
      <xdr:rowOff>108267</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5200904"/>
          <a:ext cx="889000" cy="50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156528</xdr:rowOff>
    </xdr:from>
    <xdr:to>
      <xdr:col>10</xdr:col>
      <xdr:colOff>165100</xdr:colOff>
      <xdr:row>35</xdr:row>
      <xdr:rowOff>86678</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985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77805</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078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15748</xdr:rowOff>
    </xdr:from>
    <xdr:to>
      <xdr:col>6</xdr:col>
      <xdr:colOff>38100</xdr:colOff>
      <xdr:row>35</xdr:row>
      <xdr:rowOff>117348</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16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108475</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109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30</xdr:row>
      <xdr:rowOff>38989</xdr:rowOff>
    </xdr:from>
    <xdr:to>
      <xdr:col>24</xdr:col>
      <xdr:colOff>114300</xdr:colOff>
      <xdr:row>30</xdr:row>
      <xdr:rowOff>140589</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182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29</xdr:row>
      <xdr:rowOff>137749</xdr:rowOff>
    </xdr:from>
    <xdr:ext cx="534377"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109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30</xdr:row>
      <xdr:rowOff>128143</xdr:rowOff>
    </xdr:from>
    <xdr:to>
      <xdr:col>20</xdr:col>
      <xdr:colOff>38100</xdr:colOff>
      <xdr:row>31</xdr:row>
      <xdr:rowOff>58293</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271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29</xdr:row>
      <xdr:rowOff>74820</xdr:rowOff>
    </xdr:from>
    <xdr:ext cx="534377"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30111" y="5046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30</xdr:row>
      <xdr:rowOff>44704</xdr:rowOff>
    </xdr:from>
    <xdr:to>
      <xdr:col>15</xdr:col>
      <xdr:colOff>101600</xdr:colOff>
      <xdr:row>30</xdr:row>
      <xdr:rowOff>146304</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188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28</xdr:row>
      <xdr:rowOff>162831</xdr:rowOff>
    </xdr:from>
    <xdr:ext cx="534377"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41111" y="4963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30</xdr:row>
      <xdr:rowOff>57467</xdr:rowOff>
    </xdr:from>
    <xdr:to>
      <xdr:col>10</xdr:col>
      <xdr:colOff>165100</xdr:colOff>
      <xdr:row>30</xdr:row>
      <xdr:rowOff>159067</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200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29</xdr:row>
      <xdr:rowOff>4144</xdr:rowOff>
    </xdr:from>
    <xdr:ext cx="534377"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52111" y="4976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30</xdr:row>
      <xdr:rowOff>6604</xdr:rowOff>
    </xdr:from>
    <xdr:to>
      <xdr:col>6</xdr:col>
      <xdr:colOff>38100</xdr:colOff>
      <xdr:row>30</xdr:row>
      <xdr:rowOff>108204</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150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28</xdr:row>
      <xdr:rowOff>124731</xdr:rowOff>
    </xdr:from>
    <xdr:ext cx="534377"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63111" y="4925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87574</xdr:rowOff>
    </xdr:from>
    <xdr:to>
      <xdr:col>24</xdr:col>
      <xdr:colOff>62865</xdr:colOff>
      <xdr:row>58</xdr:row>
      <xdr:rowOff>136152</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488624"/>
          <a:ext cx="1270" cy="1591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139979</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084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136152</xdr:rowOff>
    </xdr:from>
    <xdr:to>
      <xdr:col>24</xdr:col>
      <xdr:colOff>152400</xdr:colOff>
      <xdr:row>58</xdr:row>
      <xdr:rowOff>136152</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080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34251</xdr:rowOff>
    </xdr:from>
    <xdr:ext cx="690189"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26385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1,056,923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87574</xdr:rowOff>
    </xdr:from>
    <xdr:to>
      <xdr:col>24</xdr:col>
      <xdr:colOff>152400</xdr:colOff>
      <xdr:row>49</xdr:row>
      <xdr:rowOff>87574</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488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52</xdr:row>
      <xdr:rowOff>159148</xdr:rowOff>
    </xdr:from>
    <xdr:to>
      <xdr:col>24</xdr:col>
      <xdr:colOff>63500</xdr:colOff>
      <xdr:row>52</xdr:row>
      <xdr:rowOff>166990</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3797300" y="9074548"/>
          <a:ext cx="838200" cy="7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6126</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7787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222,481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27699</xdr:rowOff>
    </xdr:from>
    <xdr:to>
      <xdr:col>24</xdr:col>
      <xdr:colOff>114300</xdr:colOff>
      <xdr:row>57</xdr:row>
      <xdr:rowOff>129299</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800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52</xdr:row>
      <xdr:rowOff>159148</xdr:rowOff>
    </xdr:from>
    <xdr:to>
      <xdr:col>19</xdr:col>
      <xdr:colOff>177800</xdr:colOff>
      <xdr:row>55</xdr:row>
      <xdr:rowOff>30512</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908300" y="9074548"/>
          <a:ext cx="889000" cy="38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93271</xdr:rowOff>
    </xdr:from>
    <xdr:to>
      <xdr:col>20</xdr:col>
      <xdr:colOff>38100</xdr:colOff>
      <xdr:row>57</xdr:row>
      <xdr:rowOff>23421</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694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14548</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9787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30512</xdr:rowOff>
    </xdr:from>
    <xdr:to>
      <xdr:col>15</xdr:col>
      <xdr:colOff>50800</xdr:colOff>
      <xdr:row>55</xdr:row>
      <xdr:rowOff>38151</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9460262"/>
          <a:ext cx="889000" cy="7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117496</xdr:rowOff>
    </xdr:from>
    <xdr:to>
      <xdr:col>15</xdr:col>
      <xdr:colOff>101600</xdr:colOff>
      <xdr:row>58</xdr:row>
      <xdr:rowOff>47646</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890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38773</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9982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53</xdr:row>
      <xdr:rowOff>47867</xdr:rowOff>
    </xdr:from>
    <xdr:to>
      <xdr:col>10</xdr:col>
      <xdr:colOff>114300</xdr:colOff>
      <xdr:row>55</xdr:row>
      <xdr:rowOff>38151</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a:off x="1130300" y="9134717"/>
          <a:ext cx="889000" cy="333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122558</xdr:rowOff>
    </xdr:from>
    <xdr:to>
      <xdr:col>10</xdr:col>
      <xdr:colOff>165100</xdr:colOff>
      <xdr:row>58</xdr:row>
      <xdr:rowOff>52708</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895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43835</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19795" y="9987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104806</xdr:rowOff>
    </xdr:from>
    <xdr:to>
      <xdr:col>6</xdr:col>
      <xdr:colOff>38100</xdr:colOff>
      <xdr:row>58</xdr:row>
      <xdr:rowOff>34956</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87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26083</xdr:rowOff>
    </xdr:from>
    <xdr:ext cx="59901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30795" y="9970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52</xdr:row>
      <xdr:rowOff>116190</xdr:rowOff>
    </xdr:from>
    <xdr:to>
      <xdr:col>24</xdr:col>
      <xdr:colOff>114300</xdr:colOff>
      <xdr:row>53</xdr:row>
      <xdr:rowOff>46340</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031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51</xdr:row>
      <xdr:rowOff>139067</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8883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693,287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52</xdr:row>
      <xdr:rowOff>108348</xdr:rowOff>
    </xdr:from>
    <xdr:to>
      <xdr:col>20</xdr:col>
      <xdr:colOff>38100</xdr:colOff>
      <xdr:row>53</xdr:row>
      <xdr:rowOff>38498</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023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51</xdr:row>
      <xdr:rowOff>55025</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497795" y="8798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151162</xdr:rowOff>
    </xdr:from>
    <xdr:to>
      <xdr:col>15</xdr:col>
      <xdr:colOff>101600</xdr:colOff>
      <xdr:row>55</xdr:row>
      <xdr:rowOff>81312</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409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97839</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08795" y="9184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158801</xdr:rowOff>
    </xdr:from>
    <xdr:to>
      <xdr:col>10</xdr:col>
      <xdr:colOff>165100</xdr:colOff>
      <xdr:row>55</xdr:row>
      <xdr:rowOff>88951</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417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53</xdr:row>
      <xdr:rowOff>105478</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19795" y="9192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52</xdr:row>
      <xdr:rowOff>168517</xdr:rowOff>
    </xdr:from>
    <xdr:to>
      <xdr:col>6</xdr:col>
      <xdr:colOff>38100</xdr:colOff>
      <xdr:row>53</xdr:row>
      <xdr:rowOff>98667</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9083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51</xdr:row>
      <xdr:rowOff>115194</xdr:rowOff>
    </xdr:from>
    <xdr:ext cx="599010"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30795" y="8859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a:extLst>
            <a:ext uri="{FF2B5EF4-FFF2-40B4-BE49-F238E27FC236}">
              <a16:creationId xmlns:a16="http://schemas.microsoft.com/office/drawing/2014/main" id="{00000000-0008-0000-0700-0000AD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a:extLst>
            <a:ext uri="{FF2B5EF4-FFF2-40B4-BE49-F238E27FC236}">
              <a16:creationId xmlns:a16="http://schemas.microsoft.com/office/drawing/2014/main" id="{00000000-0008-0000-0700-0000AE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65588</xdr:rowOff>
    </xdr:from>
    <xdr:to>
      <xdr:col>24</xdr:col>
      <xdr:colOff>62865</xdr:colOff>
      <xdr:row>78</xdr:row>
      <xdr:rowOff>42754</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4633595" y="12238538"/>
          <a:ext cx="1270" cy="11773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46581</xdr:rowOff>
    </xdr:from>
    <xdr:ext cx="599010" cy="259045"/>
    <xdr:sp macro="" textlink="">
      <xdr:nvSpPr>
        <xdr:cNvPr id="176" name="民生費最小値テキスト">
          <a:extLst>
            <a:ext uri="{FF2B5EF4-FFF2-40B4-BE49-F238E27FC236}">
              <a16:creationId xmlns:a16="http://schemas.microsoft.com/office/drawing/2014/main" id="{00000000-0008-0000-0700-0000B0000000}"/>
            </a:ext>
          </a:extLst>
        </xdr:cNvPr>
        <xdr:cNvSpPr txBox="1"/>
      </xdr:nvSpPr>
      <xdr:spPr>
        <a:xfrm>
          <a:off x="4686300" y="13419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42754</xdr:rowOff>
    </xdr:from>
    <xdr:to>
      <xdr:col>24</xdr:col>
      <xdr:colOff>152400</xdr:colOff>
      <xdr:row>78</xdr:row>
      <xdr:rowOff>42754</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3415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12265</xdr:rowOff>
    </xdr:from>
    <xdr:ext cx="599010" cy="259045"/>
    <xdr:sp macro="" textlink="">
      <xdr:nvSpPr>
        <xdr:cNvPr id="178" name="民生費最大値テキスト">
          <a:extLst>
            <a:ext uri="{FF2B5EF4-FFF2-40B4-BE49-F238E27FC236}">
              <a16:creationId xmlns:a16="http://schemas.microsoft.com/office/drawing/2014/main" id="{00000000-0008-0000-0700-0000B2000000}"/>
            </a:ext>
          </a:extLst>
        </xdr:cNvPr>
        <xdr:cNvSpPr txBox="1"/>
      </xdr:nvSpPr>
      <xdr:spPr>
        <a:xfrm>
          <a:off x="4686300" y="12013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315,097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65588</xdr:rowOff>
    </xdr:from>
    <xdr:to>
      <xdr:col>24</xdr:col>
      <xdr:colOff>152400</xdr:colOff>
      <xdr:row>71</xdr:row>
      <xdr:rowOff>65588</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4546600" y="12238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72</xdr:row>
      <xdr:rowOff>122144</xdr:rowOff>
    </xdr:from>
    <xdr:to>
      <xdr:col>24</xdr:col>
      <xdr:colOff>63500</xdr:colOff>
      <xdr:row>74</xdr:row>
      <xdr:rowOff>60121</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3797300" y="12466544"/>
          <a:ext cx="838200" cy="280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38478</xdr:rowOff>
    </xdr:from>
    <xdr:ext cx="599010" cy="259045"/>
    <xdr:sp macro="" textlink="">
      <xdr:nvSpPr>
        <xdr:cNvPr id="181" name="民生費平均値テキスト">
          <a:extLst>
            <a:ext uri="{FF2B5EF4-FFF2-40B4-BE49-F238E27FC236}">
              <a16:creationId xmlns:a16="http://schemas.microsoft.com/office/drawing/2014/main" id="{00000000-0008-0000-0700-0000B5000000}"/>
            </a:ext>
          </a:extLst>
        </xdr:cNvPr>
        <xdr:cNvSpPr txBox="1"/>
      </xdr:nvSpPr>
      <xdr:spPr>
        <a:xfrm>
          <a:off x="4686300" y="128972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203,167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60051</xdr:rowOff>
    </xdr:from>
    <xdr:to>
      <xdr:col>24</xdr:col>
      <xdr:colOff>114300</xdr:colOff>
      <xdr:row>75</xdr:row>
      <xdr:rowOff>161651</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4584700" y="12918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60121</xdr:rowOff>
    </xdr:from>
    <xdr:to>
      <xdr:col>19</xdr:col>
      <xdr:colOff>177800</xdr:colOff>
      <xdr:row>75</xdr:row>
      <xdr:rowOff>29469</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908300" y="12747421"/>
          <a:ext cx="889000" cy="140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80102</xdr:rowOff>
    </xdr:from>
    <xdr:to>
      <xdr:col>20</xdr:col>
      <xdr:colOff>38100</xdr:colOff>
      <xdr:row>77</xdr:row>
      <xdr:rowOff>10252</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3746500" y="13110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1379</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3497795" y="13203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29469</xdr:rowOff>
    </xdr:from>
    <xdr:to>
      <xdr:col>15</xdr:col>
      <xdr:colOff>50800</xdr:colOff>
      <xdr:row>75</xdr:row>
      <xdr:rowOff>43623</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2019300" y="12888219"/>
          <a:ext cx="889000" cy="14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103093</xdr:rowOff>
    </xdr:from>
    <xdr:to>
      <xdr:col>15</xdr:col>
      <xdr:colOff>101600</xdr:colOff>
      <xdr:row>77</xdr:row>
      <xdr:rowOff>33243</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2857500" y="13133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24370</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2608795" y="13226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43623</xdr:rowOff>
    </xdr:from>
    <xdr:to>
      <xdr:col>10</xdr:col>
      <xdr:colOff>114300</xdr:colOff>
      <xdr:row>75</xdr:row>
      <xdr:rowOff>67469</xdr:rowOff>
    </xdr:to>
    <xdr:cxnSp macro="">
      <xdr:nvCxnSpPr>
        <xdr:cNvPr id="189" name="直線コネクタ 188">
          <a:extLst>
            <a:ext uri="{FF2B5EF4-FFF2-40B4-BE49-F238E27FC236}">
              <a16:creationId xmlns:a16="http://schemas.microsoft.com/office/drawing/2014/main" id="{00000000-0008-0000-0700-0000BD000000}"/>
            </a:ext>
          </a:extLst>
        </xdr:cNvPr>
        <xdr:cNvCxnSpPr/>
      </xdr:nvCxnSpPr>
      <xdr:spPr>
        <a:xfrm flipV="1">
          <a:off x="1130300" y="12902373"/>
          <a:ext cx="889000" cy="23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130139</xdr:rowOff>
    </xdr:from>
    <xdr:to>
      <xdr:col>10</xdr:col>
      <xdr:colOff>165100</xdr:colOff>
      <xdr:row>77</xdr:row>
      <xdr:rowOff>60289</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968500" y="13160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51416</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719795" y="13253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140793</xdr:rowOff>
    </xdr:from>
    <xdr:to>
      <xdr:col>6</xdr:col>
      <xdr:colOff>38100</xdr:colOff>
      <xdr:row>77</xdr:row>
      <xdr:rowOff>70943</xdr:rowOff>
    </xdr:to>
    <xdr:sp macro="" textlink="">
      <xdr:nvSpPr>
        <xdr:cNvPr id="192" name="フローチャート: 判断 191">
          <a:extLst>
            <a:ext uri="{FF2B5EF4-FFF2-40B4-BE49-F238E27FC236}">
              <a16:creationId xmlns:a16="http://schemas.microsoft.com/office/drawing/2014/main" id="{00000000-0008-0000-0700-0000C0000000}"/>
            </a:ext>
          </a:extLst>
        </xdr:cNvPr>
        <xdr:cNvSpPr/>
      </xdr:nvSpPr>
      <xdr:spPr>
        <a:xfrm>
          <a:off x="1079500" y="13170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62070</xdr:rowOff>
    </xdr:from>
    <xdr:ext cx="59901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830795" y="13263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72</xdr:row>
      <xdr:rowOff>71344</xdr:rowOff>
    </xdr:from>
    <xdr:to>
      <xdr:col>24</xdr:col>
      <xdr:colOff>114300</xdr:colOff>
      <xdr:row>73</xdr:row>
      <xdr:rowOff>1494</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4584700" y="12415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71</xdr:row>
      <xdr:rowOff>94221</xdr:rowOff>
    </xdr:from>
    <xdr:ext cx="599010" cy="259045"/>
    <xdr:sp macro="" textlink="">
      <xdr:nvSpPr>
        <xdr:cNvPr id="200" name="民生費該当値テキスト">
          <a:extLst>
            <a:ext uri="{FF2B5EF4-FFF2-40B4-BE49-F238E27FC236}">
              <a16:creationId xmlns:a16="http://schemas.microsoft.com/office/drawing/2014/main" id="{00000000-0008-0000-0700-0000C8000000}"/>
            </a:ext>
          </a:extLst>
        </xdr:cNvPr>
        <xdr:cNvSpPr txBox="1"/>
      </xdr:nvSpPr>
      <xdr:spPr>
        <a:xfrm>
          <a:off x="4686300" y="12267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280,188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9321</xdr:rowOff>
    </xdr:from>
    <xdr:to>
      <xdr:col>20</xdr:col>
      <xdr:colOff>38100</xdr:colOff>
      <xdr:row>74</xdr:row>
      <xdr:rowOff>110921</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3746500" y="12696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127448</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3497795" y="12471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150119</xdr:rowOff>
    </xdr:from>
    <xdr:to>
      <xdr:col>15</xdr:col>
      <xdr:colOff>101600</xdr:colOff>
      <xdr:row>75</xdr:row>
      <xdr:rowOff>80269</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2857500" y="12837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96796</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2608795" y="12612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164273</xdr:rowOff>
    </xdr:from>
    <xdr:to>
      <xdr:col>10</xdr:col>
      <xdr:colOff>165100</xdr:colOff>
      <xdr:row>75</xdr:row>
      <xdr:rowOff>94423</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968500" y="12851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110950</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1719795" y="12626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16669</xdr:rowOff>
    </xdr:from>
    <xdr:to>
      <xdr:col>6</xdr:col>
      <xdr:colOff>38100</xdr:colOff>
      <xdr:row>75</xdr:row>
      <xdr:rowOff>118269</xdr:rowOff>
    </xdr:to>
    <xdr:sp macro="" textlink="">
      <xdr:nvSpPr>
        <xdr:cNvPr id="207" name="楕円 206">
          <a:extLst>
            <a:ext uri="{FF2B5EF4-FFF2-40B4-BE49-F238E27FC236}">
              <a16:creationId xmlns:a16="http://schemas.microsoft.com/office/drawing/2014/main" id="{00000000-0008-0000-0700-0000CF000000}"/>
            </a:ext>
          </a:extLst>
        </xdr:cNvPr>
        <xdr:cNvSpPr/>
      </xdr:nvSpPr>
      <xdr:spPr>
        <a:xfrm>
          <a:off x="1079500" y="12875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134796</xdr:rowOff>
    </xdr:from>
    <xdr:ext cx="599010" cy="259045"/>
    <xdr:sp macro="" textlink="">
      <xdr:nvSpPr>
        <xdr:cNvPr id="208" name="テキスト ボックス 207">
          <a:extLst>
            <a:ext uri="{FF2B5EF4-FFF2-40B4-BE49-F238E27FC236}">
              <a16:creationId xmlns:a16="http://schemas.microsoft.com/office/drawing/2014/main" id="{00000000-0008-0000-0700-0000D0000000}"/>
            </a:ext>
          </a:extLst>
        </xdr:cNvPr>
        <xdr:cNvSpPr txBox="1"/>
      </xdr:nvSpPr>
      <xdr:spPr>
        <a:xfrm>
          <a:off x="830795" y="12650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a:extLst>
            <a:ext uri="{FF2B5EF4-FFF2-40B4-BE49-F238E27FC236}">
              <a16:creationId xmlns:a16="http://schemas.microsoft.com/office/drawing/2014/main" id="{00000000-0008-0000-0700-0000D8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3253</xdr:rowOff>
    </xdr:from>
    <xdr:to>
      <xdr:col>24</xdr:col>
      <xdr:colOff>62865</xdr:colOff>
      <xdr:row>97</xdr:row>
      <xdr:rowOff>133976</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605203"/>
          <a:ext cx="1270" cy="11594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137803</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768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133976</xdr:rowOff>
    </xdr:from>
    <xdr:to>
      <xdr:col>24</xdr:col>
      <xdr:colOff>152400</xdr:colOff>
      <xdr:row>97</xdr:row>
      <xdr:rowOff>133976</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764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121380</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380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292,344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3253</xdr:rowOff>
    </xdr:from>
    <xdr:to>
      <xdr:col>24</xdr:col>
      <xdr:colOff>152400</xdr:colOff>
      <xdr:row>91</xdr:row>
      <xdr:rowOff>3253</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605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125230</xdr:rowOff>
    </xdr:from>
    <xdr:to>
      <xdr:col>24</xdr:col>
      <xdr:colOff>63500</xdr:colOff>
      <xdr:row>96</xdr:row>
      <xdr:rowOff>153800</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3797300" y="16584430"/>
          <a:ext cx="838200" cy="28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59309</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3470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36432</xdr:rowOff>
    </xdr:from>
    <xdr:to>
      <xdr:col>24</xdr:col>
      <xdr:colOff>114300</xdr:colOff>
      <xdr:row>96</xdr:row>
      <xdr:rowOff>138032</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495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153800</xdr:rowOff>
    </xdr:from>
    <xdr:to>
      <xdr:col>19</xdr:col>
      <xdr:colOff>177800</xdr:colOff>
      <xdr:row>97</xdr:row>
      <xdr:rowOff>34320</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908300" y="16613000"/>
          <a:ext cx="889000" cy="51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80835</xdr:rowOff>
    </xdr:from>
    <xdr:to>
      <xdr:col>20</xdr:col>
      <xdr:colOff>38100</xdr:colOff>
      <xdr:row>97</xdr:row>
      <xdr:rowOff>10985</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540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27512</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315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34320</xdr:rowOff>
    </xdr:from>
    <xdr:to>
      <xdr:col>15</xdr:col>
      <xdr:colOff>50800</xdr:colOff>
      <xdr:row>97</xdr:row>
      <xdr:rowOff>39216</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019300" y="16664970"/>
          <a:ext cx="889000" cy="4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101757</xdr:rowOff>
    </xdr:from>
    <xdr:to>
      <xdr:col>15</xdr:col>
      <xdr:colOff>101600</xdr:colOff>
      <xdr:row>97</xdr:row>
      <xdr:rowOff>31907</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560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48434</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336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39216</xdr:rowOff>
    </xdr:from>
    <xdr:to>
      <xdr:col>10</xdr:col>
      <xdr:colOff>114300</xdr:colOff>
      <xdr:row>97</xdr:row>
      <xdr:rowOff>46185</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1130300" y="16669866"/>
          <a:ext cx="889000" cy="6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77209</xdr:rowOff>
    </xdr:from>
    <xdr:to>
      <xdr:col>10</xdr:col>
      <xdr:colOff>165100</xdr:colOff>
      <xdr:row>97</xdr:row>
      <xdr:rowOff>7359</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536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23886</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311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82353</xdr:rowOff>
    </xdr:from>
    <xdr:to>
      <xdr:col>6</xdr:col>
      <xdr:colOff>38100</xdr:colOff>
      <xdr:row>97</xdr:row>
      <xdr:rowOff>12503</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541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29030</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316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74430</xdr:rowOff>
    </xdr:from>
    <xdr:to>
      <xdr:col>24</xdr:col>
      <xdr:colOff>114300</xdr:colOff>
      <xdr:row>97</xdr:row>
      <xdr:rowOff>4580</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533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52857</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512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103000</xdr:rowOff>
    </xdr:from>
    <xdr:to>
      <xdr:col>20</xdr:col>
      <xdr:colOff>38100</xdr:colOff>
      <xdr:row>97</xdr:row>
      <xdr:rowOff>33150</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56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24277</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6654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154970</xdr:rowOff>
    </xdr:from>
    <xdr:to>
      <xdr:col>15</xdr:col>
      <xdr:colOff>101600</xdr:colOff>
      <xdr:row>97</xdr:row>
      <xdr:rowOff>85120</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614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76247</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6706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159866</xdr:rowOff>
    </xdr:from>
    <xdr:to>
      <xdr:col>10</xdr:col>
      <xdr:colOff>165100</xdr:colOff>
      <xdr:row>97</xdr:row>
      <xdr:rowOff>90016</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619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81143</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6711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166835</xdr:rowOff>
    </xdr:from>
    <xdr:to>
      <xdr:col>6</xdr:col>
      <xdr:colOff>38100</xdr:colOff>
      <xdr:row>97</xdr:row>
      <xdr:rowOff>96985</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626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88112</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718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a:extLst>
            <a:ext uri="{FF2B5EF4-FFF2-40B4-BE49-F238E27FC236}">
              <a16:creationId xmlns:a16="http://schemas.microsoft.com/office/drawing/2014/main" id="{00000000-0008-0000-07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68285</xdr:rowOff>
    </xdr:from>
    <xdr:to>
      <xdr:col>54</xdr:col>
      <xdr:colOff>189865</xdr:colOff>
      <xdr:row>38</xdr:row>
      <xdr:rowOff>139700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flipV="1">
          <a:off x="10475595" y="5211785"/>
          <a:ext cx="1270" cy="1443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6" name="労働費最小値テキスト">
          <a:extLst>
            <a:ext uri="{FF2B5EF4-FFF2-40B4-BE49-F238E27FC236}">
              <a16:creationId xmlns:a16="http://schemas.microsoft.com/office/drawing/2014/main" id="{00000000-0008-0000-0700-00001E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14962</xdr:rowOff>
    </xdr:from>
    <xdr:ext cx="534377" cy="259045"/>
    <xdr:sp macro="" textlink="">
      <xdr:nvSpPr>
        <xdr:cNvPr id="288" name="労働費最大値テキスト">
          <a:extLst>
            <a:ext uri="{FF2B5EF4-FFF2-40B4-BE49-F238E27FC236}">
              <a16:creationId xmlns:a16="http://schemas.microsoft.com/office/drawing/2014/main" id="{00000000-0008-0000-0700-000020010000}"/>
            </a:ext>
          </a:extLst>
        </xdr:cNvPr>
        <xdr:cNvSpPr txBox="1"/>
      </xdr:nvSpPr>
      <xdr:spPr>
        <a:xfrm>
          <a:off x="10528300" y="4987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15,781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68285</xdr:rowOff>
    </xdr:from>
    <xdr:to>
      <xdr:col>55</xdr:col>
      <xdr:colOff>88900</xdr:colOff>
      <xdr:row>30</xdr:row>
      <xdr:rowOff>68285</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5211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4735</xdr:rowOff>
    </xdr:from>
    <xdr:to>
      <xdr:col>55</xdr:col>
      <xdr:colOff>0</xdr:colOff>
      <xdr:row>38</xdr:row>
      <xdr:rowOff>8027</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flipV="1">
          <a:off x="9639300" y="6519835"/>
          <a:ext cx="838200" cy="3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162973</xdr:rowOff>
    </xdr:from>
    <xdr:ext cx="378565" cy="259045"/>
    <xdr:sp macro="" textlink="">
      <xdr:nvSpPr>
        <xdr:cNvPr id="291" name="労働費平均値テキスト">
          <a:extLst>
            <a:ext uri="{FF2B5EF4-FFF2-40B4-BE49-F238E27FC236}">
              <a16:creationId xmlns:a16="http://schemas.microsoft.com/office/drawing/2014/main" id="{00000000-0008-0000-0700-000023010000}"/>
            </a:ext>
          </a:extLst>
        </xdr:cNvPr>
        <xdr:cNvSpPr txBox="1"/>
      </xdr:nvSpPr>
      <xdr:spPr>
        <a:xfrm>
          <a:off x="10528300" y="650662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13096</xdr:rowOff>
    </xdr:from>
    <xdr:to>
      <xdr:col>55</xdr:col>
      <xdr:colOff>50800</xdr:colOff>
      <xdr:row>38</xdr:row>
      <xdr:rowOff>114696</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10426700" y="6528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53198</xdr:rowOff>
    </xdr:from>
    <xdr:to>
      <xdr:col>50</xdr:col>
      <xdr:colOff>114300</xdr:colOff>
      <xdr:row>38</xdr:row>
      <xdr:rowOff>8027</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8750300" y="6396848"/>
          <a:ext cx="889000" cy="126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165618</xdr:rowOff>
    </xdr:from>
    <xdr:to>
      <xdr:col>50</xdr:col>
      <xdr:colOff>165100</xdr:colOff>
      <xdr:row>38</xdr:row>
      <xdr:rowOff>95768</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9588500" y="6509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38</xdr:row>
      <xdr:rowOff>86895</xdr:rowOff>
    </xdr:from>
    <xdr:ext cx="469744"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9404428" y="6601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44877</xdr:rowOff>
    </xdr:from>
    <xdr:to>
      <xdr:col>45</xdr:col>
      <xdr:colOff>177800</xdr:colOff>
      <xdr:row>37</xdr:row>
      <xdr:rowOff>53198</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7861300" y="6388527"/>
          <a:ext cx="889000" cy="8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150988</xdr:rowOff>
    </xdr:from>
    <xdr:to>
      <xdr:col>46</xdr:col>
      <xdr:colOff>38100</xdr:colOff>
      <xdr:row>38</xdr:row>
      <xdr:rowOff>81138</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8699500" y="6494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38</xdr:row>
      <xdr:rowOff>72265</xdr:rowOff>
    </xdr:from>
    <xdr:ext cx="469744"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8515428" y="6587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44877</xdr:rowOff>
    </xdr:from>
    <xdr:to>
      <xdr:col>41</xdr:col>
      <xdr:colOff>50800</xdr:colOff>
      <xdr:row>38</xdr:row>
      <xdr:rowOff>87396</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flipV="1">
          <a:off x="6972300" y="6388527"/>
          <a:ext cx="889000" cy="213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148336</xdr:rowOff>
    </xdr:from>
    <xdr:to>
      <xdr:col>41</xdr:col>
      <xdr:colOff>101600</xdr:colOff>
      <xdr:row>38</xdr:row>
      <xdr:rowOff>78486</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7810500" y="649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38</xdr:row>
      <xdr:rowOff>69613</xdr:rowOff>
    </xdr:from>
    <xdr:ext cx="469744"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26428" y="6584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150713</xdr:rowOff>
    </xdr:from>
    <xdr:to>
      <xdr:col>36</xdr:col>
      <xdr:colOff>165100</xdr:colOff>
      <xdr:row>38</xdr:row>
      <xdr:rowOff>80863</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6921500" y="6494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97390</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6737428" y="6269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125385</xdr:rowOff>
    </xdr:from>
    <xdr:to>
      <xdr:col>55</xdr:col>
      <xdr:colOff>50800</xdr:colOff>
      <xdr:row>38</xdr:row>
      <xdr:rowOff>55535</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10426700" y="6469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148262</xdr:rowOff>
    </xdr:from>
    <xdr:ext cx="469744" cy="259045"/>
    <xdr:sp macro="" textlink="">
      <xdr:nvSpPr>
        <xdr:cNvPr id="310" name="労働費該当値テキスト">
          <a:extLst>
            <a:ext uri="{FF2B5EF4-FFF2-40B4-BE49-F238E27FC236}">
              <a16:creationId xmlns:a16="http://schemas.microsoft.com/office/drawing/2014/main" id="{00000000-0008-0000-0700-000036010000}"/>
            </a:ext>
          </a:extLst>
        </xdr:cNvPr>
        <xdr:cNvSpPr txBox="1"/>
      </xdr:nvSpPr>
      <xdr:spPr>
        <a:xfrm>
          <a:off x="10528300" y="6320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128676</xdr:rowOff>
    </xdr:from>
    <xdr:to>
      <xdr:col>50</xdr:col>
      <xdr:colOff>165100</xdr:colOff>
      <xdr:row>38</xdr:row>
      <xdr:rowOff>58826</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9588500" y="6472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75353</xdr:rowOff>
    </xdr:from>
    <xdr:ext cx="469744"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9404428" y="6247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2398</xdr:rowOff>
    </xdr:from>
    <xdr:to>
      <xdr:col>46</xdr:col>
      <xdr:colOff>38100</xdr:colOff>
      <xdr:row>37</xdr:row>
      <xdr:rowOff>103998</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8699500" y="6346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120525</xdr:rowOff>
    </xdr:from>
    <xdr:ext cx="469744"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8515428" y="6121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165527</xdr:rowOff>
    </xdr:from>
    <xdr:to>
      <xdr:col>41</xdr:col>
      <xdr:colOff>101600</xdr:colOff>
      <xdr:row>37</xdr:row>
      <xdr:rowOff>95677</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7810500" y="6337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112204</xdr:rowOff>
    </xdr:from>
    <xdr:ext cx="469744"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7626428" y="6112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36596</xdr:rowOff>
    </xdr:from>
    <xdr:to>
      <xdr:col>36</xdr:col>
      <xdr:colOff>165100</xdr:colOff>
      <xdr:row>38</xdr:row>
      <xdr:rowOff>138196</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6921500" y="6551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129323</xdr:rowOff>
    </xdr:from>
    <xdr:ext cx="378565"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6783017" y="66444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a:extLst>
            <a:ext uri="{FF2B5EF4-FFF2-40B4-BE49-F238E27FC236}">
              <a16:creationId xmlns:a16="http://schemas.microsoft.com/office/drawing/2014/main" id="{00000000-0008-0000-07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6577</xdr:rowOff>
    </xdr:from>
    <xdr:to>
      <xdr:col>54</xdr:col>
      <xdr:colOff>189865</xdr:colOff>
      <xdr:row>58</xdr:row>
      <xdr:rowOff>130625</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flipV="1">
          <a:off x="10475595" y="8579077"/>
          <a:ext cx="1270" cy="1495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134452</xdr:rowOff>
    </xdr:from>
    <xdr:ext cx="469744" cy="259045"/>
    <xdr:sp macro="" textlink="">
      <xdr:nvSpPr>
        <xdr:cNvPr id="341" name="農林水産業費最小値テキスト">
          <a:extLst>
            <a:ext uri="{FF2B5EF4-FFF2-40B4-BE49-F238E27FC236}">
              <a16:creationId xmlns:a16="http://schemas.microsoft.com/office/drawing/2014/main" id="{00000000-0008-0000-0700-000055010000}"/>
            </a:ext>
          </a:extLst>
        </xdr:cNvPr>
        <xdr:cNvSpPr txBox="1"/>
      </xdr:nvSpPr>
      <xdr:spPr>
        <a:xfrm>
          <a:off x="10528300" y="10078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130625</xdr:rowOff>
    </xdr:from>
    <xdr:to>
      <xdr:col>55</xdr:col>
      <xdr:colOff>88900</xdr:colOff>
      <xdr:row>58</xdr:row>
      <xdr:rowOff>130625</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10388600" y="10074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124704</xdr:rowOff>
    </xdr:from>
    <xdr:ext cx="599010" cy="259045"/>
    <xdr:sp macro="" textlink="">
      <xdr:nvSpPr>
        <xdr:cNvPr id="343" name="農林水産業費最大値テキスト">
          <a:extLst>
            <a:ext uri="{FF2B5EF4-FFF2-40B4-BE49-F238E27FC236}">
              <a16:creationId xmlns:a16="http://schemas.microsoft.com/office/drawing/2014/main" id="{00000000-0008-0000-0700-000057010000}"/>
            </a:ext>
          </a:extLst>
        </xdr:cNvPr>
        <xdr:cNvSpPr txBox="1"/>
      </xdr:nvSpPr>
      <xdr:spPr>
        <a:xfrm>
          <a:off x="10528300" y="83543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329,117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6577</xdr:rowOff>
    </xdr:from>
    <xdr:to>
      <xdr:col>55</xdr:col>
      <xdr:colOff>88900</xdr:colOff>
      <xdr:row>50</xdr:row>
      <xdr:rowOff>6577</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8579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121970</xdr:rowOff>
    </xdr:from>
    <xdr:to>
      <xdr:col>55</xdr:col>
      <xdr:colOff>0</xdr:colOff>
      <xdr:row>56</xdr:row>
      <xdr:rowOff>32354</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9639300" y="9380270"/>
          <a:ext cx="838200" cy="253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6743</xdr:rowOff>
    </xdr:from>
    <xdr:ext cx="534377" cy="259045"/>
    <xdr:sp macro="" textlink="">
      <xdr:nvSpPr>
        <xdr:cNvPr id="346" name="農林水産業費平均値テキスト">
          <a:extLst>
            <a:ext uri="{FF2B5EF4-FFF2-40B4-BE49-F238E27FC236}">
              <a16:creationId xmlns:a16="http://schemas.microsoft.com/office/drawing/2014/main" id="{00000000-0008-0000-0700-00005A010000}"/>
            </a:ext>
          </a:extLst>
        </xdr:cNvPr>
        <xdr:cNvSpPr txBox="1"/>
      </xdr:nvSpPr>
      <xdr:spPr>
        <a:xfrm>
          <a:off x="10528300" y="97793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28316</xdr:rowOff>
    </xdr:from>
    <xdr:to>
      <xdr:col>55</xdr:col>
      <xdr:colOff>50800</xdr:colOff>
      <xdr:row>57</xdr:row>
      <xdr:rowOff>129916</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10426700" y="9800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121970</xdr:rowOff>
    </xdr:from>
    <xdr:to>
      <xdr:col>50</xdr:col>
      <xdr:colOff>114300</xdr:colOff>
      <xdr:row>55</xdr:row>
      <xdr:rowOff>87643</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8750300" y="9380270"/>
          <a:ext cx="889000" cy="137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56233</xdr:rowOff>
    </xdr:from>
    <xdr:to>
      <xdr:col>50</xdr:col>
      <xdr:colOff>165100</xdr:colOff>
      <xdr:row>57</xdr:row>
      <xdr:rowOff>157833</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9588500" y="9828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148960</xdr:rowOff>
    </xdr:from>
    <xdr:ext cx="534377"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9372111" y="9921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87643</xdr:rowOff>
    </xdr:from>
    <xdr:to>
      <xdr:col>45</xdr:col>
      <xdr:colOff>177800</xdr:colOff>
      <xdr:row>56</xdr:row>
      <xdr:rowOff>24609</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7861300" y="9517393"/>
          <a:ext cx="889000" cy="108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45027</xdr:rowOff>
    </xdr:from>
    <xdr:to>
      <xdr:col>46</xdr:col>
      <xdr:colOff>38100</xdr:colOff>
      <xdr:row>57</xdr:row>
      <xdr:rowOff>146627</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8699500" y="9817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137754</xdr:rowOff>
    </xdr:from>
    <xdr:ext cx="534377"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8483111" y="9910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24609</xdr:rowOff>
    </xdr:from>
    <xdr:to>
      <xdr:col>41</xdr:col>
      <xdr:colOff>50800</xdr:colOff>
      <xdr:row>56</xdr:row>
      <xdr:rowOff>159067</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6972300" y="9625809"/>
          <a:ext cx="889000" cy="134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53997</xdr:rowOff>
    </xdr:from>
    <xdr:to>
      <xdr:col>41</xdr:col>
      <xdr:colOff>101600</xdr:colOff>
      <xdr:row>57</xdr:row>
      <xdr:rowOff>155597</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7810500" y="9826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146724</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7594111" y="9919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45695</xdr:rowOff>
    </xdr:from>
    <xdr:to>
      <xdr:col>36</xdr:col>
      <xdr:colOff>165100</xdr:colOff>
      <xdr:row>57</xdr:row>
      <xdr:rowOff>147295</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6921500" y="9818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138422</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6705111" y="9911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153004</xdr:rowOff>
    </xdr:from>
    <xdr:to>
      <xdr:col>55</xdr:col>
      <xdr:colOff>50800</xdr:colOff>
      <xdr:row>56</xdr:row>
      <xdr:rowOff>83154</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10426700" y="9582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4431</xdr:rowOff>
    </xdr:from>
    <xdr:ext cx="534377" cy="259045"/>
    <xdr:sp macro="" textlink="">
      <xdr:nvSpPr>
        <xdr:cNvPr id="365" name="農林水産業費該当値テキスト">
          <a:extLst>
            <a:ext uri="{FF2B5EF4-FFF2-40B4-BE49-F238E27FC236}">
              <a16:creationId xmlns:a16="http://schemas.microsoft.com/office/drawing/2014/main" id="{00000000-0008-0000-0700-00006D010000}"/>
            </a:ext>
          </a:extLst>
        </xdr:cNvPr>
        <xdr:cNvSpPr txBox="1"/>
      </xdr:nvSpPr>
      <xdr:spPr>
        <a:xfrm>
          <a:off x="10528300" y="9434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71170</xdr:rowOff>
    </xdr:from>
    <xdr:to>
      <xdr:col>50</xdr:col>
      <xdr:colOff>165100</xdr:colOff>
      <xdr:row>55</xdr:row>
      <xdr:rowOff>1320</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9588500" y="9329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53</xdr:row>
      <xdr:rowOff>17847</xdr:rowOff>
    </xdr:from>
    <xdr:ext cx="59901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9339795" y="9104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36843</xdr:rowOff>
    </xdr:from>
    <xdr:to>
      <xdr:col>46</xdr:col>
      <xdr:colOff>38100</xdr:colOff>
      <xdr:row>55</xdr:row>
      <xdr:rowOff>138443</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8699500" y="9466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53</xdr:row>
      <xdr:rowOff>154970</xdr:rowOff>
    </xdr:from>
    <xdr:ext cx="59901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8450795" y="9241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145259</xdr:rowOff>
    </xdr:from>
    <xdr:to>
      <xdr:col>41</xdr:col>
      <xdr:colOff>101600</xdr:colOff>
      <xdr:row>56</xdr:row>
      <xdr:rowOff>75409</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7810500" y="9575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91936</xdr:rowOff>
    </xdr:from>
    <xdr:ext cx="59901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7561795" y="9350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108267</xdr:rowOff>
    </xdr:from>
    <xdr:to>
      <xdr:col>36</xdr:col>
      <xdr:colOff>165100</xdr:colOff>
      <xdr:row>57</xdr:row>
      <xdr:rowOff>38417</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6921500" y="9709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54944</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6705111" y="9484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商工費グラフ枠">
          <a:extLst>
            <a:ext uri="{FF2B5EF4-FFF2-40B4-BE49-F238E27FC236}">
              <a16:creationId xmlns:a16="http://schemas.microsoft.com/office/drawing/2014/main" id="{00000000-0008-0000-0700-00008A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90592</xdr:rowOff>
    </xdr:from>
    <xdr:to>
      <xdr:col>54</xdr:col>
      <xdr:colOff>189865</xdr:colOff>
      <xdr:row>78</xdr:row>
      <xdr:rowOff>135558</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flipV="1">
          <a:off x="10475595" y="12434992"/>
          <a:ext cx="1270" cy="10736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139385</xdr:rowOff>
    </xdr:from>
    <xdr:ext cx="378565" cy="259045"/>
    <xdr:sp macro="" textlink="">
      <xdr:nvSpPr>
        <xdr:cNvPr id="396" name="商工費最小値テキスト">
          <a:extLst>
            <a:ext uri="{FF2B5EF4-FFF2-40B4-BE49-F238E27FC236}">
              <a16:creationId xmlns:a16="http://schemas.microsoft.com/office/drawing/2014/main" id="{00000000-0008-0000-0700-00008C010000}"/>
            </a:ext>
          </a:extLst>
        </xdr:cNvPr>
        <xdr:cNvSpPr txBox="1"/>
      </xdr:nvSpPr>
      <xdr:spPr>
        <a:xfrm>
          <a:off x="10528300" y="135124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135558</xdr:rowOff>
    </xdr:from>
    <xdr:to>
      <xdr:col>55</xdr:col>
      <xdr:colOff>88900</xdr:colOff>
      <xdr:row>78</xdr:row>
      <xdr:rowOff>135558</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10388600" y="13508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71</xdr:row>
      <xdr:rowOff>37269</xdr:rowOff>
    </xdr:from>
    <xdr:ext cx="599010" cy="259045"/>
    <xdr:sp macro="" textlink="">
      <xdr:nvSpPr>
        <xdr:cNvPr id="398" name="商工費最大値テキスト">
          <a:extLst>
            <a:ext uri="{FF2B5EF4-FFF2-40B4-BE49-F238E27FC236}">
              <a16:creationId xmlns:a16="http://schemas.microsoft.com/office/drawing/2014/main" id="{00000000-0008-0000-0700-00008E010000}"/>
            </a:ext>
          </a:extLst>
        </xdr:cNvPr>
        <xdr:cNvSpPr txBox="1"/>
      </xdr:nvSpPr>
      <xdr:spPr>
        <a:xfrm>
          <a:off x="10528300" y="12210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235,741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72</xdr:row>
      <xdr:rowOff>90592</xdr:rowOff>
    </xdr:from>
    <xdr:to>
      <xdr:col>55</xdr:col>
      <xdr:colOff>88900</xdr:colOff>
      <xdr:row>72</xdr:row>
      <xdr:rowOff>90592</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10388600" y="12434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133158</xdr:rowOff>
    </xdr:from>
    <xdr:to>
      <xdr:col>55</xdr:col>
      <xdr:colOff>0</xdr:colOff>
      <xdr:row>77</xdr:row>
      <xdr:rowOff>158587</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9639300" y="13334808"/>
          <a:ext cx="838200" cy="25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98257</xdr:rowOff>
    </xdr:from>
    <xdr:ext cx="534377" cy="259045"/>
    <xdr:sp macro="" textlink="">
      <xdr:nvSpPr>
        <xdr:cNvPr id="401" name="商工費平均値テキスト">
          <a:extLst>
            <a:ext uri="{FF2B5EF4-FFF2-40B4-BE49-F238E27FC236}">
              <a16:creationId xmlns:a16="http://schemas.microsoft.com/office/drawing/2014/main" id="{00000000-0008-0000-0700-000091010000}"/>
            </a:ext>
          </a:extLst>
        </xdr:cNvPr>
        <xdr:cNvSpPr txBox="1"/>
      </xdr:nvSpPr>
      <xdr:spPr>
        <a:xfrm>
          <a:off x="10528300" y="131284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75380</xdr:rowOff>
    </xdr:from>
    <xdr:to>
      <xdr:col>55</xdr:col>
      <xdr:colOff>50800</xdr:colOff>
      <xdr:row>78</xdr:row>
      <xdr:rowOff>5530</xdr:rowOff>
    </xdr:to>
    <xdr:sp macro="" textlink="">
      <xdr:nvSpPr>
        <xdr:cNvPr id="402" name="フローチャート: 判断 401">
          <a:extLst>
            <a:ext uri="{FF2B5EF4-FFF2-40B4-BE49-F238E27FC236}">
              <a16:creationId xmlns:a16="http://schemas.microsoft.com/office/drawing/2014/main" id="{00000000-0008-0000-0700-000092010000}"/>
            </a:ext>
          </a:extLst>
        </xdr:cNvPr>
        <xdr:cNvSpPr/>
      </xdr:nvSpPr>
      <xdr:spPr>
        <a:xfrm>
          <a:off x="10426700" y="1327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133158</xdr:rowOff>
    </xdr:from>
    <xdr:to>
      <xdr:col>50</xdr:col>
      <xdr:colOff>114300</xdr:colOff>
      <xdr:row>78</xdr:row>
      <xdr:rowOff>5293</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8750300" y="13334808"/>
          <a:ext cx="889000" cy="43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79152</xdr:rowOff>
    </xdr:from>
    <xdr:to>
      <xdr:col>50</xdr:col>
      <xdr:colOff>165100</xdr:colOff>
      <xdr:row>78</xdr:row>
      <xdr:rowOff>9302</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9588500" y="13280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25829</xdr:rowOff>
    </xdr:from>
    <xdr:ext cx="534377" cy="259045"/>
    <xdr:sp macro="" textlink="">
      <xdr:nvSpPr>
        <xdr:cNvPr id="405" name="テキスト ボックス 404">
          <a:extLst>
            <a:ext uri="{FF2B5EF4-FFF2-40B4-BE49-F238E27FC236}">
              <a16:creationId xmlns:a16="http://schemas.microsoft.com/office/drawing/2014/main" id="{00000000-0008-0000-0700-000095010000}"/>
            </a:ext>
          </a:extLst>
        </xdr:cNvPr>
        <xdr:cNvSpPr txBox="1"/>
      </xdr:nvSpPr>
      <xdr:spPr>
        <a:xfrm>
          <a:off x="9372111" y="13056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161299</xdr:rowOff>
    </xdr:from>
    <xdr:to>
      <xdr:col>45</xdr:col>
      <xdr:colOff>177800</xdr:colOff>
      <xdr:row>78</xdr:row>
      <xdr:rowOff>5293</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7861300" y="13362949"/>
          <a:ext cx="889000" cy="15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94945</xdr:rowOff>
    </xdr:from>
    <xdr:to>
      <xdr:col>46</xdr:col>
      <xdr:colOff>38100</xdr:colOff>
      <xdr:row>78</xdr:row>
      <xdr:rowOff>25095</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8699500" y="13296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41622</xdr:rowOff>
    </xdr:from>
    <xdr:ext cx="534377"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8483111" y="13071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161299</xdr:rowOff>
    </xdr:from>
    <xdr:to>
      <xdr:col>41</xdr:col>
      <xdr:colOff>50800</xdr:colOff>
      <xdr:row>78</xdr:row>
      <xdr:rowOff>46358</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6972300" y="13362949"/>
          <a:ext cx="889000" cy="56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126532</xdr:rowOff>
    </xdr:from>
    <xdr:to>
      <xdr:col>41</xdr:col>
      <xdr:colOff>101600</xdr:colOff>
      <xdr:row>78</xdr:row>
      <xdr:rowOff>56682</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7810500" y="13328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47809</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7594111" y="13420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131516</xdr:rowOff>
    </xdr:from>
    <xdr:to>
      <xdr:col>36</xdr:col>
      <xdr:colOff>165100</xdr:colOff>
      <xdr:row>78</xdr:row>
      <xdr:rowOff>61666</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6921500" y="13333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78193</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6705111" y="13108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107787</xdr:rowOff>
    </xdr:from>
    <xdr:to>
      <xdr:col>55</xdr:col>
      <xdr:colOff>50800</xdr:colOff>
      <xdr:row>78</xdr:row>
      <xdr:rowOff>37937</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10426700" y="13309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86214</xdr:rowOff>
    </xdr:from>
    <xdr:ext cx="534377" cy="259045"/>
    <xdr:sp macro="" textlink="">
      <xdr:nvSpPr>
        <xdr:cNvPr id="420" name="商工費該当値テキスト">
          <a:extLst>
            <a:ext uri="{FF2B5EF4-FFF2-40B4-BE49-F238E27FC236}">
              <a16:creationId xmlns:a16="http://schemas.microsoft.com/office/drawing/2014/main" id="{00000000-0008-0000-0700-0000A4010000}"/>
            </a:ext>
          </a:extLst>
        </xdr:cNvPr>
        <xdr:cNvSpPr txBox="1"/>
      </xdr:nvSpPr>
      <xdr:spPr>
        <a:xfrm>
          <a:off x="10528300" y="13287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82358</xdr:rowOff>
    </xdr:from>
    <xdr:to>
      <xdr:col>50</xdr:col>
      <xdr:colOff>165100</xdr:colOff>
      <xdr:row>78</xdr:row>
      <xdr:rowOff>12508</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9588500" y="13284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3635</xdr:rowOff>
    </xdr:from>
    <xdr:ext cx="534377"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9372111" y="13376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125943</xdr:rowOff>
    </xdr:from>
    <xdr:to>
      <xdr:col>46</xdr:col>
      <xdr:colOff>38100</xdr:colOff>
      <xdr:row>78</xdr:row>
      <xdr:rowOff>56093</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8699500" y="13327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47220</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8483111" y="13420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110499</xdr:rowOff>
    </xdr:from>
    <xdr:to>
      <xdr:col>41</xdr:col>
      <xdr:colOff>101600</xdr:colOff>
      <xdr:row>78</xdr:row>
      <xdr:rowOff>40649</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7810500" y="13312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57176</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7594111" y="13087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167008</xdr:rowOff>
    </xdr:from>
    <xdr:to>
      <xdr:col>36</xdr:col>
      <xdr:colOff>165100</xdr:colOff>
      <xdr:row>78</xdr:row>
      <xdr:rowOff>97158</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6921500" y="13368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88285</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6705111" y="13461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a:extLst>
            <a:ext uri="{FF2B5EF4-FFF2-40B4-BE49-F238E27FC236}">
              <a16:creationId xmlns:a16="http://schemas.microsoft.com/office/drawing/2014/main" id="{00000000-0008-0000-0700-0000B6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土木費グラフ枠">
          <a:extLst>
            <a:ext uri="{FF2B5EF4-FFF2-40B4-BE49-F238E27FC236}">
              <a16:creationId xmlns:a16="http://schemas.microsoft.com/office/drawing/2014/main" id="{00000000-0008-0000-0700-0000C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87077</xdr:rowOff>
    </xdr:from>
    <xdr:to>
      <xdr:col>54</xdr:col>
      <xdr:colOff>189865</xdr:colOff>
      <xdr:row>98</xdr:row>
      <xdr:rowOff>51584</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flipV="1">
          <a:off x="10475595" y="15860477"/>
          <a:ext cx="1270" cy="993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55411</xdr:rowOff>
    </xdr:from>
    <xdr:ext cx="534377" cy="259045"/>
    <xdr:sp macro="" textlink="">
      <xdr:nvSpPr>
        <xdr:cNvPr id="451" name="土木費最小値テキスト">
          <a:extLst>
            <a:ext uri="{FF2B5EF4-FFF2-40B4-BE49-F238E27FC236}">
              <a16:creationId xmlns:a16="http://schemas.microsoft.com/office/drawing/2014/main" id="{00000000-0008-0000-0700-0000C3010000}"/>
            </a:ext>
          </a:extLst>
        </xdr:cNvPr>
        <xdr:cNvSpPr txBox="1"/>
      </xdr:nvSpPr>
      <xdr:spPr>
        <a:xfrm>
          <a:off x="10528300" y="16857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51584</xdr:rowOff>
    </xdr:from>
    <xdr:to>
      <xdr:col>55</xdr:col>
      <xdr:colOff>88900</xdr:colOff>
      <xdr:row>98</xdr:row>
      <xdr:rowOff>51584</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10388600" y="16853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33754</xdr:rowOff>
    </xdr:from>
    <xdr:ext cx="599010" cy="259045"/>
    <xdr:sp macro="" textlink="">
      <xdr:nvSpPr>
        <xdr:cNvPr id="453" name="土木費最大値テキスト">
          <a:extLst>
            <a:ext uri="{FF2B5EF4-FFF2-40B4-BE49-F238E27FC236}">
              <a16:creationId xmlns:a16="http://schemas.microsoft.com/office/drawing/2014/main" id="{00000000-0008-0000-0700-0000C5010000}"/>
            </a:ext>
          </a:extLst>
        </xdr:cNvPr>
        <xdr:cNvSpPr txBox="1"/>
      </xdr:nvSpPr>
      <xdr:spPr>
        <a:xfrm>
          <a:off x="10528300" y="15635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236,510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87077</xdr:rowOff>
    </xdr:from>
    <xdr:to>
      <xdr:col>55</xdr:col>
      <xdr:colOff>88900</xdr:colOff>
      <xdr:row>92</xdr:row>
      <xdr:rowOff>87077</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10388600" y="158604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128192</xdr:rowOff>
    </xdr:from>
    <xdr:to>
      <xdr:col>55</xdr:col>
      <xdr:colOff>0</xdr:colOff>
      <xdr:row>95</xdr:row>
      <xdr:rowOff>150357</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flipV="1">
          <a:off x="9639300" y="16244492"/>
          <a:ext cx="838200" cy="193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31821</xdr:rowOff>
    </xdr:from>
    <xdr:ext cx="534377" cy="259045"/>
    <xdr:sp macro="" textlink="">
      <xdr:nvSpPr>
        <xdr:cNvPr id="456" name="土木費平均値テキスト">
          <a:extLst>
            <a:ext uri="{FF2B5EF4-FFF2-40B4-BE49-F238E27FC236}">
              <a16:creationId xmlns:a16="http://schemas.microsoft.com/office/drawing/2014/main" id="{00000000-0008-0000-0700-0000C8010000}"/>
            </a:ext>
          </a:extLst>
        </xdr:cNvPr>
        <xdr:cNvSpPr txBox="1"/>
      </xdr:nvSpPr>
      <xdr:spPr>
        <a:xfrm>
          <a:off x="10528300" y="164910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53394</xdr:rowOff>
    </xdr:from>
    <xdr:to>
      <xdr:col>55</xdr:col>
      <xdr:colOff>50800</xdr:colOff>
      <xdr:row>96</xdr:row>
      <xdr:rowOff>154994</xdr:rowOff>
    </xdr:to>
    <xdr:sp macro="" textlink="">
      <xdr:nvSpPr>
        <xdr:cNvPr id="457" name="フローチャート: 判断 456">
          <a:extLst>
            <a:ext uri="{FF2B5EF4-FFF2-40B4-BE49-F238E27FC236}">
              <a16:creationId xmlns:a16="http://schemas.microsoft.com/office/drawing/2014/main" id="{00000000-0008-0000-0700-0000C9010000}"/>
            </a:ext>
          </a:extLst>
        </xdr:cNvPr>
        <xdr:cNvSpPr/>
      </xdr:nvSpPr>
      <xdr:spPr>
        <a:xfrm>
          <a:off x="10426700" y="16512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44128</xdr:rowOff>
    </xdr:from>
    <xdr:to>
      <xdr:col>50</xdr:col>
      <xdr:colOff>114300</xdr:colOff>
      <xdr:row>95</xdr:row>
      <xdr:rowOff>150357</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8750300" y="16331878"/>
          <a:ext cx="889000" cy="106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73644</xdr:rowOff>
    </xdr:from>
    <xdr:to>
      <xdr:col>50</xdr:col>
      <xdr:colOff>165100</xdr:colOff>
      <xdr:row>97</xdr:row>
      <xdr:rowOff>3794</xdr:rowOff>
    </xdr:to>
    <xdr:sp macro="" textlink="">
      <xdr:nvSpPr>
        <xdr:cNvPr id="459" name="フローチャート: 判断 458">
          <a:extLst>
            <a:ext uri="{FF2B5EF4-FFF2-40B4-BE49-F238E27FC236}">
              <a16:creationId xmlns:a16="http://schemas.microsoft.com/office/drawing/2014/main" id="{00000000-0008-0000-0700-0000CB010000}"/>
            </a:ext>
          </a:extLst>
        </xdr:cNvPr>
        <xdr:cNvSpPr/>
      </xdr:nvSpPr>
      <xdr:spPr>
        <a:xfrm>
          <a:off x="9588500" y="16532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166371</xdr:rowOff>
    </xdr:from>
    <xdr:ext cx="534377"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9372111" y="16625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44128</xdr:rowOff>
    </xdr:from>
    <xdr:to>
      <xdr:col>45</xdr:col>
      <xdr:colOff>177800</xdr:colOff>
      <xdr:row>96</xdr:row>
      <xdr:rowOff>69900</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7861300" y="16331878"/>
          <a:ext cx="889000" cy="197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13728</xdr:rowOff>
    </xdr:from>
    <xdr:to>
      <xdr:col>46</xdr:col>
      <xdr:colOff>38100</xdr:colOff>
      <xdr:row>96</xdr:row>
      <xdr:rowOff>115328</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8699500" y="16472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106455</xdr:rowOff>
    </xdr:from>
    <xdr:ext cx="534377"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8483111" y="16565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69900</xdr:rowOff>
    </xdr:from>
    <xdr:to>
      <xdr:col>41</xdr:col>
      <xdr:colOff>50800</xdr:colOff>
      <xdr:row>96</xdr:row>
      <xdr:rowOff>156863</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6972300" y="16529100"/>
          <a:ext cx="889000" cy="86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63539</xdr:rowOff>
    </xdr:from>
    <xdr:to>
      <xdr:col>41</xdr:col>
      <xdr:colOff>101600</xdr:colOff>
      <xdr:row>96</xdr:row>
      <xdr:rowOff>165139</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7810500" y="16522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156266</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7594111" y="16615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83258</xdr:rowOff>
    </xdr:from>
    <xdr:to>
      <xdr:col>36</xdr:col>
      <xdr:colOff>165100</xdr:colOff>
      <xdr:row>97</xdr:row>
      <xdr:rowOff>13408</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6921500" y="16542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29935</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6705111" y="16317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77392</xdr:rowOff>
    </xdr:from>
    <xdr:to>
      <xdr:col>55</xdr:col>
      <xdr:colOff>50800</xdr:colOff>
      <xdr:row>95</xdr:row>
      <xdr:rowOff>7542</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10426700" y="16193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100269</xdr:rowOff>
    </xdr:from>
    <xdr:ext cx="599010" cy="259045"/>
    <xdr:sp macro="" textlink="">
      <xdr:nvSpPr>
        <xdr:cNvPr id="475" name="土木費該当値テキスト">
          <a:extLst>
            <a:ext uri="{FF2B5EF4-FFF2-40B4-BE49-F238E27FC236}">
              <a16:creationId xmlns:a16="http://schemas.microsoft.com/office/drawing/2014/main" id="{00000000-0008-0000-0700-0000DB010000}"/>
            </a:ext>
          </a:extLst>
        </xdr:cNvPr>
        <xdr:cNvSpPr txBox="1"/>
      </xdr:nvSpPr>
      <xdr:spPr>
        <a:xfrm>
          <a:off x="10528300" y="160451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99557</xdr:rowOff>
    </xdr:from>
    <xdr:to>
      <xdr:col>50</xdr:col>
      <xdr:colOff>165100</xdr:colOff>
      <xdr:row>96</xdr:row>
      <xdr:rowOff>29707</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9588500" y="16387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94</xdr:row>
      <xdr:rowOff>46234</xdr:rowOff>
    </xdr:from>
    <xdr:ext cx="59901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9339795" y="16162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164778</xdr:rowOff>
    </xdr:from>
    <xdr:to>
      <xdr:col>46</xdr:col>
      <xdr:colOff>38100</xdr:colOff>
      <xdr:row>95</xdr:row>
      <xdr:rowOff>94928</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8699500" y="16281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93</xdr:row>
      <xdr:rowOff>111455</xdr:rowOff>
    </xdr:from>
    <xdr:ext cx="59901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450795" y="16056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19100</xdr:rowOff>
    </xdr:from>
    <xdr:to>
      <xdr:col>41</xdr:col>
      <xdr:colOff>101600</xdr:colOff>
      <xdr:row>96</xdr:row>
      <xdr:rowOff>120700</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7810500" y="1647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137227</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594111" y="16253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106063</xdr:rowOff>
    </xdr:from>
    <xdr:to>
      <xdr:col>36</xdr:col>
      <xdr:colOff>165100</xdr:colOff>
      <xdr:row>97</xdr:row>
      <xdr:rowOff>36213</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6921500" y="16565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27340</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05111" y="16657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a:extLst>
            <a:ext uri="{FF2B5EF4-FFF2-40B4-BE49-F238E27FC236}">
              <a16:creationId xmlns:a16="http://schemas.microsoft.com/office/drawing/2014/main" id="{00000000-0008-0000-0700-0000E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139700</xdr:rowOff>
    </xdr:from>
    <xdr:to>
      <xdr:col>89</xdr:col>
      <xdr:colOff>177800</xdr:colOff>
      <xdr:row>39</xdr:row>
      <xdr:rowOff>139700</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168927</xdr:rowOff>
    </xdr:from>
    <xdr:ext cx="248786"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2197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25400</xdr:rowOff>
    </xdr:from>
    <xdr:to>
      <xdr:col>89</xdr:col>
      <xdr:colOff>177800</xdr:colOff>
      <xdr:row>38</xdr:row>
      <xdr:rowOff>25400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54627</xdr:rowOff>
    </xdr:from>
    <xdr:ext cx="53129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82550</xdr:rowOff>
    </xdr:from>
    <xdr:to>
      <xdr:col>89</xdr:col>
      <xdr:colOff>177800</xdr:colOff>
      <xdr:row>36</xdr:row>
      <xdr:rowOff>82550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111777</xdr:rowOff>
    </xdr:from>
    <xdr:ext cx="53129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914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25400</xdr:rowOff>
    </xdr:from>
    <xdr:to>
      <xdr:col>89</xdr:col>
      <xdr:colOff>177800</xdr:colOff>
      <xdr:row>33</xdr:row>
      <xdr:rowOff>25400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54627</xdr:rowOff>
    </xdr:from>
    <xdr:ext cx="59541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850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29</xdr:row>
      <xdr:rowOff>139700</xdr:rowOff>
    </xdr:from>
    <xdr:to>
      <xdr:col>89</xdr:col>
      <xdr:colOff>177800</xdr:colOff>
      <xdr:row>29</xdr:row>
      <xdr:rowOff>139700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28</xdr:row>
      <xdr:rowOff>168927</xdr:rowOff>
    </xdr:from>
    <xdr:ext cx="59541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850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消防費グラフ枠">
          <a:extLst>
            <a:ext uri="{FF2B5EF4-FFF2-40B4-BE49-F238E27FC236}">
              <a16:creationId xmlns:a16="http://schemas.microsoft.com/office/drawing/2014/main" id="{00000000-0008-0000-07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107382</xdr:rowOff>
    </xdr:from>
    <xdr:to>
      <xdr:col>85</xdr:col>
      <xdr:colOff>126364</xdr:colOff>
      <xdr:row>38</xdr:row>
      <xdr:rowOff>144072</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flipV="1">
          <a:off x="16317595" y="5250882"/>
          <a:ext cx="1269" cy="1408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147899</xdr:rowOff>
    </xdr:from>
    <xdr:ext cx="534377" cy="259045"/>
    <xdr:sp macro="" textlink="">
      <xdr:nvSpPr>
        <xdr:cNvPr id="512" name="消防費最小値テキスト">
          <a:extLst>
            <a:ext uri="{FF2B5EF4-FFF2-40B4-BE49-F238E27FC236}">
              <a16:creationId xmlns:a16="http://schemas.microsoft.com/office/drawing/2014/main" id="{00000000-0008-0000-0700-000000020000}"/>
            </a:ext>
          </a:extLst>
        </xdr:cNvPr>
        <xdr:cNvSpPr txBox="1"/>
      </xdr:nvSpPr>
      <xdr:spPr>
        <a:xfrm>
          <a:off x="16370300" y="6662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144072</xdr:rowOff>
    </xdr:from>
    <xdr:to>
      <xdr:col>86</xdr:col>
      <xdr:colOff>25400</xdr:colOff>
      <xdr:row>38</xdr:row>
      <xdr:rowOff>144072</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6230600" y="6659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54059</xdr:rowOff>
    </xdr:from>
    <xdr:ext cx="599010" cy="259045"/>
    <xdr:sp macro="" textlink="">
      <xdr:nvSpPr>
        <xdr:cNvPr id="514" name="消防費最大値テキスト">
          <a:extLst>
            <a:ext uri="{FF2B5EF4-FFF2-40B4-BE49-F238E27FC236}">
              <a16:creationId xmlns:a16="http://schemas.microsoft.com/office/drawing/2014/main" id="{00000000-0008-0000-0700-000002020000}"/>
            </a:ext>
          </a:extLst>
        </xdr:cNvPr>
        <xdr:cNvSpPr txBox="1"/>
      </xdr:nvSpPr>
      <xdr:spPr>
        <a:xfrm>
          <a:off x="16370300" y="5026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165,393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107382</xdr:rowOff>
    </xdr:from>
    <xdr:to>
      <xdr:col>86</xdr:col>
      <xdr:colOff>25400</xdr:colOff>
      <xdr:row>30</xdr:row>
      <xdr:rowOff>107382</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6230600" y="5250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9008</xdr:rowOff>
    </xdr:from>
    <xdr:to>
      <xdr:col>85</xdr:col>
      <xdr:colOff>127000</xdr:colOff>
      <xdr:row>38</xdr:row>
      <xdr:rowOff>33858</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5481300" y="6009758"/>
          <a:ext cx="838200" cy="539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49210</xdr:rowOff>
    </xdr:from>
    <xdr:ext cx="534377" cy="259045"/>
    <xdr:sp macro="" textlink="">
      <xdr:nvSpPr>
        <xdr:cNvPr id="517" name="消防費平均値テキスト">
          <a:extLst>
            <a:ext uri="{FF2B5EF4-FFF2-40B4-BE49-F238E27FC236}">
              <a16:creationId xmlns:a16="http://schemas.microsoft.com/office/drawing/2014/main" id="{00000000-0008-0000-0700-000005020000}"/>
            </a:ext>
          </a:extLst>
        </xdr:cNvPr>
        <xdr:cNvSpPr txBox="1"/>
      </xdr:nvSpPr>
      <xdr:spPr>
        <a:xfrm>
          <a:off x="16370300" y="63928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70783</xdr:rowOff>
    </xdr:from>
    <xdr:to>
      <xdr:col>85</xdr:col>
      <xdr:colOff>177800</xdr:colOff>
      <xdr:row>38</xdr:row>
      <xdr:rowOff>933</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6268700" y="6414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33858</xdr:rowOff>
    </xdr:from>
    <xdr:to>
      <xdr:col>81</xdr:col>
      <xdr:colOff>50800</xdr:colOff>
      <xdr:row>38</xdr:row>
      <xdr:rowOff>77064</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4592300" y="6548958"/>
          <a:ext cx="889000" cy="43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58849</xdr:rowOff>
    </xdr:from>
    <xdr:to>
      <xdr:col>81</xdr:col>
      <xdr:colOff>101600</xdr:colOff>
      <xdr:row>37</xdr:row>
      <xdr:rowOff>160449</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5430500" y="6402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5526</xdr:rowOff>
    </xdr:from>
    <xdr:ext cx="534377"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5214111" y="6177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72834</xdr:rowOff>
    </xdr:from>
    <xdr:to>
      <xdr:col>76</xdr:col>
      <xdr:colOff>114300</xdr:colOff>
      <xdr:row>38</xdr:row>
      <xdr:rowOff>77064</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3703300" y="6587934"/>
          <a:ext cx="889000" cy="4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83042</xdr:rowOff>
    </xdr:from>
    <xdr:to>
      <xdr:col>76</xdr:col>
      <xdr:colOff>165100</xdr:colOff>
      <xdr:row>38</xdr:row>
      <xdr:rowOff>13192</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4541500" y="642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29719</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4325111" y="6201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72834</xdr:rowOff>
    </xdr:from>
    <xdr:to>
      <xdr:col>71</xdr:col>
      <xdr:colOff>177800</xdr:colOff>
      <xdr:row>38</xdr:row>
      <xdr:rowOff>81407</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2814300" y="6587934"/>
          <a:ext cx="889000" cy="8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100749</xdr:rowOff>
    </xdr:from>
    <xdr:to>
      <xdr:col>72</xdr:col>
      <xdr:colOff>38100</xdr:colOff>
      <xdr:row>38</xdr:row>
      <xdr:rowOff>30899</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3652500" y="6444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47426</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3436111" y="6219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118027</xdr:rowOff>
    </xdr:from>
    <xdr:to>
      <xdr:col>67</xdr:col>
      <xdr:colOff>101600</xdr:colOff>
      <xdr:row>38</xdr:row>
      <xdr:rowOff>48177</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2763500" y="6461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64704</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2547111" y="6236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129658</xdr:rowOff>
    </xdr:from>
    <xdr:to>
      <xdr:col>85</xdr:col>
      <xdr:colOff>177800</xdr:colOff>
      <xdr:row>35</xdr:row>
      <xdr:rowOff>59808</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6268700" y="5958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152535</xdr:rowOff>
    </xdr:from>
    <xdr:ext cx="534377" cy="259045"/>
    <xdr:sp macro="" textlink="">
      <xdr:nvSpPr>
        <xdr:cNvPr id="536" name="消防費該当値テキスト">
          <a:extLst>
            <a:ext uri="{FF2B5EF4-FFF2-40B4-BE49-F238E27FC236}">
              <a16:creationId xmlns:a16="http://schemas.microsoft.com/office/drawing/2014/main" id="{00000000-0008-0000-0700-000018020000}"/>
            </a:ext>
          </a:extLst>
        </xdr:cNvPr>
        <xdr:cNvSpPr txBox="1"/>
      </xdr:nvSpPr>
      <xdr:spPr>
        <a:xfrm>
          <a:off x="16370300" y="5810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154508</xdr:rowOff>
    </xdr:from>
    <xdr:to>
      <xdr:col>81</xdr:col>
      <xdr:colOff>101600</xdr:colOff>
      <xdr:row>38</xdr:row>
      <xdr:rowOff>84658</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5430500" y="6498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75785</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5214111" y="6590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26264</xdr:rowOff>
    </xdr:from>
    <xdr:to>
      <xdr:col>76</xdr:col>
      <xdr:colOff>165100</xdr:colOff>
      <xdr:row>38</xdr:row>
      <xdr:rowOff>127864</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4541500" y="6541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118991</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4325111" y="6634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22034</xdr:rowOff>
    </xdr:from>
    <xdr:to>
      <xdr:col>72</xdr:col>
      <xdr:colOff>38100</xdr:colOff>
      <xdr:row>38</xdr:row>
      <xdr:rowOff>123634</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3652500" y="6537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114761</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3436111" y="6629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30607</xdr:rowOff>
    </xdr:from>
    <xdr:to>
      <xdr:col>67</xdr:col>
      <xdr:colOff>101600</xdr:colOff>
      <xdr:row>38</xdr:row>
      <xdr:rowOff>132207</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2763500" y="6545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123334</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2547111" y="6638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教育費グラフ枠">
          <a:extLst>
            <a:ext uri="{FF2B5EF4-FFF2-40B4-BE49-F238E27FC236}">
              <a16:creationId xmlns:a16="http://schemas.microsoft.com/office/drawing/2014/main" id="{00000000-0008-0000-0700-00003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41356</xdr:rowOff>
    </xdr:from>
    <xdr:to>
      <xdr:col>85</xdr:col>
      <xdr:colOff>126364</xdr:colOff>
      <xdr:row>57</xdr:row>
      <xdr:rowOff>107414</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flipV="1">
          <a:off x="16317595" y="8613856"/>
          <a:ext cx="1269" cy="12662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111241</xdr:rowOff>
    </xdr:from>
    <xdr:ext cx="534377" cy="259045"/>
    <xdr:sp macro="" textlink="">
      <xdr:nvSpPr>
        <xdr:cNvPr id="569" name="教育費最小値テキスト">
          <a:extLst>
            <a:ext uri="{FF2B5EF4-FFF2-40B4-BE49-F238E27FC236}">
              <a16:creationId xmlns:a16="http://schemas.microsoft.com/office/drawing/2014/main" id="{00000000-0008-0000-0700-000039020000}"/>
            </a:ext>
          </a:extLst>
        </xdr:cNvPr>
        <xdr:cNvSpPr txBox="1"/>
      </xdr:nvSpPr>
      <xdr:spPr>
        <a:xfrm>
          <a:off x="16370300" y="9883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107414</xdr:rowOff>
    </xdr:from>
    <xdr:to>
      <xdr:col>86</xdr:col>
      <xdr:colOff>25400</xdr:colOff>
      <xdr:row>57</xdr:row>
      <xdr:rowOff>107414</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6230600" y="9880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159483</xdr:rowOff>
    </xdr:from>
    <xdr:ext cx="599010" cy="259045"/>
    <xdr:sp macro="" textlink="">
      <xdr:nvSpPr>
        <xdr:cNvPr id="571" name="教育費最大値テキスト">
          <a:extLst>
            <a:ext uri="{FF2B5EF4-FFF2-40B4-BE49-F238E27FC236}">
              <a16:creationId xmlns:a16="http://schemas.microsoft.com/office/drawing/2014/main" id="{00000000-0008-0000-0700-00003B020000}"/>
            </a:ext>
          </a:extLst>
        </xdr:cNvPr>
        <xdr:cNvSpPr txBox="1"/>
      </xdr:nvSpPr>
      <xdr:spPr>
        <a:xfrm>
          <a:off x="16370300" y="8389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202,906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41356</xdr:rowOff>
    </xdr:from>
    <xdr:to>
      <xdr:col>86</xdr:col>
      <xdr:colOff>25400</xdr:colOff>
      <xdr:row>50</xdr:row>
      <xdr:rowOff>41356</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6230600" y="8613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51</xdr:row>
      <xdr:rowOff>147495</xdr:rowOff>
    </xdr:from>
    <xdr:to>
      <xdr:col>85</xdr:col>
      <xdr:colOff>127000</xdr:colOff>
      <xdr:row>52</xdr:row>
      <xdr:rowOff>65908</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5481300" y="8891445"/>
          <a:ext cx="838200" cy="89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42844</xdr:rowOff>
    </xdr:from>
    <xdr:ext cx="534377" cy="259045"/>
    <xdr:sp macro="" textlink="">
      <xdr:nvSpPr>
        <xdr:cNvPr id="574" name="教育費平均値テキスト">
          <a:extLst>
            <a:ext uri="{FF2B5EF4-FFF2-40B4-BE49-F238E27FC236}">
              <a16:creationId xmlns:a16="http://schemas.microsoft.com/office/drawing/2014/main" id="{00000000-0008-0000-0700-00003E020000}"/>
            </a:ext>
          </a:extLst>
        </xdr:cNvPr>
        <xdr:cNvSpPr txBox="1"/>
      </xdr:nvSpPr>
      <xdr:spPr>
        <a:xfrm>
          <a:off x="16370300" y="94725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64417</xdr:rowOff>
    </xdr:from>
    <xdr:to>
      <xdr:col>85</xdr:col>
      <xdr:colOff>177800</xdr:colOff>
      <xdr:row>55</xdr:row>
      <xdr:rowOff>166017</xdr:rowOff>
    </xdr:to>
    <xdr:sp macro="" textlink="">
      <xdr:nvSpPr>
        <xdr:cNvPr id="575" name="フローチャート: 判断 574">
          <a:extLst>
            <a:ext uri="{FF2B5EF4-FFF2-40B4-BE49-F238E27FC236}">
              <a16:creationId xmlns:a16="http://schemas.microsoft.com/office/drawing/2014/main" id="{00000000-0008-0000-0700-00003F020000}"/>
            </a:ext>
          </a:extLst>
        </xdr:cNvPr>
        <xdr:cNvSpPr/>
      </xdr:nvSpPr>
      <xdr:spPr>
        <a:xfrm>
          <a:off x="16268700" y="9494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51</xdr:row>
      <xdr:rowOff>147495</xdr:rowOff>
    </xdr:from>
    <xdr:to>
      <xdr:col>81</xdr:col>
      <xdr:colOff>50800</xdr:colOff>
      <xdr:row>53</xdr:row>
      <xdr:rowOff>43383</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4592300" y="8891445"/>
          <a:ext cx="889000" cy="238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26241</xdr:rowOff>
    </xdr:from>
    <xdr:to>
      <xdr:col>81</xdr:col>
      <xdr:colOff>101600</xdr:colOff>
      <xdr:row>55</xdr:row>
      <xdr:rowOff>127841</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5430500" y="9455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118968</xdr:rowOff>
    </xdr:from>
    <xdr:ext cx="534377"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5214111" y="9548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51</xdr:row>
      <xdr:rowOff>17208</xdr:rowOff>
    </xdr:from>
    <xdr:to>
      <xdr:col>76</xdr:col>
      <xdr:colOff>114300</xdr:colOff>
      <xdr:row>53</xdr:row>
      <xdr:rowOff>43383</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3703300" y="8761158"/>
          <a:ext cx="889000" cy="369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38540</xdr:rowOff>
    </xdr:from>
    <xdr:to>
      <xdr:col>76</xdr:col>
      <xdr:colOff>165100</xdr:colOff>
      <xdr:row>55</xdr:row>
      <xdr:rowOff>140140</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4541500" y="9468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131267</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4325111" y="9561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50</xdr:row>
      <xdr:rowOff>80828</xdr:rowOff>
    </xdr:from>
    <xdr:to>
      <xdr:col>71</xdr:col>
      <xdr:colOff>177800</xdr:colOff>
      <xdr:row>51</xdr:row>
      <xdr:rowOff>17208</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2814300" y="8653328"/>
          <a:ext cx="889000" cy="107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139794</xdr:rowOff>
    </xdr:from>
    <xdr:to>
      <xdr:col>72</xdr:col>
      <xdr:colOff>38100</xdr:colOff>
      <xdr:row>56</xdr:row>
      <xdr:rowOff>69944</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3652500" y="9569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61071</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3436111" y="9662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148420</xdr:rowOff>
    </xdr:from>
    <xdr:to>
      <xdr:col>67</xdr:col>
      <xdr:colOff>101600</xdr:colOff>
      <xdr:row>56</xdr:row>
      <xdr:rowOff>78570</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2763500" y="957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69697</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2547111" y="9670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52</xdr:row>
      <xdr:rowOff>15108</xdr:rowOff>
    </xdr:from>
    <xdr:to>
      <xdr:col>85</xdr:col>
      <xdr:colOff>177800</xdr:colOff>
      <xdr:row>52</xdr:row>
      <xdr:rowOff>116708</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6268700" y="8930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51</xdr:row>
      <xdr:rowOff>37985</xdr:rowOff>
    </xdr:from>
    <xdr:ext cx="599010" cy="259045"/>
    <xdr:sp macro="" textlink="">
      <xdr:nvSpPr>
        <xdr:cNvPr id="593" name="教育費該当値テキスト">
          <a:extLst>
            <a:ext uri="{FF2B5EF4-FFF2-40B4-BE49-F238E27FC236}">
              <a16:creationId xmlns:a16="http://schemas.microsoft.com/office/drawing/2014/main" id="{00000000-0008-0000-0700-000051020000}"/>
            </a:ext>
          </a:extLst>
        </xdr:cNvPr>
        <xdr:cNvSpPr txBox="1"/>
      </xdr:nvSpPr>
      <xdr:spPr>
        <a:xfrm>
          <a:off x="16370300" y="8781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51</xdr:row>
      <xdr:rowOff>96695</xdr:rowOff>
    </xdr:from>
    <xdr:to>
      <xdr:col>81</xdr:col>
      <xdr:colOff>101600</xdr:colOff>
      <xdr:row>52</xdr:row>
      <xdr:rowOff>26845</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5430500" y="8840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50</xdr:row>
      <xdr:rowOff>43372</xdr:rowOff>
    </xdr:from>
    <xdr:ext cx="59901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5181795" y="86158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52</xdr:row>
      <xdr:rowOff>164033</xdr:rowOff>
    </xdr:from>
    <xdr:to>
      <xdr:col>76</xdr:col>
      <xdr:colOff>165100</xdr:colOff>
      <xdr:row>53</xdr:row>
      <xdr:rowOff>94183</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4541500" y="9079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51</xdr:row>
      <xdr:rowOff>110710</xdr:rowOff>
    </xdr:from>
    <xdr:ext cx="59901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4292795" y="8854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50</xdr:row>
      <xdr:rowOff>137858</xdr:rowOff>
    </xdr:from>
    <xdr:to>
      <xdr:col>72</xdr:col>
      <xdr:colOff>38100</xdr:colOff>
      <xdr:row>51</xdr:row>
      <xdr:rowOff>68008</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3652500" y="8710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49</xdr:row>
      <xdr:rowOff>84535</xdr:rowOff>
    </xdr:from>
    <xdr:ext cx="59901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3403795" y="8485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50</xdr:row>
      <xdr:rowOff>30028</xdr:rowOff>
    </xdr:from>
    <xdr:to>
      <xdr:col>67</xdr:col>
      <xdr:colOff>101600</xdr:colOff>
      <xdr:row>50</xdr:row>
      <xdr:rowOff>131628</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2763500" y="860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48</xdr:row>
      <xdr:rowOff>148155</xdr:rowOff>
    </xdr:from>
    <xdr:ext cx="59901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2514795" y="8377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災害復旧費グラフ枠">
          <a:extLst>
            <a:ext uri="{FF2B5EF4-FFF2-40B4-BE49-F238E27FC236}">
              <a16:creationId xmlns:a16="http://schemas.microsoft.com/office/drawing/2014/main" id="{00000000-0008-0000-07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90546</xdr:rowOff>
    </xdr:from>
    <xdr:to>
      <xdr:col>85</xdr:col>
      <xdr:colOff>126364</xdr:colOff>
      <xdr:row>78</xdr:row>
      <xdr:rowOff>139700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flipV="1">
          <a:off x="16317595" y="12434946"/>
          <a:ext cx="1269" cy="10778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148209</xdr:rowOff>
    </xdr:from>
    <xdr:ext cx="249299" cy="259045"/>
    <xdr:sp macro="" textlink="">
      <xdr:nvSpPr>
        <xdr:cNvPr id="624" name="災害復旧費最小値テキスト">
          <a:extLst>
            <a:ext uri="{FF2B5EF4-FFF2-40B4-BE49-F238E27FC236}">
              <a16:creationId xmlns:a16="http://schemas.microsoft.com/office/drawing/2014/main" id="{00000000-0008-0000-0700-000070020000}"/>
            </a:ext>
          </a:extLst>
        </xdr:cNvPr>
        <xdr:cNvSpPr txBox="1"/>
      </xdr:nvSpPr>
      <xdr:spPr>
        <a:xfrm>
          <a:off x="16370300" y="135213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71</xdr:row>
      <xdr:rowOff>37223</xdr:rowOff>
    </xdr:from>
    <xdr:ext cx="599010" cy="259045"/>
    <xdr:sp macro="" textlink="">
      <xdr:nvSpPr>
        <xdr:cNvPr id="626" name="災害復旧費最大値テキスト">
          <a:extLst>
            <a:ext uri="{FF2B5EF4-FFF2-40B4-BE49-F238E27FC236}">
              <a16:creationId xmlns:a16="http://schemas.microsoft.com/office/drawing/2014/main" id="{00000000-0008-0000-0700-000072020000}"/>
            </a:ext>
          </a:extLst>
        </xdr:cNvPr>
        <xdr:cNvSpPr txBox="1"/>
      </xdr:nvSpPr>
      <xdr:spPr>
        <a:xfrm>
          <a:off x="16370300" y="12210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235,751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72</xdr:row>
      <xdr:rowOff>90546</xdr:rowOff>
    </xdr:from>
    <xdr:to>
      <xdr:col>86</xdr:col>
      <xdr:colOff>25400</xdr:colOff>
      <xdr:row>72</xdr:row>
      <xdr:rowOff>90546</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6230600" y="12434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110851</xdr:rowOff>
    </xdr:from>
    <xdr:to>
      <xdr:col>85</xdr:col>
      <xdr:colOff>127000</xdr:colOff>
      <xdr:row>78</xdr:row>
      <xdr:rowOff>136779</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5481300" y="13483951"/>
          <a:ext cx="838200" cy="25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65659</xdr:rowOff>
    </xdr:from>
    <xdr:ext cx="534377" cy="259045"/>
    <xdr:sp macro="" textlink="">
      <xdr:nvSpPr>
        <xdr:cNvPr id="629" name="災害復旧費平均値テキスト">
          <a:extLst>
            <a:ext uri="{FF2B5EF4-FFF2-40B4-BE49-F238E27FC236}">
              <a16:creationId xmlns:a16="http://schemas.microsoft.com/office/drawing/2014/main" id="{00000000-0008-0000-0700-000075020000}"/>
            </a:ext>
          </a:extLst>
        </xdr:cNvPr>
        <xdr:cNvSpPr txBox="1"/>
      </xdr:nvSpPr>
      <xdr:spPr>
        <a:xfrm>
          <a:off x="16370300" y="132673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42782</xdr:rowOff>
    </xdr:from>
    <xdr:to>
      <xdr:col>85</xdr:col>
      <xdr:colOff>177800</xdr:colOff>
      <xdr:row>78</xdr:row>
      <xdr:rowOff>144382</xdr:rowOff>
    </xdr:to>
    <xdr:sp macro="" textlink="">
      <xdr:nvSpPr>
        <xdr:cNvPr id="630" name="フローチャート: 判断 629">
          <a:extLst>
            <a:ext uri="{FF2B5EF4-FFF2-40B4-BE49-F238E27FC236}">
              <a16:creationId xmlns:a16="http://schemas.microsoft.com/office/drawing/2014/main" id="{00000000-0008-0000-0700-000076020000}"/>
            </a:ext>
          </a:extLst>
        </xdr:cNvPr>
        <xdr:cNvSpPr/>
      </xdr:nvSpPr>
      <xdr:spPr>
        <a:xfrm>
          <a:off x="16268700" y="13415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136779</xdr:rowOff>
    </xdr:from>
    <xdr:to>
      <xdr:col>81</xdr:col>
      <xdr:colOff>50800</xdr:colOff>
      <xdr:row>78</xdr:row>
      <xdr:rowOff>136944</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4592300" y="13509879"/>
          <a:ext cx="889000" cy="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28728</xdr:rowOff>
    </xdr:from>
    <xdr:to>
      <xdr:col>81</xdr:col>
      <xdr:colOff>101600</xdr:colOff>
      <xdr:row>78</xdr:row>
      <xdr:rowOff>130328</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5430500" y="13401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146855</xdr:rowOff>
    </xdr:from>
    <xdr:ext cx="534377"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5214111" y="13177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136700</xdr:rowOff>
    </xdr:from>
    <xdr:to>
      <xdr:col>76</xdr:col>
      <xdr:colOff>114300</xdr:colOff>
      <xdr:row>78</xdr:row>
      <xdr:rowOff>136944</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3703300" y="13509800"/>
          <a:ext cx="889000" cy="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31014</xdr:rowOff>
    </xdr:from>
    <xdr:to>
      <xdr:col>76</xdr:col>
      <xdr:colOff>165100</xdr:colOff>
      <xdr:row>78</xdr:row>
      <xdr:rowOff>132614</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4541500" y="13404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149141</xdr:rowOff>
    </xdr:from>
    <xdr:ext cx="534377"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4325111" y="13179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136700</xdr:rowOff>
    </xdr:from>
    <xdr:to>
      <xdr:col>71</xdr:col>
      <xdr:colOff>177800</xdr:colOff>
      <xdr:row>78</xdr:row>
      <xdr:rowOff>137195</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flipV="1">
          <a:off x="12814300" y="13509800"/>
          <a:ext cx="889000" cy="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31152</xdr:rowOff>
    </xdr:from>
    <xdr:to>
      <xdr:col>72</xdr:col>
      <xdr:colOff>38100</xdr:colOff>
      <xdr:row>78</xdr:row>
      <xdr:rowOff>132752</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3652500" y="13404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149279</xdr:rowOff>
    </xdr:from>
    <xdr:ext cx="534377"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3436111" y="13179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39198</xdr:rowOff>
    </xdr:from>
    <xdr:to>
      <xdr:col>67</xdr:col>
      <xdr:colOff>101600</xdr:colOff>
      <xdr:row>78</xdr:row>
      <xdr:rowOff>140798</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2763500" y="13412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157325</xdr:rowOff>
    </xdr:from>
    <xdr:ext cx="534377"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2547111" y="13187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60051</xdr:rowOff>
    </xdr:from>
    <xdr:to>
      <xdr:col>85</xdr:col>
      <xdr:colOff>177800</xdr:colOff>
      <xdr:row>78</xdr:row>
      <xdr:rowOff>161651</xdr:rowOff>
    </xdr:to>
    <xdr:sp macro="" textlink="">
      <xdr:nvSpPr>
        <xdr:cNvPr id="647" name="楕円 646">
          <a:extLst>
            <a:ext uri="{FF2B5EF4-FFF2-40B4-BE49-F238E27FC236}">
              <a16:creationId xmlns:a16="http://schemas.microsoft.com/office/drawing/2014/main" id="{00000000-0008-0000-0700-000087020000}"/>
            </a:ext>
          </a:extLst>
        </xdr:cNvPr>
        <xdr:cNvSpPr/>
      </xdr:nvSpPr>
      <xdr:spPr>
        <a:xfrm>
          <a:off x="16268700" y="13433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21210</xdr:rowOff>
    </xdr:from>
    <xdr:ext cx="469744" cy="259045"/>
    <xdr:sp macro="" textlink="">
      <xdr:nvSpPr>
        <xdr:cNvPr id="648" name="災害復旧費該当値テキスト">
          <a:extLst>
            <a:ext uri="{FF2B5EF4-FFF2-40B4-BE49-F238E27FC236}">
              <a16:creationId xmlns:a16="http://schemas.microsoft.com/office/drawing/2014/main" id="{00000000-0008-0000-0700-000088020000}"/>
            </a:ext>
          </a:extLst>
        </xdr:cNvPr>
        <xdr:cNvSpPr txBox="1"/>
      </xdr:nvSpPr>
      <xdr:spPr>
        <a:xfrm>
          <a:off x="16370300" y="13394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85979</xdr:rowOff>
    </xdr:from>
    <xdr:to>
      <xdr:col>81</xdr:col>
      <xdr:colOff>101600</xdr:colOff>
      <xdr:row>79</xdr:row>
      <xdr:rowOff>16129</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5430500" y="13459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7256</xdr:rowOff>
    </xdr:from>
    <xdr:ext cx="378565"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5292017" y="135518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86144</xdr:rowOff>
    </xdr:from>
    <xdr:to>
      <xdr:col>76</xdr:col>
      <xdr:colOff>165100</xdr:colOff>
      <xdr:row>79</xdr:row>
      <xdr:rowOff>16294</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4541500" y="13459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7421</xdr:rowOff>
    </xdr:from>
    <xdr:ext cx="378565"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403017" y="135519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85900</xdr:rowOff>
    </xdr:from>
    <xdr:to>
      <xdr:col>72</xdr:col>
      <xdr:colOff>38100</xdr:colOff>
      <xdr:row>79</xdr:row>
      <xdr:rowOff>16050</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3652500" y="1345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7177</xdr:rowOff>
    </xdr:from>
    <xdr:ext cx="378565"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3514017" y="135517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86395</xdr:rowOff>
    </xdr:from>
    <xdr:to>
      <xdr:col>67</xdr:col>
      <xdr:colOff>101600</xdr:colOff>
      <xdr:row>79</xdr:row>
      <xdr:rowOff>16545</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2763500" y="1345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7672</xdr:rowOff>
    </xdr:from>
    <xdr:ext cx="378565"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2625017" y="135522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公債費グラフ枠">
          <a:extLst>
            <a:ext uri="{FF2B5EF4-FFF2-40B4-BE49-F238E27FC236}">
              <a16:creationId xmlns:a16="http://schemas.microsoft.com/office/drawing/2014/main" id="{00000000-0008-0000-0700-0000A5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2722</xdr:rowOff>
    </xdr:from>
    <xdr:to>
      <xdr:col>85</xdr:col>
      <xdr:colOff>126364</xdr:colOff>
      <xdr:row>98</xdr:row>
      <xdr:rowOff>109237</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flipV="1">
          <a:off x="16317595" y="15604672"/>
          <a:ext cx="1269" cy="1306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113064</xdr:rowOff>
    </xdr:from>
    <xdr:ext cx="469744" cy="259045"/>
    <xdr:sp macro="" textlink="">
      <xdr:nvSpPr>
        <xdr:cNvPr id="679" name="公債費最小値テキスト">
          <a:extLst>
            <a:ext uri="{FF2B5EF4-FFF2-40B4-BE49-F238E27FC236}">
              <a16:creationId xmlns:a16="http://schemas.microsoft.com/office/drawing/2014/main" id="{00000000-0008-0000-0700-0000A7020000}"/>
            </a:ext>
          </a:extLst>
        </xdr:cNvPr>
        <xdr:cNvSpPr txBox="1"/>
      </xdr:nvSpPr>
      <xdr:spPr>
        <a:xfrm>
          <a:off x="16370300" y="16915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109237</xdr:rowOff>
    </xdr:from>
    <xdr:to>
      <xdr:col>86</xdr:col>
      <xdr:colOff>25400</xdr:colOff>
      <xdr:row>98</xdr:row>
      <xdr:rowOff>109237</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6230600" y="16911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120849</xdr:rowOff>
    </xdr:from>
    <xdr:ext cx="599010" cy="259045"/>
    <xdr:sp macro="" textlink="">
      <xdr:nvSpPr>
        <xdr:cNvPr id="681" name="公債費最大値テキスト">
          <a:extLst>
            <a:ext uri="{FF2B5EF4-FFF2-40B4-BE49-F238E27FC236}">
              <a16:creationId xmlns:a16="http://schemas.microsoft.com/office/drawing/2014/main" id="{00000000-0008-0000-0700-0000A9020000}"/>
            </a:ext>
          </a:extLst>
        </xdr:cNvPr>
        <xdr:cNvSpPr txBox="1"/>
      </xdr:nvSpPr>
      <xdr:spPr>
        <a:xfrm>
          <a:off x="16370300" y="15379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292,460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2722</xdr:rowOff>
    </xdr:from>
    <xdr:to>
      <xdr:col>86</xdr:col>
      <xdr:colOff>25400</xdr:colOff>
      <xdr:row>91</xdr:row>
      <xdr:rowOff>2722</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6230600" y="15604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67221</xdr:rowOff>
    </xdr:from>
    <xdr:to>
      <xdr:col>85</xdr:col>
      <xdr:colOff>127000</xdr:colOff>
      <xdr:row>97</xdr:row>
      <xdr:rowOff>84131</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5481300" y="16697871"/>
          <a:ext cx="838200" cy="16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70948</xdr:rowOff>
    </xdr:from>
    <xdr:ext cx="534377" cy="259045"/>
    <xdr:sp macro="" textlink="">
      <xdr:nvSpPr>
        <xdr:cNvPr id="684" name="公債費平均値テキスト">
          <a:extLst>
            <a:ext uri="{FF2B5EF4-FFF2-40B4-BE49-F238E27FC236}">
              <a16:creationId xmlns:a16="http://schemas.microsoft.com/office/drawing/2014/main" id="{00000000-0008-0000-0700-0000AC020000}"/>
            </a:ext>
          </a:extLst>
        </xdr:cNvPr>
        <xdr:cNvSpPr txBox="1"/>
      </xdr:nvSpPr>
      <xdr:spPr>
        <a:xfrm>
          <a:off x="16370300" y="163586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48071</xdr:rowOff>
    </xdr:from>
    <xdr:to>
      <xdr:col>85</xdr:col>
      <xdr:colOff>177800</xdr:colOff>
      <xdr:row>96</xdr:row>
      <xdr:rowOff>149671</xdr:rowOff>
    </xdr:to>
    <xdr:sp macro="" textlink="">
      <xdr:nvSpPr>
        <xdr:cNvPr id="685" name="フローチャート: 判断 684">
          <a:extLst>
            <a:ext uri="{FF2B5EF4-FFF2-40B4-BE49-F238E27FC236}">
              <a16:creationId xmlns:a16="http://schemas.microsoft.com/office/drawing/2014/main" id="{00000000-0008-0000-0700-0000AD020000}"/>
            </a:ext>
          </a:extLst>
        </xdr:cNvPr>
        <xdr:cNvSpPr/>
      </xdr:nvSpPr>
      <xdr:spPr>
        <a:xfrm>
          <a:off x="16268700" y="16507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56274</xdr:rowOff>
    </xdr:from>
    <xdr:to>
      <xdr:col>81</xdr:col>
      <xdr:colOff>50800</xdr:colOff>
      <xdr:row>97</xdr:row>
      <xdr:rowOff>67221</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4592300" y="16686924"/>
          <a:ext cx="889000" cy="10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99923</xdr:rowOff>
    </xdr:from>
    <xdr:to>
      <xdr:col>81</xdr:col>
      <xdr:colOff>101600</xdr:colOff>
      <xdr:row>97</xdr:row>
      <xdr:rowOff>30073</xdr:rowOff>
    </xdr:to>
    <xdr:sp macro="" textlink="">
      <xdr:nvSpPr>
        <xdr:cNvPr id="687" name="フローチャート: 判断 686">
          <a:extLst>
            <a:ext uri="{FF2B5EF4-FFF2-40B4-BE49-F238E27FC236}">
              <a16:creationId xmlns:a16="http://schemas.microsoft.com/office/drawing/2014/main" id="{00000000-0008-0000-0700-0000AF020000}"/>
            </a:ext>
          </a:extLst>
        </xdr:cNvPr>
        <xdr:cNvSpPr/>
      </xdr:nvSpPr>
      <xdr:spPr>
        <a:xfrm>
          <a:off x="15430500" y="16559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46600</xdr:rowOff>
    </xdr:from>
    <xdr:ext cx="534377"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5214111" y="16334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56274</xdr:rowOff>
    </xdr:from>
    <xdr:to>
      <xdr:col>76</xdr:col>
      <xdr:colOff>114300</xdr:colOff>
      <xdr:row>97</xdr:row>
      <xdr:rowOff>60700</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flipV="1">
          <a:off x="13703300" y="16686924"/>
          <a:ext cx="889000" cy="4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104377</xdr:rowOff>
    </xdr:from>
    <xdr:to>
      <xdr:col>76</xdr:col>
      <xdr:colOff>165100</xdr:colOff>
      <xdr:row>97</xdr:row>
      <xdr:rowOff>34527</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4541500" y="16563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51054</xdr:rowOff>
    </xdr:from>
    <xdr:ext cx="534377"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4325111" y="16338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60700</xdr:rowOff>
    </xdr:from>
    <xdr:to>
      <xdr:col>71</xdr:col>
      <xdr:colOff>177800</xdr:colOff>
      <xdr:row>97</xdr:row>
      <xdr:rowOff>62703</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flipV="1">
          <a:off x="12814300" y="16691350"/>
          <a:ext cx="889000" cy="2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88872</xdr:rowOff>
    </xdr:from>
    <xdr:to>
      <xdr:col>72</xdr:col>
      <xdr:colOff>38100</xdr:colOff>
      <xdr:row>97</xdr:row>
      <xdr:rowOff>19022</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3652500" y="16548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35549</xdr:rowOff>
    </xdr:from>
    <xdr:ext cx="534377"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3436111" y="16323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88081</xdr:rowOff>
    </xdr:from>
    <xdr:to>
      <xdr:col>67</xdr:col>
      <xdr:colOff>101600</xdr:colOff>
      <xdr:row>97</xdr:row>
      <xdr:rowOff>18231</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2763500" y="16547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34758</xdr:rowOff>
    </xdr:from>
    <xdr:ext cx="534377"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2547111" y="16322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33331</xdr:rowOff>
    </xdr:from>
    <xdr:to>
      <xdr:col>85</xdr:col>
      <xdr:colOff>177800</xdr:colOff>
      <xdr:row>97</xdr:row>
      <xdr:rowOff>134931</xdr:rowOff>
    </xdr:to>
    <xdr:sp macro="" textlink="">
      <xdr:nvSpPr>
        <xdr:cNvPr id="702" name="楕円 701">
          <a:extLst>
            <a:ext uri="{FF2B5EF4-FFF2-40B4-BE49-F238E27FC236}">
              <a16:creationId xmlns:a16="http://schemas.microsoft.com/office/drawing/2014/main" id="{00000000-0008-0000-0700-0000BE020000}"/>
            </a:ext>
          </a:extLst>
        </xdr:cNvPr>
        <xdr:cNvSpPr/>
      </xdr:nvSpPr>
      <xdr:spPr>
        <a:xfrm>
          <a:off x="16268700" y="16663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11758</xdr:rowOff>
    </xdr:from>
    <xdr:ext cx="534377" cy="259045"/>
    <xdr:sp macro="" textlink="">
      <xdr:nvSpPr>
        <xdr:cNvPr id="703" name="公債費該当値テキスト">
          <a:extLst>
            <a:ext uri="{FF2B5EF4-FFF2-40B4-BE49-F238E27FC236}">
              <a16:creationId xmlns:a16="http://schemas.microsoft.com/office/drawing/2014/main" id="{00000000-0008-0000-0700-0000BF020000}"/>
            </a:ext>
          </a:extLst>
        </xdr:cNvPr>
        <xdr:cNvSpPr txBox="1"/>
      </xdr:nvSpPr>
      <xdr:spPr>
        <a:xfrm>
          <a:off x="16370300" y="16642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16421</xdr:rowOff>
    </xdr:from>
    <xdr:to>
      <xdr:col>81</xdr:col>
      <xdr:colOff>101600</xdr:colOff>
      <xdr:row>97</xdr:row>
      <xdr:rowOff>118021</xdr:rowOff>
    </xdr:to>
    <xdr:sp macro="" textlink="">
      <xdr:nvSpPr>
        <xdr:cNvPr id="704" name="楕円 703">
          <a:extLst>
            <a:ext uri="{FF2B5EF4-FFF2-40B4-BE49-F238E27FC236}">
              <a16:creationId xmlns:a16="http://schemas.microsoft.com/office/drawing/2014/main" id="{00000000-0008-0000-0700-0000C0020000}"/>
            </a:ext>
          </a:extLst>
        </xdr:cNvPr>
        <xdr:cNvSpPr/>
      </xdr:nvSpPr>
      <xdr:spPr>
        <a:xfrm>
          <a:off x="15430500" y="16647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109148</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5214111" y="16739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5474</xdr:rowOff>
    </xdr:from>
    <xdr:to>
      <xdr:col>76</xdr:col>
      <xdr:colOff>165100</xdr:colOff>
      <xdr:row>97</xdr:row>
      <xdr:rowOff>107074</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4541500" y="1663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98201</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4325111" y="16728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9900</xdr:rowOff>
    </xdr:from>
    <xdr:to>
      <xdr:col>72</xdr:col>
      <xdr:colOff>38100</xdr:colOff>
      <xdr:row>97</xdr:row>
      <xdr:rowOff>111500</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3652500" y="1664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102627</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3436111" y="16733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11903</xdr:rowOff>
    </xdr:from>
    <xdr:to>
      <xdr:col>67</xdr:col>
      <xdr:colOff>101600</xdr:colOff>
      <xdr:row>97</xdr:row>
      <xdr:rowOff>113503</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2763500" y="16642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104630</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547111" y="16735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a:extLst>
            <a:ext uri="{FF2B5EF4-FFF2-40B4-BE49-F238E27FC236}">
              <a16:creationId xmlns:a16="http://schemas.microsoft.com/office/drawing/2014/main" id="{00000000-0008-0000-0700-0000D1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諸支出金グラフ枠">
          <a:extLst>
            <a:ext uri="{FF2B5EF4-FFF2-40B4-BE49-F238E27FC236}">
              <a16:creationId xmlns:a16="http://schemas.microsoft.com/office/drawing/2014/main" id="{00000000-0008-0000-0700-0000DE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12751</xdr:rowOff>
    </xdr:from>
    <xdr:to>
      <xdr:col>116</xdr:col>
      <xdr:colOff>62864</xdr:colOff>
      <xdr:row>39</xdr:row>
      <xdr:rowOff>44450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flipV="1">
          <a:off x="22159595" y="5327701"/>
          <a:ext cx="1269" cy="14032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48709</xdr:rowOff>
    </xdr:from>
    <xdr:ext cx="249299" cy="259045"/>
    <xdr:sp macro="" textlink="">
      <xdr:nvSpPr>
        <xdr:cNvPr id="736" name="諸支出金最小値テキスト">
          <a:extLst>
            <a:ext uri="{FF2B5EF4-FFF2-40B4-BE49-F238E27FC236}">
              <a16:creationId xmlns:a16="http://schemas.microsoft.com/office/drawing/2014/main" id="{00000000-0008-0000-0700-0000E0020000}"/>
            </a:ext>
          </a:extLst>
        </xdr:cNvPr>
        <xdr:cNvSpPr txBox="1"/>
      </xdr:nvSpPr>
      <xdr:spPr>
        <a:xfrm>
          <a:off x="22212300" y="673525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130878</xdr:rowOff>
    </xdr:from>
    <xdr:ext cx="534377" cy="259045"/>
    <xdr:sp macro="" textlink="">
      <xdr:nvSpPr>
        <xdr:cNvPr id="738" name="諸支出金最大値テキスト">
          <a:extLst>
            <a:ext uri="{FF2B5EF4-FFF2-40B4-BE49-F238E27FC236}">
              <a16:creationId xmlns:a16="http://schemas.microsoft.com/office/drawing/2014/main" id="{00000000-0008-0000-0700-0000E2020000}"/>
            </a:ext>
          </a:extLst>
        </xdr:cNvPr>
        <xdr:cNvSpPr txBox="1"/>
      </xdr:nvSpPr>
      <xdr:spPr>
        <a:xfrm>
          <a:off x="22212300" y="5102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18,416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12751</xdr:rowOff>
    </xdr:from>
    <xdr:to>
      <xdr:col>116</xdr:col>
      <xdr:colOff>152400</xdr:colOff>
      <xdr:row>31</xdr:row>
      <xdr:rowOff>12751</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22072600" y="5327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137609</xdr:rowOff>
    </xdr:from>
    <xdr:ext cx="378565" cy="259045"/>
    <xdr:sp macro="" textlink="">
      <xdr:nvSpPr>
        <xdr:cNvPr id="741" name="諸支出金平均値テキスト">
          <a:extLst>
            <a:ext uri="{FF2B5EF4-FFF2-40B4-BE49-F238E27FC236}">
              <a16:creationId xmlns:a16="http://schemas.microsoft.com/office/drawing/2014/main" id="{00000000-0008-0000-0700-0000E5020000}"/>
            </a:ext>
          </a:extLst>
        </xdr:cNvPr>
        <xdr:cNvSpPr txBox="1"/>
      </xdr:nvSpPr>
      <xdr:spPr>
        <a:xfrm>
          <a:off x="22212300" y="648125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114732</xdr:rowOff>
    </xdr:from>
    <xdr:to>
      <xdr:col>116</xdr:col>
      <xdr:colOff>114300</xdr:colOff>
      <xdr:row>39</xdr:row>
      <xdr:rowOff>44882</xdr:rowOff>
    </xdr:to>
    <xdr:sp macro="" textlink="">
      <xdr:nvSpPr>
        <xdr:cNvPr id="742" name="フローチャート: 判断 741">
          <a:extLst>
            <a:ext uri="{FF2B5EF4-FFF2-40B4-BE49-F238E27FC236}">
              <a16:creationId xmlns:a16="http://schemas.microsoft.com/office/drawing/2014/main" id="{00000000-0008-0000-0700-0000E6020000}"/>
            </a:ext>
          </a:extLst>
        </xdr:cNvPr>
        <xdr:cNvSpPr/>
      </xdr:nvSpPr>
      <xdr:spPr>
        <a:xfrm>
          <a:off x="22110700" y="6629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140106</xdr:rowOff>
    </xdr:from>
    <xdr:to>
      <xdr:col>112</xdr:col>
      <xdr:colOff>38100</xdr:colOff>
      <xdr:row>39</xdr:row>
      <xdr:rowOff>70256</xdr:rowOff>
    </xdr:to>
    <xdr:sp macro="" textlink="">
      <xdr:nvSpPr>
        <xdr:cNvPr id="744" name="フローチャート: 判断 743">
          <a:extLst>
            <a:ext uri="{FF2B5EF4-FFF2-40B4-BE49-F238E27FC236}">
              <a16:creationId xmlns:a16="http://schemas.microsoft.com/office/drawing/2014/main" id="{00000000-0008-0000-0700-0000E8020000}"/>
            </a:ext>
          </a:extLst>
        </xdr:cNvPr>
        <xdr:cNvSpPr/>
      </xdr:nvSpPr>
      <xdr:spPr>
        <a:xfrm>
          <a:off x="21272500" y="6655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86784</xdr:rowOff>
    </xdr:from>
    <xdr:ext cx="378565"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21134017" y="64304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138964</xdr:rowOff>
    </xdr:from>
    <xdr:to>
      <xdr:col>107</xdr:col>
      <xdr:colOff>101600</xdr:colOff>
      <xdr:row>39</xdr:row>
      <xdr:rowOff>69114</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20383500" y="6654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85640</xdr:rowOff>
    </xdr:from>
    <xdr:ext cx="378565"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20245017" y="64292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137973</xdr:rowOff>
    </xdr:from>
    <xdr:to>
      <xdr:col>102</xdr:col>
      <xdr:colOff>165100</xdr:colOff>
      <xdr:row>39</xdr:row>
      <xdr:rowOff>68123</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19494500" y="6653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84650</xdr:rowOff>
    </xdr:from>
    <xdr:ext cx="378565"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9356017" y="64283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118618</xdr:rowOff>
    </xdr:from>
    <xdr:to>
      <xdr:col>98</xdr:col>
      <xdr:colOff>38100</xdr:colOff>
      <xdr:row>39</xdr:row>
      <xdr:rowOff>48768</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18605500" y="6633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65295</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18467017" y="64089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9" name="楕円 758">
          <a:extLst>
            <a:ext uri="{FF2B5EF4-FFF2-40B4-BE49-F238E27FC236}">
              <a16:creationId xmlns:a16="http://schemas.microsoft.com/office/drawing/2014/main" id="{00000000-0008-0000-0700-0000F7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93159</xdr:rowOff>
    </xdr:from>
    <xdr:ext cx="249299" cy="259045"/>
    <xdr:sp macro="" textlink="">
      <xdr:nvSpPr>
        <xdr:cNvPr id="760" name="諸支出金該当値テキスト">
          <a:extLst>
            <a:ext uri="{FF2B5EF4-FFF2-40B4-BE49-F238E27FC236}">
              <a16:creationId xmlns:a16="http://schemas.microsoft.com/office/drawing/2014/main" id="{00000000-0008-0000-0700-0000F8020000}"/>
            </a:ext>
          </a:extLst>
        </xdr:cNvPr>
        <xdr:cNvSpPr txBox="1"/>
      </xdr:nvSpPr>
      <xdr:spPr>
        <a:xfrm>
          <a:off x="22212300" y="660825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1" name="楕円 760">
          <a:extLst>
            <a:ext uri="{FF2B5EF4-FFF2-40B4-BE49-F238E27FC236}">
              <a16:creationId xmlns:a16="http://schemas.microsoft.com/office/drawing/2014/main" id="{00000000-0008-0000-0700-0000F9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a:extLst>
            <a:ext uri="{FF2B5EF4-FFF2-40B4-BE49-F238E27FC236}">
              <a16:creationId xmlns:a16="http://schemas.microsoft.com/office/drawing/2014/main" id="{00000000-0008-0000-0700-00000A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前年度繰上充用金グラフ枠">
          <a:extLst>
            <a:ext uri="{FF2B5EF4-FFF2-40B4-BE49-F238E27FC236}">
              <a16:creationId xmlns:a16="http://schemas.microsoft.com/office/drawing/2014/main" id="{00000000-0008-0000-0700-00000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5" name="前年度繰上充用金最小値テキスト">
          <a:extLst>
            <a:ext uri="{FF2B5EF4-FFF2-40B4-BE49-F238E27FC236}">
              <a16:creationId xmlns:a16="http://schemas.microsoft.com/office/drawing/2014/main" id="{00000000-0008-0000-0700-000011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7" name="前年度繰上充用金最大値テキスト">
          <a:extLst>
            <a:ext uri="{FF2B5EF4-FFF2-40B4-BE49-F238E27FC236}">
              <a16:creationId xmlns:a16="http://schemas.microsoft.com/office/drawing/2014/main" id="{00000000-0008-0000-0700-000013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0" name="前年度繰上充用金平均値テキスト">
          <a:extLst>
            <a:ext uri="{FF2B5EF4-FFF2-40B4-BE49-F238E27FC236}">
              <a16:creationId xmlns:a16="http://schemas.microsoft.com/office/drawing/2014/main" id="{00000000-0008-0000-0700-000016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1" name="フローチャート: 判断 790">
          <a:extLst>
            <a:ext uri="{FF2B5EF4-FFF2-40B4-BE49-F238E27FC236}">
              <a16:creationId xmlns:a16="http://schemas.microsoft.com/office/drawing/2014/main" id="{00000000-0008-0000-0700-000017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3" name="フローチャート: 判断 792">
          <a:extLst>
            <a:ext uri="{FF2B5EF4-FFF2-40B4-BE49-F238E27FC236}">
              <a16:creationId xmlns:a16="http://schemas.microsoft.com/office/drawing/2014/main" id="{00000000-0008-0000-0700-000019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8" name="楕円 807">
          <a:extLst>
            <a:ext uri="{FF2B5EF4-FFF2-40B4-BE49-F238E27FC236}">
              <a16:creationId xmlns:a16="http://schemas.microsoft.com/office/drawing/2014/main" id="{00000000-0008-0000-0700-000028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9" name="前年度繰上充用金該当値テキスト">
          <a:extLst>
            <a:ext uri="{FF2B5EF4-FFF2-40B4-BE49-F238E27FC236}">
              <a16:creationId xmlns:a16="http://schemas.microsoft.com/office/drawing/2014/main" id="{00000000-0008-0000-0700-000029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0" name="楕円 809">
          <a:extLst>
            <a:ext uri="{FF2B5EF4-FFF2-40B4-BE49-F238E27FC236}">
              <a16:creationId xmlns:a16="http://schemas.microsoft.com/office/drawing/2014/main" id="{00000000-0008-0000-0700-00002A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8" name="正方形/長方形 817">
          <a:extLst>
            <a:ext uri="{FF2B5EF4-FFF2-40B4-BE49-F238E27FC236}">
              <a16:creationId xmlns:a16="http://schemas.microsoft.com/office/drawing/2014/main" id="{00000000-0008-0000-0700-00003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9" name="正方形/長方形 818">
          <a:extLst>
            <a:ext uri="{FF2B5EF4-FFF2-40B4-BE49-F238E27FC236}">
              <a16:creationId xmlns:a16="http://schemas.microsoft.com/office/drawing/2014/main" id="{00000000-0008-0000-0700-00003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民生費、土木費、消防費については、前年度から大きく上回っている。民生費については扶助費の増、土木費については橋りょう更新工事によるもの、消防費については金武地区消防衛生組合への負担金の増によるものとなっている。多くの費目が類似団体平均を上回っている状況であるが、特に教育費については、特別支援サポーターや学習支援員等の村独自の施策によるものが大きい。その他の費目についても高補助率の事業を選択する等、計画的に取り組んでいく。</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沖縄県宜野座村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財政調整基金残高については、コロナ禍における事業縮小等の影響により昨年度より</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3.48</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％増加した。実質収支については、昨年度より</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1.84</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％減少しているが、基準内（</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5</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％）を下回っているため、基準内に収まるよう適切に補正予算を実施していく。</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実質単年度収支については、黒字となっているため今後も安定した財政運営に向けて経費の削減に努める。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沖縄県宜野座村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一般会計、水道事業会計、国民健康保険事業特別会計、下水道事業特別会計、後期高齢者医療特別会計ともに黒字となっており、健全である。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a:extLst>
            <a:ext uri="{FF2B5EF4-FFF2-40B4-BE49-F238E27FC236}">
              <a16:creationId xmlns:a16="http://schemas.microsoft.com/office/drawing/2014/main" id="{00000000-0008-0000-0900-000011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a:extLst>
            <a:ext uri="{FF2B5EF4-FFF2-40B4-BE49-F238E27FC236}">
              <a16:creationId xmlns:a16="http://schemas.microsoft.com/office/drawing/2014/main" id="{00000000-0008-0000-0900-000012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36001;&#25919;&#29366;&#27841;&#36039;&#26009;&#38598;&#12305;_473138_&#23452;&#37326;&#24231;&#26449;_2021(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H29</v>
          </cell>
          <cell r="BX50" t="str">
            <v>H30</v>
          </cell>
          <cell r="CF50" t="str">
            <v>R01</v>
          </cell>
          <cell r="CN50" t="str">
            <v>R02</v>
          </cell>
          <cell r="CV50" t="str">
            <v>R03</v>
          </cell>
        </row>
        <row r="51">
          <cell r="AN51" t="str">
            <v>当該団体値</v>
          </cell>
        </row>
        <row r="53">
          <cell r="BP53">
            <v>40.5</v>
          </cell>
          <cell r="BX53">
            <v>42.1</v>
          </cell>
          <cell r="CF53">
            <v>43.7</v>
          </cell>
          <cell r="CN53">
            <v>42.7</v>
          </cell>
          <cell r="CV53">
            <v>50.8</v>
          </cell>
        </row>
        <row r="55">
          <cell r="AN55" t="str">
            <v>類似団体内平均値</v>
          </cell>
          <cell r="BP55">
            <v>23.4</v>
          </cell>
          <cell r="BX55">
            <v>7.6</v>
          </cell>
          <cell r="CF55">
            <v>3</v>
          </cell>
          <cell r="CN55">
            <v>3.4</v>
          </cell>
          <cell r="CV55">
            <v>0</v>
          </cell>
        </row>
        <row r="57">
          <cell r="BP57">
            <v>59.2</v>
          </cell>
          <cell r="BX57">
            <v>63.4</v>
          </cell>
          <cell r="CF57">
            <v>63.3</v>
          </cell>
          <cell r="CN57">
            <v>62.8</v>
          </cell>
          <cell r="CV57">
            <v>62.8</v>
          </cell>
        </row>
        <row r="72">
          <cell r="BP72" t="str">
            <v>H29</v>
          </cell>
          <cell r="BX72" t="str">
            <v>H30</v>
          </cell>
          <cell r="CF72" t="str">
            <v>R01</v>
          </cell>
          <cell r="CN72" t="str">
            <v>R02</v>
          </cell>
          <cell r="CV72" t="str">
            <v>R03</v>
          </cell>
        </row>
        <row r="73">
          <cell r="AN73" t="str">
            <v>当該団体値</v>
          </cell>
        </row>
        <row r="75">
          <cell r="BP75">
            <v>6.9</v>
          </cell>
          <cell r="BX75">
            <v>7.7</v>
          </cell>
          <cell r="CF75">
            <v>8.1999999999999993</v>
          </cell>
          <cell r="CN75">
            <v>8.6999999999999993</v>
          </cell>
          <cell r="CV75">
            <v>8.5</v>
          </cell>
        </row>
        <row r="77">
          <cell r="AN77" t="str">
            <v>類似団体内平均値</v>
          </cell>
          <cell r="BP77">
            <v>23.4</v>
          </cell>
          <cell r="BX77">
            <v>7.6</v>
          </cell>
          <cell r="CF77">
            <v>3</v>
          </cell>
          <cell r="CN77">
            <v>3.4</v>
          </cell>
          <cell r="CV77">
            <v>0</v>
          </cell>
        </row>
        <row r="79">
          <cell r="BP79">
            <v>8.5</v>
          </cell>
          <cell r="BX79">
            <v>8.6</v>
          </cell>
          <cell r="CF79">
            <v>8.8000000000000007</v>
          </cell>
          <cell r="CN79">
            <v>8.8000000000000007</v>
          </cell>
          <cell r="CV79">
            <v>8.3000000000000007</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election activeCell="B21" sqref="B21:AX21"/>
    </sheetView>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594" t="s">
        <v>82</v>
      </c>
      <c r="C1" s="594"/>
      <c r="D1" s="594"/>
      <c r="E1" s="594"/>
      <c r="F1" s="594"/>
      <c r="G1" s="594"/>
      <c r="H1" s="594"/>
      <c r="I1" s="594"/>
      <c r="J1" s="594"/>
      <c r="K1" s="594"/>
      <c r="L1" s="594"/>
      <c r="M1" s="594"/>
      <c r="N1" s="594"/>
      <c r="O1" s="594"/>
      <c r="P1" s="594"/>
      <c r="Q1" s="594"/>
      <c r="R1" s="594"/>
      <c r="S1" s="594"/>
      <c r="T1" s="594"/>
      <c r="U1" s="594"/>
      <c r="V1" s="594"/>
      <c r="W1" s="594"/>
      <c r="X1" s="594"/>
      <c r="Y1" s="594"/>
      <c r="Z1" s="594"/>
      <c r="AA1" s="594"/>
      <c r="AB1" s="594"/>
      <c r="AC1" s="594"/>
      <c r="AD1" s="594"/>
      <c r="AE1" s="594"/>
      <c r="AF1" s="594"/>
      <c r="AG1" s="594"/>
      <c r="AH1" s="594"/>
      <c r="AI1" s="594"/>
      <c r="AJ1" s="594"/>
      <c r="AK1" s="594"/>
      <c r="AL1" s="594"/>
      <c r="AM1" s="594"/>
      <c r="AN1" s="594"/>
      <c r="AO1" s="594"/>
      <c r="AP1" s="594"/>
      <c r="AQ1" s="594"/>
      <c r="AR1" s="594"/>
      <c r="AS1" s="594"/>
      <c r="AT1" s="594"/>
      <c r="AU1" s="594"/>
      <c r="AV1" s="594"/>
      <c r="AW1" s="594"/>
      <c r="AX1" s="594"/>
      <c r="AY1" s="594"/>
      <c r="AZ1" s="594"/>
      <c r="BA1" s="594"/>
      <c r="BB1" s="594"/>
      <c r="BC1" s="594"/>
      <c r="BD1" s="594"/>
      <c r="BE1" s="594"/>
      <c r="BF1" s="594"/>
      <c r="BG1" s="594"/>
      <c r="BH1" s="594"/>
      <c r="BI1" s="594"/>
      <c r="BJ1" s="594"/>
      <c r="BK1" s="594"/>
      <c r="BL1" s="594"/>
      <c r="BM1" s="594"/>
      <c r="BN1" s="594"/>
      <c r="BO1" s="594"/>
      <c r="BP1" s="594"/>
      <c r="BQ1" s="594"/>
      <c r="BR1" s="594"/>
      <c r="BS1" s="594"/>
      <c r="BT1" s="594"/>
      <c r="BU1" s="594"/>
      <c r="BV1" s="594"/>
      <c r="BW1" s="594"/>
      <c r="BX1" s="594"/>
      <c r="BY1" s="594"/>
      <c r="BZ1" s="594"/>
      <c r="CA1" s="594"/>
      <c r="CB1" s="594"/>
      <c r="CC1" s="594"/>
      <c r="CD1" s="594"/>
      <c r="CE1" s="594"/>
      <c r="CF1" s="594"/>
      <c r="CG1" s="594"/>
      <c r="CH1" s="594"/>
      <c r="CI1" s="594"/>
      <c r="CJ1" s="594"/>
      <c r="CK1" s="594"/>
      <c r="CL1" s="594"/>
      <c r="CM1" s="594"/>
      <c r="CN1" s="594"/>
      <c r="CO1" s="594"/>
      <c r="CP1" s="594"/>
      <c r="CQ1" s="594"/>
      <c r="CR1" s="594"/>
      <c r="CS1" s="594"/>
      <c r="CT1" s="594"/>
      <c r="CU1" s="594"/>
      <c r="CV1" s="594"/>
      <c r="CW1" s="594"/>
      <c r="CX1" s="594"/>
      <c r="CY1" s="594"/>
      <c r="CZ1" s="594"/>
      <c r="DA1" s="594"/>
      <c r="DB1" s="594"/>
      <c r="DC1" s="594"/>
      <c r="DD1" s="594"/>
      <c r="DE1" s="594"/>
      <c r="DF1" s="594"/>
      <c r="DG1" s="594"/>
      <c r="DH1" s="594"/>
      <c r="DI1" s="594"/>
      <c r="DJ1" s="178"/>
      <c r="DK1" s="178"/>
      <c r="DL1" s="178"/>
      <c r="DM1" s="178"/>
      <c r="DN1" s="178"/>
      <c r="DO1" s="178"/>
    </row>
    <row r="2" spans="1:119" ht="24.75" thickBot="1" x14ac:dyDescent="0.2">
      <c r="B2" s="179" t="s">
        <v>83</v>
      </c>
      <c r="C2" s="179"/>
      <c r="D2" s="180"/>
    </row>
    <row r="3" spans="1:119" ht="18.75" customHeight="1" thickBot="1" x14ac:dyDescent="0.2">
      <c r="A3" s="178"/>
      <c r="B3" s="595" t="s">
        <v>84</v>
      </c>
      <c r="C3" s="596"/>
      <c r="D3" s="596"/>
      <c r="E3" s="597"/>
      <c r="F3" s="597"/>
      <c r="G3" s="597"/>
      <c r="H3" s="597"/>
      <c r="I3" s="597"/>
      <c r="J3" s="597"/>
      <c r="K3" s="597"/>
      <c r="L3" s="597" t="s">
        <v>85</v>
      </c>
      <c r="M3" s="597"/>
      <c r="N3" s="597"/>
      <c r="O3" s="597"/>
      <c r="P3" s="597"/>
      <c r="Q3" s="597"/>
      <c r="R3" s="600"/>
      <c r="S3" s="600"/>
      <c r="T3" s="600"/>
      <c r="U3" s="600"/>
      <c r="V3" s="601"/>
      <c r="W3" s="491" t="s">
        <v>86</v>
      </c>
      <c r="X3" s="492"/>
      <c r="Y3" s="492"/>
      <c r="Z3" s="492"/>
      <c r="AA3" s="492"/>
      <c r="AB3" s="596"/>
      <c r="AC3" s="600" t="s">
        <v>87</v>
      </c>
      <c r="AD3" s="492"/>
      <c r="AE3" s="492"/>
      <c r="AF3" s="492"/>
      <c r="AG3" s="492"/>
      <c r="AH3" s="492"/>
      <c r="AI3" s="492"/>
      <c r="AJ3" s="492"/>
      <c r="AK3" s="492"/>
      <c r="AL3" s="562"/>
      <c r="AM3" s="491" t="s">
        <v>88</v>
      </c>
      <c r="AN3" s="492"/>
      <c r="AO3" s="492"/>
      <c r="AP3" s="492"/>
      <c r="AQ3" s="492"/>
      <c r="AR3" s="492"/>
      <c r="AS3" s="492"/>
      <c r="AT3" s="492"/>
      <c r="AU3" s="492"/>
      <c r="AV3" s="492"/>
      <c r="AW3" s="492"/>
      <c r="AX3" s="562"/>
      <c r="AY3" s="554" t="s">
        <v>1</v>
      </c>
      <c r="AZ3" s="555"/>
      <c r="BA3" s="555"/>
      <c r="BB3" s="555"/>
      <c r="BC3" s="555"/>
      <c r="BD3" s="555"/>
      <c r="BE3" s="555"/>
      <c r="BF3" s="555"/>
      <c r="BG3" s="555"/>
      <c r="BH3" s="555"/>
      <c r="BI3" s="555"/>
      <c r="BJ3" s="555"/>
      <c r="BK3" s="555"/>
      <c r="BL3" s="555"/>
      <c r="BM3" s="604"/>
      <c r="BN3" s="491" t="s">
        <v>89</v>
      </c>
      <c r="BO3" s="492"/>
      <c r="BP3" s="492"/>
      <c r="BQ3" s="492"/>
      <c r="BR3" s="492"/>
      <c r="BS3" s="492"/>
      <c r="BT3" s="492"/>
      <c r="BU3" s="562"/>
      <c r="BV3" s="491" t="s">
        <v>90</v>
      </c>
      <c r="BW3" s="492"/>
      <c r="BX3" s="492"/>
      <c r="BY3" s="492"/>
      <c r="BZ3" s="492"/>
      <c r="CA3" s="492"/>
      <c r="CB3" s="492"/>
      <c r="CC3" s="562"/>
      <c r="CD3" s="554" t="s">
        <v>1</v>
      </c>
      <c r="CE3" s="555"/>
      <c r="CF3" s="555"/>
      <c r="CG3" s="555"/>
      <c r="CH3" s="555"/>
      <c r="CI3" s="555"/>
      <c r="CJ3" s="555"/>
      <c r="CK3" s="555"/>
      <c r="CL3" s="555"/>
      <c r="CM3" s="555"/>
      <c r="CN3" s="555"/>
      <c r="CO3" s="555"/>
      <c r="CP3" s="555"/>
      <c r="CQ3" s="555"/>
      <c r="CR3" s="555"/>
      <c r="CS3" s="604"/>
      <c r="CT3" s="491" t="s">
        <v>91</v>
      </c>
      <c r="CU3" s="492"/>
      <c r="CV3" s="492"/>
      <c r="CW3" s="492"/>
      <c r="CX3" s="492"/>
      <c r="CY3" s="492"/>
      <c r="CZ3" s="492"/>
      <c r="DA3" s="562"/>
      <c r="DB3" s="491" t="s">
        <v>92</v>
      </c>
      <c r="DC3" s="492"/>
      <c r="DD3" s="492"/>
      <c r="DE3" s="492"/>
      <c r="DF3" s="492"/>
      <c r="DG3" s="492"/>
      <c r="DH3" s="492"/>
      <c r="DI3" s="562"/>
    </row>
    <row r="4" spans="1:119" ht="18.75" customHeight="1" x14ac:dyDescent="0.15">
      <c r="A4" s="178"/>
      <c r="B4" s="570"/>
      <c r="C4" s="571"/>
      <c r="D4" s="571"/>
      <c r="E4" s="572"/>
      <c r="F4" s="572"/>
      <c r="G4" s="572"/>
      <c r="H4" s="572"/>
      <c r="I4" s="572"/>
      <c r="J4" s="572"/>
      <c r="K4" s="572"/>
      <c r="L4" s="572"/>
      <c r="M4" s="572"/>
      <c r="N4" s="572"/>
      <c r="O4" s="572"/>
      <c r="P4" s="572"/>
      <c r="Q4" s="572"/>
      <c r="R4" s="576"/>
      <c r="S4" s="576"/>
      <c r="T4" s="576"/>
      <c r="U4" s="576"/>
      <c r="V4" s="577"/>
      <c r="W4" s="563"/>
      <c r="X4" s="373"/>
      <c r="Y4" s="373"/>
      <c r="Z4" s="373"/>
      <c r="AA4" s="373"/>
      <c r="AB4" s="571"/>
      <c r="AC4" s="576"/>
      <c r="AD4" s="373"/>
      <c r="AE4" s="373"/>
      <c r="AF4" s="373"/>
      <c r="AG4" s="373"/>
      <c r="AH4" s="373"/>
      <c r="AI4" s="373"/>
      <c r="AJ4" s="373"/>
      <c r="AK4" s="373"/>
      <c r="AL4" s="564"/>
      <c r="AM4" s="518"/>
      <c r="AN4" s="448"/>
      <c r="AO4" s="448"/>
      <c r="AP4" s="448"/>
      <c r="AQ4" s="448"/>
      <c r="AR4" s="448"/>
      <c r="AS4" s="448"/>
      <c r="AT4" s="448"/>
      <c r="AU4" s="448"/>
      <c r="AV4" s="448"/>
      <c r="AW4" s="448"/>
      <c r="AX4" s="603"/>
      <c r="AY4" s="414" t="s">
        <v>93</v>
      </c>
      <c r="AZ4" s="415"/>
      <c r="BA4" s="415"/>
      <c r="BB4" s="415"/>
      <c r="BC4" s="415"/>
      <c r="BD4" s="415"/>
      <c r="BE4" s="415"/>
      <c r="BF4" s="415"/>
      <c r="BG4" s="415"/>
      <c r="BH4" s="415"/>
      <c r="BI4" s="415"/>
      <c r="BJ4" s="415"/>
      <c r="BK4" s="415"/>
      <c r="BL4" s="415"/>
      <c r="BM4" s="416"/>
      <c r="BN4" s="417">
        <v>10535586</v>
      </c>
      <c r="BO4" s="418"/>
      <c r="BP4" s="418"/>
      <c r="BQ4" s="418"/>
      <c r="BR4" s="418"/>
      <c r="BS4" s="418"/>
      <c r="BT4" s="418"/>
      <c r="BU4" s="419"/>
      <c r="BV4" s="417">
        <v>9999902</v>
      </c>
      <c r="BW4" s="418"/>
      <c r="BX4" s="418"/>
      <c r="BY4" s="418"/>
      <c r="BZ4" s="418"/>
      <c r="CA4" s="418"/>
      <c r="CB4" s="418"/>
      <c r="CC4" s="419"/>
      <c r="CD4" s="588" t="s">
        <v>94</v>
      </c>
      <c r="CE4" s="589"/>
      <c r="CF4" s="589"/>
      <c r="CG4" s="589"/>
      <c r="CH4" s="589"/>
      <c r="CI4" s="589"/>
      <c r="CJ4" s="589"/>
      <c r="CK4" s="589"/>
      <c r="CL4" s="589"/>
      <c r="CM4" s="589"/>
      <c r="CN4" s="589"/>
      <c r="CO4" s="589"/>
      <c r="CP4" s="589"/>
      <c r="CQ4" s="589"/>
      <c r="CR4" s="589"/>
      <c r="CS4" s="590"/>
      <c r="CT4" s="591">
        <v>2</v>
      </c>
      <c r="CU4" s="592"/>
      <c r="CV4" s="592"/>
      <c r="CW4" s="592"/>
      <c r="CX4" s="592"/>
      <c r="CY4" s="592"/>
      <c r="CZ4" s="592"/>
      <c r="DA4" s="593"/>
      <c r="DB4" s="591">
        <v>3.9</v>
      </c>
      <c r="DC4" s="592"/>
      <c r="DD4" s="592"/>
      <c r="DE4" s="592"/>
      <c r="DF4" s="592"/>
      <c r="DG4" s="592"/>
      <c r="DH4" s="592"/>
      <c r="DI4" s="593"/>
    </row>
    <row r="5" spans="1:119" ht="18.75" customHeight="1" x14ac:dyDescent="0.15">
      <c r="A5" s="178"/>
      <c r="B5" s="598"/>
      <c r="C5" s="449"/>
      <c r="D5" s="449"/>
      <c r="E5" s="599"/>
      <c r="F5" s="599"/>
      <c r="G5" s="599"/>
      <c r="H5" s="599"/>
      <c r="I5" s="599"/>
      <c r="J5" s="599"/>
      <c r="K5" s="599"/>
      <c r="L5" s="599"/>
      <c r="M5" s="599"/>
      <c r="N5" s="599"/>
      <c r="O5" s="599"/>
      <c r="P5" s="599"/>
      <c r="Q5" s="599"/>
      <c r="R5" s="447"/>
      <c r="S5" s="447"/>
      <c r="T5" s="447"/>
      <c r="U5" s="447"/>
      <c r="V5" s="602"/>
      <c r="W5" s="518"/>
      <c r="X5" s="448"/>
      <c r="Y5" s="448"/>
      <c r="Z5" s="448"/>
      <c r="AA5" s="448"/>
      <c r="AB5" s="449"/>
      <c r="AC5" s="447"/>
      <c r="AD5" s="448"/>
      <c r="AE5" s="448"/>
      <c r="AF5" s="448"/>
      <c r="AG5" s="448"/>
      <c r="AH5" s="448"/>
      <c r="AI5" s="448"/>
      <c r="AJ5" s="448"/>
      <c r="AK5" s="448"/>
      <c r="AL5" s="603"/>
      <c r="AM5" s="481" t="s">
        <v>95</v>
      </c>
      <c r="AN5" s="396"/>
      <c r="AO5" s="396"/>
      <c r="AP5" s="396"/>
      <c r="AQ5" s="396"/>
      <c r="AR5" s="396"/>
      <c r="AS5" s="396"/>
      <c r="AT5" s="397"/>
      <c r="AU5" s="469" t="s">
        <v>96</v>
      </c>
      <c r="AV5" s="470"/>
      <c r="AW5" s="470"/>
      <c r="AX5" s="470"/>
      <c r="AY5" s="402" t="s">
        <v>97</v>
      </c>
      <c r="AZ5" s="403"/>
      <c r="BA5" s="403"/>
      <c r="BB5" s="403"/>
      <c r="BC5" s="403"/>
      <c r="BD5" s="403"/>
      <c r="BE5" s="403"/>
      <c r="BF5" s="403"/>
      <c r="BG5" s="403"/>
      <c r="BH5" s="403"/>
      <c r="BI5" s="403"/>
      <c r="BJ5" s="403"/>
      <c r="BK5" s="403"/>
      <c r="BL5" s="403"/>
      <c r="BM5" s="404"/>
      <c r="BN5" s="422">
        <v>10303145</v>
      </c>
      <c r="BO5" s="423"/>
      <c r="BP5" s="423"/>
      <c r="BQ5" s="423"/>
      <c r="BR5" s="423"/>
      <c r="BS5" s="423"/>
      <c r="BT5" s="423"/>
      <c r="BU5" s="424"/>
      <c r="BV5" s="422">
        <v>9741957</v>
      </c>
      <c r="BW5" s="423"/>
      <c r="BX5" s="423"/>
      <c r="BY5" s="423"/>
      <c r="BZ5" s="423"/>
      <c r="CA5" s="423"/>
      <c r="CB5" s="423"/>
      <c r="CC5" s="424"/>
      <c r="CD5" s="431" t="s">
        <v>98</v>
      </c>
      <c r="CE5" s="376"/>
      <c r="CF5" s="376"/>
      <c r="CG5" s="376"/>
      <c r="CH5" s="376"/>
      <c r="CI5" s="376"/>
      <c r="CJ5" s="376"/>
      <c r="CK5" s="376"/>
      <c r="CL5" s="376"/>
      <c r="CM5" s="376"/>
      <c r="CN5" s="376"/>
      <c r="CO5" s="376"/>
      <c r="CP5" s="376"/>
      <c r="CQ5" s="376"/>
      <c r="CR5" s="376"/>
      <c r="CS5" s="432"/>
      <c r="CT5" s="392">
        <v>74.099999999999994</v>
      </c>
      <c r="CU5" s="393"/>
      <c r="CV5" s="393"/>
      <c r="CW5" s="393"/>
      <c r="CX5" s="393"/>
      <c r="CY5" s="393"/>
      <c r="CZ5" s="393"/>
      <c r="DA5" s="394"/>
      <c r="DB5" s="392">
        <v>80.7</v>
      </c>
      <c r="DC5" s="393"/>
      <c r="DD5" s="393"/>
      <c r="DE5" s="393"/>
      <c r="DF5" s="393"/>
      <c r="DG5" s="393"/>
      <c r="DH5" s="393"/>
      <c r="DI5" s="394"/>
    </row>
    <row r="6" spans="1:119" ht="18.75" customHeight="1" x14ac:dyDescent="0.15">
      <c r="A6" s="178"/>
      <c r="B6" s="568" t="s">
        <v>99</v>
      </c>
      <c r="C6" s="446"/>
      <c r="D6" s="446"/>
      <c r="E6" s="569"/>
      <c r="F6" s="569"/>
      <c r="G6" s="569"/>
      <c r="H6" s="569"/>
      <c r="I6" s="569"/>
      <c r="J6" s="569"/>
      <c r="K6" s="569"/>
      <c r="L6" s="569" t="s">
        <v>100</v>
      </c>
      <c r="M6" s="569"/>
      <c r="N6" s="569"/>
      <c r="O6" s="569"/>
      <c r="P6" s="569"/>
      <c r="Q6" s="569"/>
      <c r="R6" s="444"/>
      <c r="S6" s="444"/>
      <c r="T6" s="444"/>
      <c r="U6" s="444"/>
      <c r="V6" s="575"/>
      <c r="W6" s="503" t="s">
        <v>101</v>
      </c>
      <c r="X6" s="445"/>
      <c r="Y6" s="445"/>
      <c r="Z6" s="445"/>
      <c r="AA6" s="445"/>
      <c r="AB6" s="446"/>
      <c r="AC6" s="580" t="s">
        <v>102</v>
      </c>
      <c r="AD6" s="581"/>
      <c r="AE6" s="581"/>
      <c r="AF6" s="581"/>
      <c r="AG6" s="581"/>
      <c r="AH6" s="581"/>
      <c r="AI6" s="581"/>
      <c r="AJ6" s="581"/>
      <c r="AK6" s="581"/>
      <c r="AL6" s="582"/>
      <c r="AM6" s="481" t="s">
        <v>103</v>
      </c>
      <c r="AN6" s="396"/>
      <c r="AO6" s="396"/>
      <c r="AP6" s="396"/>
      <c r="AQ6" s="396"/>
      <c r="AR6" s="396"/>
      <c r="AS6" s="396"/>
      <c r="AT6" s="397"/>
      <c r="AU6" s="469" t="s">
        <v>96</v>
      </c>
      <c r="AV6" s="470"/>
      <c r="AW6" s="470"/>
      <c r="AX6" s="470"/>
      <c r="AY6" s="402" t="s">
        <v>104</v>
      </c>
      <c r="AZ6" s="403"/>
      <c r="BA6" s="403"/>
      <c r="BB6" s="403"/>
      <c r="BC6" s="403"/>
      <c r="BD6" s="403"/>
      <c r="BE6" s="403"/>
      <c r="BF6" s="403"/>
      <c r="BG6" s="403"/>
      <c r="BH6" s="403"/>
      <c r="BI6" s="403"/>
      <c r="BJ6" s="403"/>
      <c r="BK6" s="403"/>
      <c r="BL6" s="403"/>
      <c r="BM6" s="404"/>
      <c r="BN6" s="422">
        <v>232441</v>
      </c>
      <c r="BO6" s="423"/>
      <c r="BP6" s="423"/>
      <c r="BQ6" s="423"/>
      <c r="BR6" s="423"/>
      <c r="BS6" s="423"/>
      <c r="BT6" s="423"/>
      <c r="BU6" s="424"/>
      <c r="BV6" s="422">
        <v>257945</v>
      </c>
      <c r="BW6" s="423"/>
      <c r="BX6" s="423"/>
      <c r="BY6" s="423"/>
      <c r="BZ6" s="423"/>
      <c r="CA6" s="423"/>
      <c r="CB6" s="423"/>
      <c r="CC6" s="424"/>
      <c r="CD6" s="431" t="s">
        <v>105</v>
      </c>
      <c r="CE6" s="376"/>
      <c r="CF6" s="376"/>
      <c r="CG6" s="376"/>
      <c r="CH6" s="376"/>
      <c r="CI6" s="376"/>
      <c r="CJ6" s="376"/>
      <c r="CK6" s="376"/>
      <c r="CL6" s="376"/>
      <c r="CM6" s="376"/>
      <c r="CN6" s="376"/>
      <c r="CO6" s="376"/>
      <c r="CP6" s="376"/>
      <c r="CQ6" s="376"/>
      <c r="CR6" s="376"/>
      <c r="CS6" s="432"/>
      <c r="CT6" s="565">
        <v>76.099999999999994</v>
      </c>
      <c r="CU6" s="566"/>
      <c r="CV6" s="566"/>
      <c r="CW6" s="566"/>
      <c r="CX6" s="566"/>
      <c r="CY6" s="566"/>
      <c r="CZ6" s="566"/>
      <c r="DA6" s="567"/>
      <c r="DB6" s="565">
        <v>82.4</v>
      </c>
      <c r="DC6" s="566"/>
      <c r="DD6" s="566"/>
      <c r="DE6" s="566"/>
      <c r="DF6" s="566"/>
      <c r="DG6" s="566"/>
      <c r="DH6" s="566"/>
      <c r="DI6" s="567"/>
    </row>
    <row r="7" spans="1:119" ht="18.75" customHeight="1" x14ac:dyDescent="0.15">
      <c r="A7" s="178"/>
      <c r="B7" s="570"/>
      <c r="C7" s="571"/>
      <c r="D7" s="571"/>
      <c r="E7" s="572"/>
      <c r="F7" s="572"/>
      <c r="G7" s="572"/>
      <c r="H7" s="572"/>
      <c r="I7" s="572"/>
      <c r="J7" s="572"/>
      <c r="K7" s="572"/>
      <c r="L7" s="572"/>
      <c r="M7" s="572"/>
      <c r="N7" s="572"/>
      <c r="O7" s="572"/>
      <c r="P7" s="572"/>
      <c r="Q7" s="572"/>
      <c r="R7" s="576"/>
      <c r="S7" s="576"/>
      <c r="T7" s="576"/>
      <c r="U7" s="576"/>
      <c r="V7" s="577"/>
      <c r="W7" s="563"/>
      <c r="X7" s="373"/>
      <c r="Y7" s="373"/>
      <c r="Z7" s="373"/>
      <c r="AA7" s="373"/>
      <c r="AB7" s="571"/>
      <c r="AC7" s="583"/>
      <c r="AD7" s="374"/>
      <c r="AE7" s="374"/>
      <c r="AF7" s="374"/>
      <c r="AG7" s="374"/>
      <c r="AH7" s="374"/>
      <c r="AI7" s="374"/>
      <c r="AJ7" s="374"/>
      <c r="AK7" s="374"/>
      <c r="AL7" s="584"/>
      <c r="AM7" s="481" t="s">
        <v>106</v>
      </c>
      <c r="AN7" s="396"/>
      <c r="AO7" s="396"/>
      <c r="AP7" s="396"/>
      <c r="AQ7" s="396"/>
      <c r="AR7" s="396"/>
      <c r="AS7" s="396"/>
      <c r="AT7" s="397"/>
      <c r="AU7" s="469" t="s">
        <v>107</v>
      </c>
      <c r="AV7" s="470"/>
      <c r="AW7" s="470"/>
      <c r="AX7" s="470"/>
      <c r="AY7" s="402" t="s">
        <v>108</v>
      </c>
      <c r="AZ7" s="403"/>
      <c r="BA7" s="403"/>
      <c r="BB7" s="403"/>
      <c r="BC7" s="403"/>
      <c r="BD7" s="403"/>
      <c r="BE7" s="403"/>
      <c r="BF7" s="403"/>
      <c r="BG7" s="403"/>
      <c r="BH7" s="403"/>
      <c r="BI7" s="403"/>
      <c r="BJ7" s="403"/>
      <c r="BK7" s="403"/>
      <c r="BL7" s="403"/>
      <c r="BM7" s="404"/>
      <c r="BN7" s="422">
        <v>180335</v>
      </c>
      <c r="BO7" s="423"/>
      <c r="BP7" s="423"/>
      <c r="BQ7" s="423"/>
      <c r="BR7" s="423"/>
      <c r="BS7" s="423"/>
      <c r="BT7" s="423"/>
      <c r="BU7" s="424"/>
      <c r="BV7" s="422">
        <v>167363</v>
      </c>
      <c r="BW7" s="423"/>
      <c r="BX7" s="423"/>
      <c r="BY7" s="423"/>
      <c r="BZ7" s="423"/>
      <c r="CA7" s="423"/>
      <c r="CB7" s="423"/>
      <c r="CC7" s="424"/>
      <c r="CD7" s="431" t="s">
        <v>109</v>
      </c>
      <c r="CE7" s="376"/>
      <c r="CF7" s="376"/>
      <c r="CG7" s="376"/>
      <c r="CH7" s="376"/>
      <c r="CI7" s="376"/>
      <c r="CJ7" s="376"/>
      <c r="CK7" s="376"/>
      <c r="CL7" s="376"/>
      <c r="CM7" s="376"/>
      <c r="CN7" s="376"/>
      <c r="CO7" s="376"/>
      <c r="CP7" s="376"/>
      <c r="CQ7" s="376"/>
      <c r="CR7" s="376"/>
      <c r="CS7" s="432"/>
      <c r="CT7" s="422">
        <v>2567500</v>
      </c>
      <c r="CU7" s="423"/>
      <c r="CV7" s="423"/>
      <c r="CW7" s="423"/>
      <c r="CX7" s="423"/>
      <c r="CY7" s="423"/>
      <c r="CZ7" s="423"/>
      <c r="DA7" s="424"/>
      <c r="DB7" s="422">
        <v>2339177</v>
      </c>
      <c r="DC7" s="423"/>
      <c r="DD7" s="423"/>
      <c r="DE7" s="423"/>
      <c r="DF7" s="423"/>
      <c r="DG7" s="423"/>
      <c r="DH7" s="423"/>
      <c r="DI7" s="424"/>
    </row>
    <row r="8" spans="1:119" ht="18.75" customHeight="1" thickBot="1" x14ac:dyDescent="0.2">
      <c r="A8" s="178"/>
      <c r="B8" s="573"/>
      <c r="C8" s="504"/>
      <c r="D8" s="504"/>
      <c r="E8" s="574"/>
      <c r="F8" s="574"/>
      <c r="G8" s="574"/>
      <c r="H8" s="574"/>
      <c r="I8" s="574"/>
      <c r="J8" s="574"/>
      <c r="K8" s="574"/>
      <c r="L8" s="574"/>
      <c r="M8" s="574"/>
      <c r="N8" s="574"/>
      <c r="O8" s="574"/>
      <c r="P8" s="574"/>
      <c r="Q8" s="574"/>
      <c r="R8" s="578"/>
      <c r="S8" s="578"/>
      <c r="T8" s="578"/>
      <c r="U8" s="578"/>
      <c r="V8" s="579"/>
      <c r="W8" s="493"/>
      <c r="X8" s="494"/>
      <c r="Y8" s="494"/>
      <c r="Z8" s="494"/>
      <c r="AA8" s="494"/>
      <c r="AB8" s="504"/>
      <c r="AC8" s="585"/>
      <c r="AD8" s="586"/>
      <c r="AE8" s="586"/>
      <c r="AF8" s="586"/>
      <c r="AG8" s="586"/>
      <c r="AH8" s="586"/>
      <c r="AI8" s="586"/>
      <c r="AJ8" s="586"/>
      <c r="AK8" s="586"/>
      <c r="AL8" s="587"/>
      <c r="AM8" s="481" t="s">
        <v>110</v>
      </c>
      <c r="AN8" s="396"/>
      <c r="AO8" s="396"/>
      <c r="AP8" s="396"/>
      <c r="AQ8" s="396"/>
      <c r="AR8" s="396"/>
      <c r="AS8" s="396"/>
      <c r="AT8" s="397"/>
      <c r="AU8" s="469" t="s">
        <v>111</v>
      </c>
      <c r="AV8" s="470"/>
      <c r="AW8" s="470"/>
      <c r="AX8" s="470"/>
      <c r="AY8" s="402" t="s">
        <v>112</v>
      </c>
      <c r="AZ8" s="403"/>
      <c r="BA8" s="403"/>
      <c r="BB8" s="403"/>
      <c r="BC8" s="403"/>
      <c r="BD8" s="403"/>
      <c r="BE8" s="403"/>
      <c r="BF8" s="403"/>
      <c r="BG8" s="403"/>
      <c r="BH8" s="403"/>
      <c r="BI8" s="403"/>
      <c r="BJ8" s="403"/>
      <c r="BK8" s="403"/>
      <c r="BL8" s="403"/>
      <c r="BM8" s="404"/>
      <c r="BN8" s="422">
        <v>52106</v>
      </c>
      <c r="BO8" s="423"/>
      <c r="BP8" s="423"/>
      <c r="BQ8" s="423"/>
      <c r="BR8" s="423"/>
      <c r="BS8" s="423"/>
      <c r="BT8" s="423"/>
      <c r="BU8" s="424"/>
      <c r="BV8" s="422">
        <v>90582</v>
      </c>
      <c r="BW8" s="423"/>
      <c r="BX8" s="423"/>
      <c r="BY8" s="423"/>
      <c r="BZ8" s="423"/>
      <c r="CA8" s="423"/>
      <c r="CB8" s="423"/>
      <c r="CC8" s="424"/>
      <c r="CD8" s="431" t="s">
        <v>113</v>
      </c>
      <c r="CE8" s="376"/>
      <c r="CF8" s="376"/>
      <c r="CG8" s="376"/>
      <c r="CH8" s="376"/>
      <c r="CI8" s="376"/>
      <c r="CJ8" s="376"/>
      <c r="CK8" s="376"/>
      <c r="CL8" s="376"/>
      <c r="CM8" s="376"/>
      <c r="CN8" s="376"/>
      <c r="CO8" s="376"/>
      <c r="CP8" s="376"/>
      <c r="CQ8" s="376"/>
      <c r="CR8" s="376"/>
      <c r="CS8" s="432"/>
      <c r="CT8" s="525">
        <v>0.31</v>
      </c>
      <c r="CU8" s="526"/>
      <c r="CV8" s="526"/>
      <c r="CW8" s="526"/>
      <c r="CX8" s="526"/>
      <c r="CY8" s="526"/>
      <c r="CZ8" s="526"/>
      <c r="DA8" s="527"/>
      <c r="DB8" s="525">
        <v>0.32</v>
      </c>
      <c r="DC8" s="526"/>
      <c r="DD8" s="526"/>
      <c r="DE8" s="526"/>
      <c r="DF8" s="526"/>
      <c r="DG8" s="526"/>
      <c r="DH8" s="526"/>
      <c r="DI8" s="527"/>
    </row>
    <row r="9" spans="1:119" ht="18.75" customHeight="1" thickBot="1" x14ac:dyDescent="0.2">
      <c r="A9" s="178"/>
      <c r="B9" s="554" t="s">
        <v>114</v>
      </c>
      <c r="C9" s="555"/>
      <c r="D9" s="555"/>
      <c r="E9" s="555"/>
      <c r="F9" s="555"/>
      <c r="G9" s="555"/>
      <c r="H9" s="555"/>
      <c r="I9" s="555"/>
      <c r="J9" s="555"/>
      <c r="K9" s="475"/>
      <c r="L9" s="556" t="s">
        <v>115</v>
      </c>
      <c r="M9" s="557"/>
      <c r="N9" s="557"/>
      <c r="O9" s="557"/>
      <c r="P9" s="557"/>
      <c r="Q9" s="558"/>
      <c r="R9" s="559">
        <v>5833</v>
      </c>
      <c r="S9" s="560"/>
      <c r="T9" s="560"/>
      <c r="U9" s="560"/>
      <c r="V9" s="561"/>
      <c r="W9" s="491" t="s">
        <v>116</v>
      </c>
      <c r="X9" s="492"/>
      <c r="Y9" s="492"/>
      <c r="Z9" s="492"/>
      <c r="AA9" s="492"/>
      <c r="AB9" s="492"/>
      <c r="AC9" s="492"/>
      <c r="AD9" s="492"/>
      <c r="AE9" s="492"/>
      <c r="AF9" s="492"/>
      <c r="AG9" s="492"/>
      <c r="AH9" s="492"/>
      <c r="AI9" s="492"/>
      <c r="AJ9" s="492"/>
      <c r="AK9" s="492"/>
      <c r="AL9" s="562"/>
      <c r="AM9" s="481" t="s">
        <v>117</v>
      </c>
      <c r="AN9" s="396"/>
      <c r="AO9" s="396"/>
      <c r="AP9" s="396"/>
      <c r="AQ9" s="396"/>
      <c r="AR9" s="396"/>
      <c r="AS9" s="396"/>
      <c r="AT9" s="397"/>
      <c r="AU9" s="469" t="s">
        <v>118</v>
      </c>
      <c r="AV9" s="470"/>
      <c r="AW9" s="470"/>
      <c r="AX9" s="470"/>
      <c r="AY9" s="402" t="s">
        <v>119</v>
      </c>
      <c r="AZ9" s="403"/>
      <c r="BA9" s="403"/>
      <c r="BB9" s="403"/>
      <c r="BC9" s="403"/>
      <c r="BD9" s="403"/>
      <c r="BE9" s="403"/>
      <c r="BF9" s="403"/>
      <c r="BG9" s="403"/>
      <c r="BH9" s="403"/>
      <c r="BI9" s="403"/>
      <c r="BJ9" s="403"/>
      <c r="BK9" s="403"/>
      <c r="BL9" s="403"/>
      <c r="BM9" s="404"/>
      <c r="BN9" s="422">
        <v>-38476</v>
      </c>
      <c r="BO9" s="423"/>
      <c r="BP9" s="423"/>
      <c r="BQ9" s="423"/>
      <c r="BR9" s="423"/>
      <c r="BS9" s="423"/>
      <c r="BT9" s="423"/>
      <c r="BU9" s="424"/>
      <c r="BV9" s="422">
        <v>-44834</v>
      </c>
      <c r="BW9" s="423"/>
      <c r="BX9" s="423"/>
      <c r="BY9" s="423"/>
      <c r="BZ9" s="423"/>
      <c r="CA9" s="423"/>
      <c r="CB9" s="423"/>
      <c r="CC9" s="424"/>
      <c r="CD9" s="431" t="s">
        <v>120</v>
      </c>
      <c r="CE9" s="376"/>
      <c r="CF9" s="376"/>
      <c r="CG9" s="376"/>
      <c r="CH9" s="376"/>
      <c r="CI9" s="376"/>
      <c r="CJ9" s="376"/>
      <c r="CK9" s="376"/>
      <c r="CL9" s="376"/>
      <c r="CM9" s="376"/>
      <c r="CN9" s="376"/>
      <c r="CO9" s="376"/>
      <c r="CP9" s="376"/>
      <c r="CQ9" s="376"/>
      <c r="CR9" s="376"/>
      <c r="CS9" s="432"/>
      <c r="CT9" s="392">
        <v>6.6</v>
      </c>
      <c r="CU9" s="393"/>
      <c r="CV9" s="393"/>
      <c r="CW9" s="393"/>
      <c r="CX9" s="393"/>
      <c r="CY9" s="393"/>
      <c r="CZ9" s="393"/>
      <c r="DA9" s="394"/>
      <c r="DB9" s="392">
        <v>6.7</v>
      </c>
      <c r="DC9" s="393"/>
      <c r="DD9" s="393"/>
      <c r="DE9" s="393"/>
      <c r="DF9" s="393"/>
      <c r="DG9" s="393"/>
      <c r="DH9" s="393"/>
      <c r="DI9" s="394"/>
    </row>
    <row r="10" spans="1:119" ht="18.75" customHeight="1" thickBot="1" x14ac:dyDescent="0.2">
      <c r="A10" s="178"/>
      <c r="B10" s="554"/>
      <c r="C10" s="555"/>
      <c r="D10" s="555"/>
      <c r="E10" s="555"/>
      <c r="F10" s="555"/>
      <c r="G10" s="555"/>
      <c r="H10" s="555"/>
      <c r="I10" s="555"/>
      <c r="J10" s="555"/>
      <c r="K10" s="475"/>
      <c r="L10" s="395" t="s">
        <v>121</v>
      </c>
      <c r="M10" s="396"/>
      <c r="N10" s="396"/>
      <c r="O10" s="396"/>
      <c r="P10" s="396"/>
      <c r="Q10" s="397"/>
      <c r="R10" s="398">
        <v>5597</v>
      </c>
      <c r="S10" s="399"/>
      <c r="T10" s="399"/>
      <c r="U10" s="399"/>
      <c r="V10" s="401"/>
      <c r="W10" s="563"/>
      <c r="X10" s="373"/>
      <c r="Y10" s="373"/>
      <c r="Z10" s="373"/>
      <c r="AA10" s="373"/>
      <c r="AB10" s="373"/>
      <c r="AC10" s="373"/>
      <c r="AD10" s="373"/>
      <c r="AE10" s="373"/>
      <c r="AF10" s="373"/>
      <c r="AG10" s="373"/>
      <c r="AH10" s="373"/>
      <c r="AI10" s="373"/>
      <c r="AJ10" s="373"/>
      <c r="AK10" s="373"/>
      <c r="AL10" s="564"/>
      <c r="AM10" s="481" t="s">
        <v>122</v>
      </c>
      <c r="AN10" s="396"/>
      <c r="AO10" s="396"/>
      <c r="AP10" s="396"/>
      <c r="AQ10" s="396"/>
      <c r="AR10" s="396"/>
      <c r="AS10" s="396"/>
      <c r="AT10" s="397"/>
      <c r="AU10" s="469" t="s">
        <v>111</v>
      </c>
      <c r="AV10" s="470"/>
      <c r="AW10" s="470"/>
      <c r="AX10" s="470"/>
      <c r="AY10" s="402" t="s">
        <v>123</v>
      </c>
      <c r="AZ10" s="403"/>
      <c r="BA10" s="403"/>
      <c r="BB10" s="403"/>
      <c r="BC10" s="403"/>
      <c r="BD10" s="403"/>
      <c r="BE10" s="403"/>
      <c r="BF10" s="403"/>
      <c r="BG10" s="403"/>
      <c r="BH10" s="403"/>
      <c r="BI10" s="403"/>
      <c r="BJ10" s="403"/>
      <c r="BK10" s="403"/>
      <c r="BL10" s="403"/>
      <c r="BM10" s="404"/>
      <c r="BN10" s="422">
        <v>397126</v>
      </c>
      <c r="BO10" s="423"/>
      <c r="BP10" s="423"/>
      <c r="BQ10" s="423"/>
      <c r="BR10" s="423"/>
      <c r="BS10" s="423"/>
      <c r="BT10" s="423"/>
      <c r="BU10" s="424"/>
      <c r="BV10" s="422">
        <v>612209</v>
      </c>
      <c r="BW10" s="423"/>
      <c r="BX10" s="423"/>
      <c r="BY10" s="423"/>
      <c r="BZ10" s="423"/>
      <c r="CA10" s="423"/>
      <c r="CB10" s="423"/>
      <c r="CC10" s="424"/>
      <c r="CD10" s="181" t="s">
        <v>124</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554"/>
      <c r="C11" s="555"/>
      <c r="D11" s="555"/>
      <c r="E11" s="555"/>
      <c r="F11" s="555"/>
      <c r="G11" s="555"/>
      <c r="H11" s="555"/>
      <c r="I11" s="555"/>
      <c r="J11" s="555"/>
      <c r="K11" s="475"/>
      <c r="L11" s="377" t="s">
        <v>125</v>
      </c>
      <c r="M11" s="378"/>
      <c r="N11" s="378"/>
      <c r="O11" s="378"/>
      <c r="P11" s="378"/>
      <c r="Q11" s="379"/>
      <c r="R11" s="551" t="s">
        <v>126</v>
      </c>
      <c r="S11" s="552"/>
      <c r="T11" s="552"/>
      <c r="U11" s="552"/>
      <c r="V11" s="553"/>
      <c r="W11" s="563"/>
      <c r="X11" s="373"/>
      <c r="Y11" s="373"/>
      <c r="Z11" s="373"/>
      <c r="AA11" s="373"/>
      <c r="AB11" s="373"/>
      <c r="AC11" s="373"/>
      <c r="AD11" s="373"/>
      <c r="AE11" s="373"/>
      <c r="AF11" s="373"/>
      <c r="AG11" s="373"/>
      <c r="AH11" s="373"/>
      <c r="AI11" s="373"/>
      <c r="AJ11" s="373"/>
      <c r="AK11" s="373"/>
      <c r="AL11" s="564"/>
      <c r="AM11" s="481" t="s">
        <v>127</v>
      </c>
      <c r="AN11" s="396"/>
      <c r="AO11" s="396"/>
      <c r="AP11" s="396"/>
      <c r="AQ11" s="396"/>
      <c r="AR11" s="396"/>
      <c r="AS11" s="396"/>
      <c r="AT11" s="397"/>
      <c r="AU11" s="469" t="s">
        <v>128</v>
      </c>
      <c r="AV11" s="470"/>
      <c r="AW11" s="470"/>
      <c r="AX11" s="470"/>
      <c r="AY11" s="402" t="s">
        <v>129</v>
      </c>
      <c r="AZ11" s="403"/>
      <c r="BA11" s="403"/>
      <c r="BB11" s="403"/>
      <c r="BC11" s="403"/>
      <c r="BD11" s="403"/>
      <c r="BE11" s="403"/>
      <c r="BF11" s="403"/>
      <c r="BG11" s="403"/>
      <c r="BH11" s="403"/>
      <c r="BI11" s="403"/>
      <c r="BJ11" s="403"/>
      <c r="BK11" s="403"/>
      <c r="BL11" s="403"/>
      <c r="BM11" s="404"/>
      <c r="BN11" s="422">
        <v>0</v>
      </c>
      <c r="BO11" s="423"/>
      <c r="BP11" s="423"/>
      <c r="BQ11" s="423"/>
      <c r="BR11" s="423"/>
      <c r="BS11" s="423"/>
      <c r="BT11" s="423"/>
      <c r="BU11" s="424"/>
      <c r="BV11" s="422">
        <v>0</v>
      </c>
      <c r="BW11" s="423"/>
      <c r="BX11" s="423"/>
      <c r="BY11" s="423"/>
      <c r="BZ11" s="423"/>
      <c r="CA11" s="423"/>
      <c r="CB11" s="423"/>
      <c r="CC11" s="424"/>
      <c r="CD11" s="431" t="s">
        <v>130</v>
      </c>
      <c r="CE11" s="376"/>
      <c r="CF11" s="376"/>
      <c r="CG11" s="376"/>
      <c r="CH11" s="376"/>
      <c r="CI11" s="376"/>
      <c r="CJ11" s="376"/>
      <c r="CK11" s="376"/>
      <c r="CL11" s="376"/>
      <c r="CM11" s="376"/>
      <c r="CN11" s="376"/>
      <c r="CO11" s="376"/>
      <c r="CP11" s="376"/>
      <c r="CQ11" s="376"/>
      <c r="CR11" s="376"/>
      <c r="CS11" s="432"/>
      <c r="CT11" s="525" t="s">
        <v>131</v>
      </c>
      <c r="CU11" s="526"/>
      <c r="CV11" s="526"/>
      <c r="CW11" s="526"/>
      <c r="CX11" s="526"/>
      <c r="CY11" s="526"/>
      <c r="CZ11" s="526"/>
      <c r="DA11" s="527"/>
      <c r="DB11" s="525" t="s">
        <v>131</v>
      </c>
      <c r="DC11" s="526"/>
      <c r="DD11" s="526"/>
      <c r="DE11" s="526"/>
      <c r="DF11" s="526"/>
      <c r="DG11" s="526"/>
      <c r="DH11" s="526"/>
      <c r="DI11" s="527"/>
    </row>
    <row r="12" spans="1:119" ht="18.75" customHeight="1" x14ac:dyDescent="0.15">
      <c r="A12" s="178"/>
      <c r="B12" s="528" t="s">
        <v>132</v>
      </c>
      <c r="C12" s="529"/>
      <c r="D12" s="529"/>
      <c r="E12" s="529"/>
      <c r="F12" s="529"/>
      <c r="G12" s="529"/>
      <c r="H12" s="529"/>
      <c r="I12" s="529"/>
      <c r="J12" s="529"/>
      <c r="K12" s="530"/>
      <c r="L12" s="537" t="s">
        <v>133</v>
      </c>
      <c r="M12" s="538"/>
      <c r="N12" s="538"/>
      <c r="O12" s="538"/>
      <c r="P12" s="538"/>
      <c r="Q12" s="539"/>
      <c r="R12" s="540">
        <v>6253</v>
      </c>
      <c r="S12" s="541"/>
      <c r="T12" s="541"/>
      <c r="U12" s="541"/>
      <c r="V12" s="542"/>
      <c r="W12" s="543" t="s">
        <v>1</v>
      </c>
      <c r="X12" s="470"/>
      <c r="Y12" s="470"/>
      <c r="Z12" s="470"/>
      <c r="AA12" s="470"/>
      <c r="AB12" s="544"/>
      <c r="AC12" s="545" t="s">
        <v>134</v>
      </c>
      <c r="AD12" s="546"/>
      <c r="AE12" s="546"/>
      <c r="AF12" s="546"/>
      <c r="AG12" s="547"/>
      <c r="AH12" s="545" t="s">
        <v>135</v>
      </c>
      <c r="AI12" s="546"/>
      <c r="AJ12" s="546"/>
      <c r="AK12" s="546"/>
      <c r="AL12" s="548"/>
      <c r="AM12" s="481" t="s">
        <v>136</v>
      </c>
      <c r="AN12" s="396"/>
      <c r="AO12" s="396"/>
      <c r="AP12" s="396"/>
      <c r="AQ12" s="396"/>
      <c r="AR12" s="396"/>
      <c r="AS12" s="396"/>
      <c r="AT12" s="397"/>
      <c r="AU12" s="469" t="s">
        <v>137</v>
      </c>
      <c r="AV12" s="470"/>
      <c r="AW12" s="470"/>
      <c r="AX12" s="470"/>
      <c r="AY12" s="402" t="s">
        <v>138</v>
      </c>
      <c r="AZ12" s="403"/>
      <c r="BA12" s="403"/>
      <c r="BB12" s="403"/>
      <c r="BC12" s="403"/>
      <c r="BD12" s="403"/>
      <c r="BE12" s="403"/>
      <c r="BF12" s="403"/>
      <c r="BG12" s="403"/>
      <c r="BH12" s="403"/>
      <c r="BI12" s="403"/>
      <c r="BJ12" s="403"/>
      <c r="BK12" s="403"/>
      <c r="BL12" s="403"/>
      <c r="BM12" s="404"/>
      <c r="BN12" s="422">
        <v>233775</v>
      </c>
      <c r="BO12" s="423"/>
      <c r="BP12" s="423"/>
      <c r="BQ12" s="423"/>
      <c r="BR12" s="423"/>
      <c r="BS12" s="423"/>
      <c r="BT12" s="423"/>
      <c r="BU12" s="424"/>
      <c r="BV12" s="422">
        <v>452852</v>
      </c>
      <c r="BW12" s="423"/>
      <c r="BX12" s="423"/>
      <c r="BY12" s="423"/>
      <c r="BZ12" s="423"/>
      <c r="CA12" s="423"/>
      <c r="CB12" s="423"/>
      <c r="CC12" s="424"/>
      <c r="CD12" s="431" t="s">
        <v>139</v>
      </c>
      <c r="CE12" s="376"/>
      <c r="CF12" s="376"/>
      <c r="CG12" s="376"/>
      <c r="CH12" s="376"/>
      <c r="CI12" s="376"/>
      <c r="CJ12" s="376"/>
      <c r="CK12" s="376"/>
      <c r="CL12" s="376"/>
      <c r="CM12" s="376"/>
      <c r="CN12" s="376"/>
      <c r="CO12" s="376"/>
      <c r="CP12" s="376"/>
      <c r="CQ12" s="376"/>
      <c r="CR12" s="376"/>
      <c r="CS12" s="432"/>
      <c r="CT12" s="525" t="s">
        <v>140</v>
      </c>
      <c r="CU12" s="526"/>
      <c r="CV12" s="526"/>
      <c r="CW12" s="526"/>
      <c r="CX12" s="526"/>
      <c r="CY12" s="526"/>
      <c r="CZ12" s="526"/>
      <c r="DA12" s="527"/>
      <c r="DB12" s="525" t="s">
        <v>131</v>
      </c>
      <c r="DC12" s="526"/>
      <c r="DD12" s="526"/>
      <c r="DE12" s="526"/>
      <c r="DF12" s="526"/>
      <c r="DG12" s="526"/>
      <c r="DH12" s="526"/>
      <c r="DI12" s="527"/>
    </row>
    <row r="13" spans="1:119" ht="18.75" customHeight="1" x14ac:dyDescent="0.15">
      <c r="A13" s="178"/>
      <c r="B13" s="531"/>
      <c r="C13" s="532"/>
      <c r="D13" s="532"/>
      <c r="E13" s="532"/>
      <c r="F13" s="532"/>
      <c r="G13" s="532"/>
      <c r="H13" s="532"/>
      <c r="I13" s="532"/>
      <c r="J13" s="532"/>
      <c r="K13" s="533"/>
      <c r="L13" s="187"/>
      <c r="M13" s="512" t="s">
        <v>141</v>
      </c>
      <c r="N13" s="513"/>
      <c r="O13" s="513"/>
      <c r="P13" s="513"/>
      <c r="Q13" s="514"/>
      <c r="R13" s="515">
        <v>6212</v>
      </c>
      <c r="S13" s="516"/>
      <c r="T13" s="516"/>
      <c r="U13" s="516"/>
      <c r="V13" s="517"/>
      <c r="W13" s="503" t="s">
        <v>142</v>
      </c>
      <c r="X13" s="445"/>
      <c r="Y13" s="445"/>
      <c r="Z13" s="445"/>
      <c r="AA13" s="445"/>
      <c r="AB13" s="446"/>
      <c r="AC13" s="398">
        <v>398</v>
      </c>
      <c r="AD13" s="399"/>
      <c r="AE13" s="399"/>
      <c r="AF13" s="399"/>
      <c r="AG13" s="400"/>
      <c r="AH13" s="398">
        <v>415</v>
      </c>
      <c r="AI13" s="399"/>
      <c r="AJ13" s="399"/>
      <c r="AK13" s="399"/>
      <c r="AL13" s="401"/>
      <c r="AM13" s="481" t="s">
        <v>143</v>
      </c>
      <c r="AN13" s="396"/>
      <c r="AO13" s="396"/>
      <c r="AP13" s="396"/>
      <c r="AQ13" s="396"/>
      <c r="AR13" s="396"/>
      <c r="AS13" s="396"/>
      <c r="AT13" s="397"/>
      <c r="AU13" s="469" t="s">
        <v>144</v>
      </c>
      <c r="AV13" s="470"/>
      <c r="AW13" s="470"/>
      <c r="AX13" s="470"/>
      <c r="AY13" s="402" t="s">
        <v>145</v>
      </c>
      <c r="AZ13" s="403"/>
      <c r="BA13" s="403"/>
      <c r="BB13" s="403"/>
      <c r="BC13" s="403"/>
      <c r="BD13" s="403"/>
      <c r="BE13" s="403"/>
      <c r="BF13" s="403"/>
      <c r="BG13" s="403"/>
      <c r="BH13" s="403"/>
      <c r="BI13" s="403"/>
      <c r="BJ13" s="403"/>
      <c r="BK13" s="403"/>
      <c r="BL13" s="403"/>
      <c r="BM13" s="404"/>
      <c r="BN13" s="422">
        <v>124875</v>
      </c>
      <c r="BO13" s="423"/>
      <c r="BP13" s="423"/>
      <c r="BQ13" s="423"/>
      <c r="BR13" s="423"/>
      <c r="BS13" s="423"/>
      <c r="BT13" s="423"/>
      <c r="BU13" s="424"/>
      <c r="BV13" s="422">
        <v>114523</v>
      </c>
      <c r="BW13" s="423"/>
      <c r="BX13" s="423"/>
      <c r="BY13" s="423"/>
      <c r="BZ13" s="423"/>
      <c r="CA13" s="423"/>
      <c r="CB13" s="423"/>
      <c r="CC13" s="424"/>
      <c r="CD13" s="431" t="s">
        <v>146</v>
      </c>
      <c r="CE13" s="376"/>
      <c r="CF13" s="376"/>
      <c r="CG13" s="376"/>
      <c r="CH13" s="376"/>
      <c r="CI13" s="376"/>
      <c r="CJ13" s="376"/>
      <c r="CK13" s="376"/>
      <c r="CL13" s="376"/>
      <c r="CM13" s="376"/>
      <c r="CN13" s="376"/>
      <c r="CO13" s="376"/>
      <c r="CP13" s="376"/>
      <c r="CQ13" s="376"/>
      <c r="CR13" s="376"/>
      <c r="CS13" s="432"/>
      <c r="CT13" s="392">
        <v>8.5</v>
      </c>
      <c r="CU13" s="393"/>
      <c r="CV13" s="393"/>
      <c r="CW13" s="393"/>
      <c r="CX13" s="393"/>
      <c r="CY13" s="393"/>
      <c r="CZ13" s="393"/>
      <c r="DA13" s="394"/>
      <c r="DB13" s="392">
        <v>8.6999999999999993</v>
      </c>
      <c r="DC13" s="393"/>
      <c r="DD13" s="393"/>
      <c r="DE13" s="393"/>
      <c r="DF13" s="393"/>
      <c r="DG13" s="393"/>
      <c r="DH13" s="393"/>
      <c r="DI13" s="394"/>
    </row>
    <row r="14" spans="1:119" ht="18.75" customHeight="1" thickBot="1" x14ac:dyDescent="0.2">
      <c r="A14" s="178"/>
      <c r="B14" s="531"/>
      <c r="C14" s="532"/>
      <c r="D14" s="532"/>
      <c r="E14" s="532"/>
      <c r="F14" s="532"/>
      <c r="G14" s="532"/>
      <c r="H14" s="532"/>
      <c r="I14" s="532"/>
      <c r="J14" s="532"/>
      <c r="K14" s="533"/>
      <c r="L14" s="505" t="s">
        <v>147</v>
      </c>
      <c r="M14" s="549"/>
      <c r="N14" s="549"/>
      <c r="O14" s="549"/>
      <c r="P14" s="549"/>
      <c r="Q14" s="550"/>
      <c r="R14" s="515">
        <v>6187</v>
      </c>
      <c r="S14" s="516"/>
      <c r="T14" s="516"/>
      <c r="U14" s="516"/>
      <c r="V14" s="517"/>
      <c r="W14" s="518"/>
      <c r="X14" s="448"/>
      <c r="Y14" s="448"/>
      <c r="Z14" s="448"/>
      <c r="AA14" s="448"/>
      <c r="AB14" s="449"/>
      <c r="AC14" s="508">
        <v>14</v>
      </c>
      <c r="AD14" s="509"/>
      <c r="AE14" s="509"/>
      <c r="AF14" s="509"/>
      <c r="AG14" s="510"/>
      <c r="AH14" s="508">
        <v>15.8</v>
      </c>
      <c r="AI14" s="509"/>
      <c r="AJ14" s="509"/>
      <c r="AK14" s="509"/>
      <c r="AL14" s="511"/>
      <c r="AM14" s="481"/>
      <c r="AN14" s="396"/>
      <c r="AO14" s="396"/>
      <c r="AP14" s="396"/>
      <c r="AQ14" s="396"/>
      <c r="AR14" s="396"/>
      <c r="AS14" s="396"/>
      <c r="AT14" s="397"/>
      <c r="AU14" s="469"/>
      <c r="AV14" s="470"/>
      <c r="AW14" s="470"/>
      <c r="AX14" s="470"/>
      <c r="AY14" s="402"/>
      <c r="AZ14" s="403"/>
      <c r="BA14" s="403"/>
      <c r="BB14" s="403"/>
      <c r="BC14" s="403"/>
      <c r="BD14" s="403"/>
      <c r="BE14" s="403"/>
      <c r="BF14" s="403"/>
      <c r="BG14" s="403"/>
      <c r="BH14" s="403"/>
      <c r="BI14" s="403"/>
      <c r="BJ14" s="403"/>
      <c r="BK14" s="403"/>
      <c r="BL14" s="403"/>
      <c r="BM14" s="404"/>
      <c r="BN14" s="422"/>
      <c r="BO14" s="423"/>
      <c r="BP14" s="423"/>
      <c r="BQ14" s="423"/>
      <c r="BR14" s="423"/>
      <c r="BS14" s="423"/>
      <c r="BT14" s="423"/>
      <c r="BU14" s="424"/>
      <c r="BV14" s="422"/>
      <c r="BW14" s="423"/>
      <c r="BX14" s="423"/>
      <c r="BY14" s="423"/>
      <c r="BZ14" s="423"/>
      <c r="CA14" s="423"/>
      <c r="CB14" s="423"/>
      <c r="CC14" s="424"/>
      <c r="CD14" s="428" t="s">
        <v>148</v>
      </c>
      <c r="CE14" s="429"/>
      <c r="CF14" s="429"/>
      <c r="CG14" s="429"/>
      <c r="CH14" s="429"/>
      <c r="CI14" s="429"/>
      <c r="CJ14" s="429"/>
      <c r="CK14" s="429"/>
      <c r="CL14" s="429"/>
      <c r="CM14" s="429"/>
      <c r="CN14" s="429"/>
      <c r="CO14" s="429"/>
      <c r="CP14" s="429"/>
      <c r="CQ14" s="429"/>
      <c r="CR14" s="429"/>
      <c r="CS14" s="430"/>
      <c r="CT14" s="519" t="s">
        <v>140</v>
      </c>
      <c r="CU14" s="520"/>
      <c r="CV14" s="520"/>
      <c r="CW14" s="520"/>
      <c r="CX14" s="520"/>
      <c r="CY14" s="520"/>
      <c r="CZ14" s="520"/>
      <c r="DA14" s="521"/>
      <c r="DB14" s="519" t="s">
        <v>131</v>
      </c>
      <c r="DC14" s="520"/>
      <c r="DD14" s="520"/>
      <c r="DE14" s="520"/>
      <c r="DF14" s="520"/>
      <c r="DG14" s="520"/>
      <c r="DH14" s="520"/>
      <c r="DI14" s="521"/>
    </row>
    <row r="15" spans="1:119" ht="18.75" customHeight="1" x14ac:dyDescent="0.15">
      <c r="A15" s="178"/>
      <c r="B15" s="531"/>
      <c r="C15" s="532"/>
      <c r="D15" s="532"/>
      <c r="E15" s="532"/>
      <c r="F15" s="532"/>
      <c r="G15" s="532"/>
      <c r="H15" s="532"/>
      <c r="I15" s="532"/>
      <c r="J15" s="532"/>
      <c r="K15" s="533"/>
      <c r="L15" s="187"/>
      <c r="M15" s="512" t="s">
        <v>149</v>
      </c>
      <c r="N15" s="513"/>
      <c r="O15" s="513"/>
      <c r="P15" s="513"/>
      <c r="Q15" s="514"/>
      <c r="R15" s="515">
        <v>6140</v>
      </c>
      <c r="S15" s="516"/>
      <c r="T15" s="516"/>
      <c r="U15" s="516"/>
      <c r="V15" s="517"/>
      <c r="W15" s="503" t="s">
        <v>150</v>
      </c>
      <c r="X15" s="445"/>
      <c r="Y15" s="445"/>
      <c r="Z15" s="445"/>
      <c r="AA15" s="445"/>
      <c r="AB15" s="446"/>
      <c r="AC15" s="398">
        <v>434</v>
      </c>
      <c r="AD15" s="399"/>
      <c r="AE15" s="399"/>
      <c r="AF15" s="399"/>
      <c r="AG15" s="400"/>
      <c r="AH15" s="398">
        <v>389</v>
      </c>
      <c r="AI15" s="399"/>
      <c r="AJ15" s="399"/>
      <c r="AK15" s="399"/>
      <c r="AL15" s="401"/>
      <c r="AM15" s="481"/>
      <c r="AN15" s="396"/>
      <c r="AO15" s="396"/>
      <c r="AP15" s="396"/>
      <c r="AQ15" s="396"/>
      <c r="AR15" s="396"/>
      <c r="AS15" s="396"/>
      <c r="AT15" s="397"/>
      <c r="AU15" s="469"/>
      <c r="AV15" s="470"/>
      <c r="AW15" s="470"/>
      <c r="AX15" s="470"/>
      <c r="AY15" s="414" t="s">
        <v>151</v>
      </c>
      <c r="AZ15" s="415"/>
      <c r="BA15" s="415"/>
      <c r="BB15" s="415"/>
      <c r="BC15" s="415"/>
      <c r="BD15" s="415"/>
      <c r="BE15" s="415"/>
      <c r="BF15" s="415"/>
      <c r="BG15" s="415"/>
      <c r="BH15" s="415"/>
      <c r="BI15" s="415"/>
      <c r="BJ15" s="415"/>
      <c r="BK15" s="415"/>
      <c r="BL15" s="415"/>
      <c r="BM15" s="416"/>
      <c r="BN15" s="417">
        <v>648605</v>
      </c>
      <c r="BO15" s="418"/>
      <c r="BP15" s="418"/>
      <c r="BQ15" s="418"/>
      <c r="BR15" s="418"/>
      <c r="BS15" s="418"/>
      <c r="BT15" s="418"/>
      <c r="BU15" s="419"/>
      <c r="BV15" s="417">
        <v>654136</v>
      </c>
      <c r="BW15" s="418"/>
      <c r="BX15" s="418"/>
      <c r="BY15" s="418"/>
      <c r="BZ15" s="418"/>
      <c r="CA15" s="418"/>
      <c r="CB15" s="418"/>
      <c r="CC15" s="419"/>
      <c r="CD15" s="522" t="s">
        <v>152</v>
      </c>
      <c r="CE15" s="523"/>
      <c r="CF15" s="523"/>
      <c r="CG15" s="523"/>
      <c r="CH15" s="523"/>
      <c r="CI15" s="523"/>
      <c r="CJ15" s="523"/>
      <c r="CK15" s="523"/>
      <c r="CL15" s="523"/>
      <c r="CM15" s="523"/>
      <c r="CN15" s="523"/>
      <c r="CO15" s="523"/>
      <c r="CP15" s="523"/>
      <c r="CQ15" s="523"/>
      <c r="CR15" s="523"/>
      <c r="CS15" s="524"/>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531"/>
      <c r="C16" s="532"/>
      <c r="D16" s="532"/>
      <c r="E16" s="532"/>
      <c r="F16" s="532"/>
      <c r="G16" s="532"/>
      <c r="H16" s="532"/>
      <c r="I16" s="532"/>
      <c r="J16" s="532"/>
      <c r="K16" s="533"/>
      <c r="L16" s="505" t="s">
        <v>153</v>
      </c>
      <c r="M16" s="506"/>
      <c r="N16" s="506"/>
      <c r="O16" s="506"/>
      <c r="P16" s="506"/>
      <c r="Q16" s="507"/>
      <c r="R16" s="500" t="s">
        <v>154</v>
      </c>
      <c r="S16" s="501"/>
      <c r="T16" s="501"/>
      <c r="U16" s="501"/>
      <c r="V16" s="502"/>
      <c r="W16" s="518"/>
      <c r="X16" s="448"/>
      <c r="Y16" s="448"/>
      <c r="Z16" s="448"/>
      <c r="AA16" s="448"/>
      <c r="AB16" s="449"/>
      <c r="AC16" s="508">
        <v>15.2</v>
      </c>
      <c r="AD16" s="509"/>
      <c r="AE16" s="509"/>
      <c r="AF16" s="509"/>
      <c r="AG16" s="510"/>
      <c r="AH16" s="508">
        <v>14.8</v>
      </c>
      <c r="AI16" s="509"/>
      <c r="AJ16" s="509"/>
      <c r="AK16" s="509"/>
      <c r="AL16" s="511"/>
      <c r="AM16" s="481"/>
      <c r="AN16" s="396"/>
      <c r="AO16" s="396"/>
      <c r="AP16" s="396"/>
      <c r="AQ16" s="396"/>
      <c r="AR16" s="396"/>
      <c r="AS16" s="396"/>
      <c r="AT16" s="397"/>
      <c r="AU16" s="469"/>
      <c r="AV16" s="470"/>
      <c r="AW16" s="470"/>
      <c r="AX16" s="470"/>
      <c r="AY16" s="402" t="s">
        <v>155</v>
      </c>
      <c r="AZ16" s="403"/>
      <c r="BA16" s="403"/>
      <c r="BB16" s="403"/>
      <c r="BC16" s="403"/>
      <c r="BD16" s="403"/>
      <c r="BE16" s="403"/>
      <c r="BF16" s="403"/>
      <c r="BG16" s="403"/>
      <c r="BH16" s="403"/>
      <c r="BI16" s="403"/>
      <c r="BJ16" s="403"/>
      <c r="BK16" s="403"/>
      <c r="BL16" s="403"/>
      <c r="BM16" s="404"/>
      <c r="BN16" s="422">
        <v>2301674</v>
      </c>
      <c r="BO16" s="423"/>
      <c r="BP16" s="423"/>
      <c r="BQ16" s="423"/>
      <c r="BR16" s="423"/>
      <c r="BS16" s="423"/>
      <c r="BT16" s="423"/>
      <c r="BU16" s="424"/>
      <c r="BV16" s="422">
        <v>2099288</v>
      </c>
      <c r="BW16" s="423"/>
      <c r="BX16" s="423"/>
      <c r="BY16" s="423"/>
      <c r="BZ16" s="423"/>
      <c r="CA16" s="423"/>
      <c r="CB16" s="423"/>
      <c r="CC16" s="424"/>
      <c r="CD16" s="191"/>
      <c r="CE16" s="420"/>
      <c r="CF16" s="420"/>
      <c r="CG16" s="420"/>
      <c r="CH16" s="420"/>
      <c r="CI16" s="420"/>
      <c r="CJ16" s="420"/>
      <c r="CK16" s="420"/>
      <c r="CL16" s="420"/>
      <c r="CM16" s="420"/>
      <c r="CN16" s="420"/>
      <c r="CO16" s="420"/>
      <c r="CP16" s="420"/>
      <c r="CQ16" s="420"/>
      <c r="CR16" s="420"/>
      <c r="CS16" s="421"/>
      <c r="CT16" s="392"/>
      <c r="CU16" s="393"/>
      <c r="CV16" s="393"/>
      <c r="CW16" s="393"/>
      <c r="CX16" s="393"/>
      <c r="CY16" s="393"/>
      <c r="CZ16" s="393"/>
      <c r="DA16" s="394"/>
      <c r="DB16" s="392"/>
      <c r="DC16" s="393"/>
      <c r="DD16" s="393"/>
      <c r="DE16" s="393"/>
      <c r="DF16" s="393"/>
      <c r="DG16" s="393"/>
      <c r="DH16" s="393"/>
      <c r="DI16" s="394"/>
    </row>
    <row r="17" spans="1:113" ht="18.75" customHeight="1" thickBot="1" x14ac:dyDescent="0.2">
      <c r="A17" s="178"/>
      <c r="B17" s="534"/>
      <c r="C17" s="535"/>
      <c r="D17" s="535"/>
      <c r="E17" s="535"/>
      <c r="F17" s="535"/>
      <c r="G17" s="535"/>
      <c r="H17" s="535"/>
      <c r="I17" s="535"/>
      <c r="J17" s="535"/>
      <c r="K17" s="536"/>
      <c r="L17" s="192"/>
      <c r="M17" s="497" t="s">
        <v>156</v>
      </c>
      <c r="N17" s="498"/>
      <c r="O17" s="498"/>
      <c r="P17" s="498"/>
      <c r="Q17" s="499"/>
      <c r="R17" s="500" t="s">
        <v>157</v>
      </c>
      <c r="S17" s="501"/>
      <c r="T17" s="501"/>
      <c r="U17" s="501"/>
      <c r="V17" s="502"/>
      <c r="W17" s="503" t="s">
        <v>158</v>
      </c>
      <c r="X17" s="445"/>
      <c r="Y17" s="445"/>
      <c r="Z17" s="445"/>
      <c r="AA17" s="445"/>
      <c r="AB17" s="446"/>
      <c r="AC17" s="398">
        <v>2020</v>
      </c>
      <c r="AD17" s="399"/>
      <c r="AE17" s="399"/>
      <c r="AF17" s="399"/>
      <c r="AG17" s="400"/>
      <c r="AH17" s="398">
        <v>1821</v>
      </c>
      <c r="AI17" s="399"/>
      <c r="AJ17" s="399"/>
      <c r="AK17" s="399"/>
      <c r="AL17" s="401"/>
      <c r="AM17" s="481"/>
      <c r="AN17" s="396"/>
      <c r="AO17" s="396"/>
      <c r="AP17" s="396"/>
      <c r="AQ17" s="396"/>
      <c r="AR17" s="396"/>
      <c r="AS17" s="396"/>
      <c r="AT17" s="397"/>
      <c r="AU17" s="469"/>
      <c r="AV17" s="470"/>
      <c r="AW17" s="470"/>
      <c r="AX17" s="470"/>
      <c r="AY17" s="402" t="s">
        <v>159</v>
      </c>
      <c r="AZ17" s="403"/>
      <c r="BA17" s="403"/>
      <c r="BB17" s="403"/>
      <c r="BC17" s="403"/>
      <c r="BD17" s="403"/>
      <c r="BE17" s="403"/>
      <c r="BF17" s="403"/>
      <c r="BG17" s="403"/>
      <c r="BH17" s="403"/>
      <c r="BI17" s="403"/>
      <c r="BJ17" s="403"/>
      <c r="BK17" s="403"/>
      <c r="BL17" s="403"/>
      <c r="BM17" s="404"/>
      <c r="BN17" s="422">
        <v>814907</v>
      </c>
      <c r="BO17" s="423"/>
      <c r="BP17" s="423"/>
      <c r="BQ17" s="423"/>
      <c r="BR17" s="423"/>
      <c r="BS17" s="423"/>
      <c r="BT17" s="423"/>
      <c r="BU17" s="424"/>
      <c r="BV17" s="422">
        <v>820812</v>
      </c>
      <c r="BW17" s="423"/>
      <c r="BX17" s="423"/>
      <c r="BY17" s="423"/>
      <c r="BZ17" s="423"/>
      <c r="CA17" s="423"/>
      <c r="CB17" s="423"/>
      <c r="CC17" s="424"/>
      <c r="CD17" s="191"/>
      <c r="CE17" s="420"/>
      <c r="CF17" s="420"/>
      <c r="CG17" s="420"/>
      <c r="CH17" s="420"/>
      <c r="CI17" s="420"/>
      <c r="CJ17" s="420"/>
      <c r="CK17" s="420"/>
      <c r="CL17" s="420"/>
      <c r="CM17" s="420"/>
      <c r="CN17" s="420"/>
      <c r="CO17" s="420"/>
      <c r="CP17" s="420"/>
      <c r="CQ17" s="420"/>
      <c r="CR17" s="420"/>
      <c r="CS17" s="421"/>
      <c r="CT17" s="392"/>
      <c r="CU17" s="393"/>
      <c r="CV17" s="393"/>
      <c r="CW17" s="393"/>
      <c r="CX17" s="393"/>
      <c r="CY17" s="393"/>
      <c r="CZ17" s="393"/>
      <c r="DA17" s="394"/>
      <c r="DB17" s="392"/>
      <c r="DC17" s="393"/>
      <c r="DD17" s="393"/>
      <c r="DE17" s="393"/>
      <c r="DF17" s="393"/>
      <c r="DG17" s="393"/>
      <c r="DH17" s="393"/>
      <c r="DI17" s="394"/>
    </row>
    <row r="18" spans="1:113" ht="18.75" customHeight="1" thickBot="1" x14ac:dyDescent="0.2">
      <c r="A18" s="178"/>
      <c r="B18" s="474" t="s">
        <v>160</v>
      </c>
      <c r="C18" s="475"/>
      <c r="D18" s="475"/>
      <c r="E18" s="476"/>
      <c r="F18" s="476"/>
      <c r="G18" s="476"/>
      <c r="H18" s="476"/>
      <c r="I18" s="476"/>
      <c r="J18" s="476"/>
      <c r="K18" s="476"/>
      <c r="L18" s="477">
        <v>31.3</v>
      </c>
      <c r="M18" s="477"/>
      <c r="N18" s="477"/>
      <c r="O18" s="477"/>
      <c r="P18" s="477"/>
      <c r="Q18" s="477"/>
      <c r="R18" s="478"/>
      <c r="S18" s="478"/>
      <c r="T18" s="478"/>
      <c r="U18" s="478"/>
      <c r="V18" s="479"/>
      <c r="W18" s="493"/>
      <c r="X18" s="494"/>
      <c r="Y18" s="494"/>
      <c r="Z18" s="494"/>
      <c r="AA18" s="494"/>
      <c r="AB18" s="504"/>
      <c r="AC18" s="386">
        <v>70.8</v>
      </c>
      <c r="AD18" s="387"/>
      <c r="AE18" s="387"/>
      <c r="AF18" s="387"/>
      <c r="AG18" s="480"/>
      <c r="AH18" s="386">
        <v>69.400000000000006</v>
      </c>
      <c r="AI18" s="387"/>
      <c r="AJ18" s="387"/>
      <c r="AK18" s="387"/>
      <c r="AL18" s="388"/>
      <c r="AM18" s="481"/>
      <c r="AN18" s="396"/>
      <c r="AO18" s="396"/>
      <c r="AP18" s="396"/>
      <c r="AQ18" s="396"/>
      <c r="AR18" s="396"/>
      <c r="AS18" s="396"/>
      <c r="AT18" s="397"/>
      <c r="AU18" s="469"/>
      <c r="AV18" s="470"/>
      <c r="AW18" s="470"/>
      <c r="AX18" s="470"/>
      <c r="AY18" s="402" t="s">
        <v>161</v>
      </c>
      <c r="AZ18" s="403"/>
      <c r="BA18" s="403"/>
      <c r="BB18" s="403"/>
      <c r="BC18" s="403"/>
      <c r="BD18" s="403"/>
      <c r="BE18" s="403"/>
      <c r="BF18" s="403"/>
      <c r="BG18" s="403"/>
      <c r="BH18" s="403"/>
      <c r="BI18" s="403"/>
      <c r="BJ18" s="403"/>
      <c r="BK18" s="403"/>
      <c r="BL18" s="403"/>
      <c r="BM18" s="404"/>
      <c r="BN18" s="422">
        <v>2792800</v>
      </c>
      <c r="BO18" s="423"/>
      <c r="BP18" s="423"/>
      <c r="BQ18" s="423"/>
      <c r="BR18" s="423"/>
      <c r="BS18" s="423"/>
      <c r="BT18" s="423"/>
      <c r="BU18" s="424"/>
      <c r="BV18" s="422">
        <v>2813270</v>
      </c>
      <c r="BW18" s="423"/>
      <c r="BX18" s="423"/>
      <c r="BY18" s="423"/>
      <c r="BZ18" s="423"/>
      <c r="CA18" s="423"/>
      <c r="CB18" s="423"/>
      <c r="CC18" s="424"/>
      <c r="CD18" s="191"/>
      <c r="CE18" s="420"/>
      <c r="CF18" s="420"/>
      <c r="CG18" s="420"/>
      <c r="CH18" s="420"/>
      <c r="CI18" s="420"/>
      <c r="CJ18" s="420"/>
      <c r="CK18" s="420"/>
      <c r="CL18" s="420"/>
      <c r="CM18" s="420"/>
      <c r="CN18" s="420"/>
      <c r="CO18" s="420"/>
      <c r="CP18" s="420"/>
      <c r="CQ18" s="420"/>
      <c r="CR18" s="420"/>
      <c r="CS18" s="421"/>
      <c r="CT18" s="392"/>
      <c r="CU18" s="393"/>
      <c r="CV18" s="393"/>
      <c r="CW18" s="393"/>
      <c r="CX18" s="393"/>
      <c r="CY18" s="393"/>
      <c r="CZ18" s="393"/>
      <c r="DA18" s="394"/>
      <c r="DB18" s="392"/>
      <c r="DC18" s="393"/>
      <c r="DD18" s="393"/>
      <c r="DE18" s="393"/>
      <c r="DF18" s="393"/>
      <c r="DG18" s="393"/>
      <c r="DH18" s="393"/>
      <c r="DI18" s="394"/>
    </row>
    <row r="19" spans="1:113" ht="18.75" customHeight="1" thickBot="1" x14ac:dyDescent="0.2">
      <c r="A19" s="178"/>
      <c r="B19" s="474" t="s">
        <v>162</v>
      </c>
      <c r="C19" s="475"/>
      <c r="D19" s="475"/>
      <c r="E19" s="476"/>
      <c r="F19" s="476"/>
      <c r="G19" s="476"/>
      <c r="H19" s="476"/>
      <c r="I19" s="476"/>
      <c r="J19" s="476"/>
      <c r="K19" s="476"/>
      <c r="L19" s="482">
        <v>186</v>
      </c>
      <c r="M19" s="482"/>
      <c r="N19" s="482"/>
      <c r="O19" s="482"/>
      <c r="P19" s="482"/>
      <c r="Q19" s="482"/>
      <c r="R19" s="483"/>
      <c r="S19" s="483"/>
      <c r="T19" s="483"/>
      <c r="U19" s="483"/>
      <c r="V19" s="484"/>
      <c r="W19" s="491"/>
      <c r="X19" s="492"/>
      <c r="Y19" s="492"/>
      <c r="Z19" s="492"/>
      <c r="AA19" s="492"/>
      <c r="AB19" s="492"/>
      <c r="AC19" s="495"/>
      <c r="AD19" s="495"/>
      <c r="AE19" s="495"/>
      <c r="AF19" s="495"/>
      <c r="AG19" s="495"/>
      <c r="AH19" s="495"/>
      <c r="AI19" s="495"/>
      <c r="AJ19" s="495"/>
      <c r="AK19" s="495"/>
      <c r="AL19" s="496"/>
      <c r="AM19" s="481"/>
      <c r="AN19" s="396"/>
      <c r="AO19" s="396"/>
      <c r="AP19" s="396"/>
      <c r="AQ19" s="396"/>
      <c r="AR19" s="396"/>
      <c r="AS19" s="396"/>
      <c r="AT19" s="397"/>
      <c r="AU19" s="469"/>
      <c r="AV19" s="470"/>
      <c r="AW19" s="470"/>
      <c r="AX19" s="470"/>
      <c r="AY19" s="402" t="s">
        <v>163</v>
      </c>
      <c r="AZ19" s="403"/>
      <c r="BA19" s="403"/>
      <c r="BB19" s="403"/>
      <c r="BC19" s="403"/>
      <c r="BD19" s="403"/>
      <c r="BE19" s="403"/>
      <c r="BF19" s="403"/>
      <c r="BG19" s="403"/>
      <c r="BH19" s="403"/>
      <c r="BI19" s="403"/>
      <c r="BJ19" s="403"/>
      <c r="BK19" s="403"/>
      <c r="BL19" s="403"/>
      <c r="BM19" s="404"/>
      <c r="BN19" s="422">
        <v>4714820</v>
      </c>
      <c r="BO19" s="423"/>
      <c r="BP19" s="423"/>
      <c r="BQ19" s="423"/>
      <c r="BR19" s="423"/>
      <c r="BS19" s="423"/>
      <c r="BT19" s="423"/>
      <c r="BU19" s="424"/>
      <c r="BV19" s="422">
        <v>4837758</v>
      </c>
      <c r="BW19" s="423"/>
      <c r="BX19" s="423"/>
      <c r="BY19" s="423"/>
      <c r="BZ19" s="423"/>
      <c r="CA19" s="423"/>
      <c r="CB19" s="423"/>
      <c r="CC19" s="424"/>
      <c r="CD19" s="191"/>
      <c r="CE19" s="420"/>
      <c r="CF19" s="420"/>
      <c r="CG19" s="420"/>
      <c r="CH19" s="420"/>
      <c r="CI19" s="420"/>
      <c r="CJ19" s="420"/>
      <c r="CK19" s="420"/>
      <c r="CL19" s="420"/>
      <c r="CM19" s="420"/>
      <c r="CN19" s="420"/>
      <c r="CO19" s="420"/>
      <c r="CP19" s="420"/>
      <c r="CQ19" s="420"/>
      <c r="CR19" s="420"/>
      <c r="CS19" s="421"/>
      <c r="CT19" s="392"/>
      <c r="CU19" s="393"/>
      <c r="CV19" s="393"/>
      <c r="CW19" s="393"/>
      <c r="CX19" s="393"/>
      <c r="CY19" s="393"/>
      <c r="CZ19" s="393"/>
      <c r="DA19" s="394"/>
      <c r="DB19" s="392"/>
      <c r="DC19" s="393"/>
      <c r="DD19" s="393"/>
      <c r="DE19" s="393"/>
      <c r="DF19" s="393"/>
      <c r="DG19" s="393"/>
      <c r="DH19" s="393"/>
      <c r="DI19" s="394"/>
    </row>
    <row r="20" spans="1:113" ht="18.75" customHeight="1" thickBot="1" x14ac:dyDescent="0.2">
      <c r="A20" s="178"/>
      <c r="B20" s="474" t="s">
        <v>164</v>
      </c>
      <c r="C20" s="475"/>
      <c r="D20" s="475"/>
      <c r="E20" s="476"/>
      <c r="F20" s="476"/>
      <c r="G20" s="476"/>
      <c r="H20" s="476"/>
      <c r="I20" s="476"/>
      <c r="J20" s="476"/>
      <c r="K20" s="476"/>
      <c r="L20" s="482">
        <v>2239</v>
      </c>
      <c r="M20" s="482"/>
      <c r="N20" s="482"/>
      <c r="O20" s="482"/>
      <c r="P20" s="482"/>
      <c r="Q20" s="482"/>
      <c r="R20" s="483"/>
      <c r="S20" s="483"/>
      <c r="T20" s="483"/>
      <c r="U20" s="483"/>
      <c r="V20" s="484"/>
      <c r="W20" s="493"/>
      <c r="X20" s="494"/>
      <c r="Y20" s="494"/>
      <c r="Z20" s="494"/>
      <c r="AA20" s="494"/>
      <c r="AB20" s="494"/>
      <c r="AC20" s="485"/>
      <c r="AD20" s="485"/>
      <c r="AE20" s="485"/>
      <c r="AF20" s="485"/>
      <c r="AG20" s="485"/>
      <c r="AH20" s="485"/>
      <c r="AI20" s="485"/>
      <c r="AJ20" s="485"/>
      <c r="AK20" s="485"/>
      <c r="AL20" s="486"/>
      <c r="AM20" s="487"/>
      <c r="AN20" s="378"/>
      <c r="AO20" s="378"/>
      <c r="AP20" s="378"/>
      <c r="AQ20" s="378"/>
      <c r="AR20" s="378"/>
      <c r="AS20" s="378"/>
      <c r="AT20" s="379"/>
      <c r="AU20" s="488"/>
      <c r="AV20" s="489"/>
      <c r="AW20" s="489"/>
      <c r="AX20" s="490"/>
      <c r="AY20" s="402"/>
      <c r="AZ20" s="403"/>
      <c r="BA20" s="403"/>
      <c r="BB20" s="403"/>
      <c r="BC20" s="403"/>
      <c r="BD20" s="403"/>
      <c r="BE20" s="403"/>
      <c r="BF20" s="403"/>
      <c r="BG20" s="403"/>
      <c r="BH20" s="403"/>
      <c r="BI20" s="403"/>
      <c r="BJ20" s="403"/>
      <c r="BK20" s="403"/>
      <c r="BL20" s="403"/>
      <c r="BM20" s="404"/>
      <c r="BN20" s="422"/>
      <c r="BO20" s="423"/>
      <c r="BP20" s="423"/>
      <c r="BQ20" s="423"/>
      <c r="BR20" s="423"/>
      <c r="BS20" s="423"/>
      <c r="BT20" s="423"/>
      <c r="BU20" s="424"/>
      <c r="BV20" s="422"/>
      <c r="BW20" s="423"/>
      <c r="BX20" s="423"/>
      <c r="BY20" s="423"/>
      <c r="BZ20" s="423"/>
      <c r="CA20" s="423"/>
      <c r="CB20" s="423"/>
      <c r="CC20" s="424"/>
      <c r="CD20" s="191"/>
      <c r="CE20" s="420"/>
      <c r="CF20" s="420"/>
      <c r="CG20" s="420"/>
      <c r="CH20" s="420"/>
      <c r="CI20" s="420"/>
      <c r="CJ20" s="420"/>
      <c r="CK20" s="420"/>
      <c r="CL20" s="420"/>
      <c r="CM20" s="420"/>
      <c r="CN20" s="420"/>
      <c r="CO20" s="420"/>
      <c r="CP20" s="420"/>
      <c r="CQ20" s="420"/>
      <c r="CR20" s="420"/>
      <c r="CS20" s="421"/>
      <c r="CT20" s="392"/>
      <c r="CU20" s="393"/>
      <c r="CV20" s="393"/>
      <c r="CW20" s="393"/>
      <c r="CX20" s="393"/>
      <c r="CY20" s="393"/>
      <c r="CZ20" s="393"/>
      <c r="DA20" s="394"/>
      <c r="DB20" s="392"/>
      <c r="DC20" s="393"/>
      <c r="DD20" s="393"/>
      <c r="DE20" s="393"/>
      <c r="DF20" s="393"/>
      <c r="DG20" s="393"/>
      <c r="DH20" s="393"/>
      <c r="DI20" s="394"/>
    </row>
    <row r="21" spans="1:113" ht="18.75" customHeight="1" thickBot="1" x14ac:dyDescent="0.2">
      <c r="A21" s="178"/>
      <c r="B21" s="471" t="s">
        <v>165</v>
      </c>
      <c r="C21" s="472"/>
      <c r="D21" s="472"/>
      <c r="E21" s="472"/>
      <c r="F21" s="472"/>
      <c r="G21" s="472"/>
      <c r="H21" s="472"/>
      <c r="I21" s="472"/>
      <c r="J21" s="472"/>
      <c r="K21" s="472"/>
      <c r="L21" s="472"/>
      <c r="M21" s="472"/>
      <c r="N21" s="472"/>
      <c r="O21" s="472"/>
      <c r="P21" s="472"/>
      <c r="Q21" s="472"/>
      <c r="R21" s="472"/>
      <c r="S21" s="472"/>
      <c r="T21" s="472"/>
      <c r="U21" s="472"/>
      <c r="V21" s="472"/>
      <c r="W21" s="472"/>
      <c r="X21" s="472"/>
      <c r="Y21" s="472"/>
      <c r="Z21" s="472"/>
      <c r="AA21" s="472"/>
      <c r="AB21" s="472"/>
      <c r="AC21" s="472"/>
      <c r="AD21" s="472"/>
      <c r="AE21" s="472"/>
      <c r="AF21" s="472"/>
      <c r="AG21" s="472"/>
      <c r="AH21" s="472"/>
      <c r="AI21" s="472"/>
      <c r="AJ21" s="472"/>
      <c r="AK21" s="472"/>
      <c r="AL21" s="472"/>
      <c r="AM21" s="472"/>
      <c r="AN21" s="472"/>
      <c r="AO21" s="472"/>
      <c r="AP21" s="472"/>
      <c r="AQ21" s="472"/>
      <c r="AR21" s="472"/>
      <c r="AS21" s="472"/>
      <c r="AT21" s="472"/>
      <c r="AU21" s="472"/>
      <c r="AV21" s="472"/>
      <c r="AW21" s="472"/>
      <c r="AX21" s="473"/>
      <c r="AY21" s="389"/>
      <c r="AZ21" s="390"/>
      <c r="BA21" s="390"/>
      <c r="BB21" s="390"/>
      <c r="BC21" s="390"/>
      <c r="BD21" s="390"/>
      <c r="BE21" s="390"/>
      <c r="BF21" s="390"/>
      <c r="BG21" s="390"/>
      <c r="BH21" s="390"/>
      <c r="BI21" s="390"/>
      <c r="BJ21" s="390"/>
      <c r="BK21" s="390"/>
      <c r="BL21" s="390"/>
      <c r="BM21" s="391"/>
      <c r="BN21" s="425"/>
      <c r="BO21" s="426"/>
      <c r="BP21" s="426"/>
      <c r="BQ21" s="426"/>
      <c r="BR21" s="426"/>
      <c r="BS21" s="426"/>
      <c r="BT21" s="426"/>
      <c r="BU21" s="427"/>
      <c r="BV21" s="425"/>
      <c r="BW21" s="426"/>
      <c r="BX21" s="426"/>
      <c r="BY21" s="426"/>
      <c r="BZ21" s="426"/>
      <c r="CA21" s="426"/>
      <c r="CB21" s="426"/>
      <c r="CC21" s="427"/>
      <c r="CD21" s="191"/>
      <c r="CE21" s="420"/>
      <c r="CF21" s="420"/>
      <c r="CG21" s="420"/>
      <c r="CH21" s="420"/>
      <c r="CI21" s="420"/>
      <c r="CJ21" s="420"/>
      <c r="CK21" s="420"/>
      <c r="CL21" s="420"/>
      <c r="CM21" s="420"/>
      <c r="CN21" s="420"/>
      <c r="CO21" s="420"/>
      <c r="CP21" s="420"/>
      <c r="CQ21" s="420"/>
      <c r="CR21" s="420"/>
      <c r="CS21" s="421"/>
      <c r="CT21" s="392"/>
      <c r="CU21" s="393"/>
      <c r="CV21" s="393"/>
      <c r="CW21" s="393"/>
      <c r="CX21" s="393"/>
      <c r="CY21" s="393"/>
      <c r="CZ21" s="393"/>
      <c r="DA21" s="394"/>
      <c r="DB21" s="392"/>
      <c r="DC21" s="393"/>
      <c r="DD21" s="393"/>
      <c r="DE21" s="393"/>
      <c r="DF21" s="393"/>
      <c r="DG21" s="393"/>
      <c r="DH21" s="393"/>
      <c r="DI21" s="394"/>
    </row>
    <row r="22" spans="1:113" ht="18.75" customHeight="1" x14ac:dyDescent="0.15">
      <c r="A22" s="178"/>
      <c r="B22" s="435" t="s">
        <v>166</v>
      </c>
      <c r="C22" s="436"/>
      <c r="D22" s="437"/>
      <c r="E22" s="444" t="s">
        <v>1</v>
      </c>
      <c r="F22" s="445"/>
      <c r="G22" s="445"/>
      <c r="H22" s="445"/>
      <c r="I22" s="445"/>
      <c r="J22" s="445"/>
      <c r="K22" s="446"/>
      <c r="L22" s="444" t="s">
        <v>167</v>
      </c>
      <c r="M22" s="445"/>
      <c r="N22" s="445"/>
      <c r="O22" s="445"/>
      <c r="P22" s="446"/>
      <c r="Q22" s="450" t="s">
        <v>168</v>
      </c>
      <c r="R22" s="451"/>
      <c r="S22" s="451"/>
      <c r="T22" s="451"/>
      <c r="U22" s="451"/>
      <c r="V22" s="452"/>
      <c r="W22" s="456" t="s">
        <v>169</v>
      </c>
      <c r="X22" s="436"/>
      <c r="Y22" s="437"/>
      <c r="Z22" s="444" t="s">
        <v>1</v>
      </c>
      <c r="AA22" s="445"/>
      <c r="AB22" s="445"/>
      <c r="AC22" s="445"/>
      <c r="AD22" s="445"/>
      <c r="AE22" s="445"/>
      <c r="AF22" s="445"/>
      <c r="AG22" s="446"/>
      <c r="AH22" s="461" t="s">
        <v>170</v>
      </c>
      <c r="AI22" s="445"/>
      <c r="AJ22" s="445"/>
      <c r="AK22" s="445"/>
      <c r="AL22" s="446"/>
      <c r="AM22" s="461" t="s">
        <v>171</v>
      </c>
      <c r="AN22" s="462"/>
      <c r="AO22" s="462"/>
      <c r="AP22" s="462"/>
      <c r="AQ22" s="462"/>
      <c r="AR22" s="463"/>
      <c r="AS22" s="450" t="s">
        <v>168</v>
      </c>
      <c r="AT22" s="451"/>
      <c r="AU22" s="451"/>
      <c r="AV22" s="451"/>
      <c r="AW22" s="451"/>
      <c r="AX22" s="467"/>
      <c r="AY22" s="414" t="s">
        <v>172</v>
      </c>
      <c r="AZ22" s="415"/>
      <c r="BA22" s="415"/>
      <c r="BB22" s="415"/>
      <c r="BC22" s="415"/>
      <c r="BD22" s="415"/>
      <c r="BE22" s="415"/>
      <c r="BF22" s="415"/>
      <c r="BG22" s="415"/>
      <c r="BH22" s="415"/>
      <c r="BI22" s="415"/>
      <c r="BJ22" s="415"/>
      <c r="BK22" s="415"/>
      <c r="BL22" s="415"/>
      <c r="BM22" s="416"/>
      <c r="BN22" s="417">
        <v>3368258</v>
      </c>
      <c r="BO22" s="418"/>
      <c r="BP22" s="418"/>
      <c r="BQ22" s="418"/>
      <c r="BR22" s="418"/>
      <c r="BS22" s="418"/>
      <c r="BT22" s="418"/>
      <c r="BU22" s="419"/>
      <c r="BV22" s="417">
        <v>3030913</v>
      </c>
      <c r="BW22" s="418"/>
      <c r="BX22" s="418"/>
      <c r="BY22" s="418"/>
      <c r="BZ22" s="418"/>
      <c r="CA22" s="418"/>
      <c r="CB22" s="418"/>
      <c r="CC22" s="419"/>
      <c r="CD22" s="191"/>
      <c r="CE22" s="420"/>
      <c r="CF22" s="420"/>
      <c r="CG22" s="420"/>
      <c r="CH22" s="420"/>
      <c r="CI22" s="420"/>
      <c r="CJ22" s="420"/>
      <c r="CK22" s="420"/>
      <c r="CL22" s="420"/>
      <c r="CM22" s="420"/>
      <c r="CN22" s="420"/>
      <c r="CO22" s="420"/>
      <c r="CP22" s="420"/>
      <c r="CQ22" s="420"/>
      <c r="CR22" s="420"/>
      <c r="CS22" s="421"/>
      <c r="CT22" s="392"/>
      <c r="CU22" s="393"/>
      <c r="CV22" s="393"/>
      <c r="CW22" s="393"/>
      <c r="CX22" s="393"/>
      <c r="CY22" s="393"/>
      <c r="CZ22" s="393"/>
      <c r="DA22" s="394"/>
      <c r="DB22" s="392"/>
      <c r="DC22" s="393"/>
      <c r="DD22" s="393"/>
      <c r="DE22" s="393"/>
      <c r="DF22" s="393"/>
      <c r="DG22" s="393"/>
      <c r="DH22" s="393"/>
      <c r="DI22" s="394"/>
    </row>
    <row r="23" spans="1:113" ht="18.75" customHeight="1" x14ac:dyDescent="0.15">
      <c r="A23" s="178"/>
      <c r="B23" s="438"/>
      <c r="C23" s="439"/>
      <c r="D23" s="440"/>
      <c r="E23" s="447"/>
      <c r="F23" s="448"/>
      <c r="G23" s="448"/>
      <c r="H23" s="448"/>
      <c r="I23" s="448"/>
      <c r="J23" s="448"/>
      <c r="K23" s="449"/>
      <c r="L23" s="447"/>
      <c r="M23" s="448"/>
      <c r="N23" s="448"/>
      <c r="O23" s="448"/>
      <c r="P23" s="449"/>
      <c r="Q23" s="453"/>
      <c r="R23" s="454"/>
      <c r="S23" s="454"/>
      <c r="T23" s="454"/>
      <c r="U23" s="454"/>
      <c r="V23" s="455"/>
      <c r="W23" s="457"/>
      <c r="X23" s="439"/>
      <c r="Y23" s="440"/>
      <c r="Z23" s="447"/>
      <c r="AA23" s="448"/>
      <c r="AB23" s="448"/>
      <c r="AC23" s="448"/>
      <c r="AD23" s="448"/>
      <c r="AE23" s="448"/>
      <c r="AF23" s="448"/>
      <c r="AG23" s="449"/>
      <c r="AH23" s="447"/>
      <c r="AI23" s="448"/>
      <c r="AJ23" s="448"/>
      <c r="AK23" s="448"/>
      <c r="AL23" s="449"/>
      <c r="AM23" s="464"/>
      <c r="AN23" s="465"/>
      <c r="AO23" s="465"/>
      <c r="AP23" s="465"/>
      <c r="AQ23" s="465"/>
      <c r="AR23" s="466"/>
      <c r="AS23" s="453"/>
      <c r="AT23" s="454"/>
      <c r="AU23" s="454"/>
      <c r="AV23" s="454"/>
      <c r="AW23" s="454"/>
      <c r="AX23" s="468"/>
      <c r="AY23" s="402" t="s">
        <v>173</v>
      </c>
      <c r="AZ23" s="403"/>
      <c r="BA23" s="403"/>
      <c r="BB23" s="403"/>
      <c r="BC23" s="403"/>
      <c r="BD23" s="403"/>
      <c r="BE23" s="403"/>
      <c r="BF23" s="403"/>
      <c r="BG23" s="403"/>
      <c r="BH23" s="403"/>
      <c r="BI23" s="403"/>
      <c r="BJ23" s="403"/>
      <c r="BK23" s="403"/>
      <c r="BL23" s="403"/>
      <c r="BM23" s="404"/>
      <c r="BN23" s="422">
        <v>2746863</v>
      </c>
      <c r="BO23" s="423"/>
      <c r="BP23" s="423"/>
      <c r="BQ23" s="423"/>
      <c r="BR23" s="423"/>
      <c r="BS23" s="423"/>
      <c r="BT23" s="423"/>
      <c r="BU23" s="424"/>
      <c r="BV23" s="422">
        <v>2767961</v>
      </c>
      <c r="BW23" s="423"/>
      <c r="BX23" s="423"/>
      <c r="BY23" s="423"/>
      <c r="BZ23" s="423"/>
      <c r="CA23" s="423"/>
      <c r="CB23" s="423"/>
      <c r="CC23" s="424"/>
      <c r="CD23" s="191"/>
      <c r="CE23" s="420"/>
      <c r="CF23" s="420"/>
      <c r="CG23" s="420"/>
      <c r="CH23" s="420"/>
      <c r="CI23" s="420"/>
      <c r="CJ23" s="420"/>
      <c r="CK23" s="420"/>
      <c r="CL23" s="420"/>
      <c r="CM23" s="420"/>
      <c r="CN23" s="420"/>
      <c r="CO23" s="420"/>
      <c r="CP23" s="420"/>
      <c r="CQ23" s="420"/>
      <c r="CR23" s="420"/>
      <c r="CS23" s="421"/>
      <c r="CT23" s="392"/>
      <c r="CU23" s="393"/>
      <c r="CV23" s="393"/>
      <c r="CW23" s="393"/>
      <c r="CX23" s="393"/>
      <c r="CY23" s="393"/>
      <c r="CZ23" s="393"/>
      <c r="DA23" s="394"/>
      <c r="DB23" s="392"/>
      <c r="DC23" s="393"/>
      <c r="DD23" s="393"/>
      <c r="DE23" s="393"/>
      <c r="DF23" s="393"/>
      <c r="DG23" s="393"/>
      <c r="DH23" s="393"/>
      <c r="DI23" s="394"/>
    </row>
    <row r="24" spans="1:113" ht="18.75" customHeight="1" thickBot="1" x14ac:dyDescent="0.2">
      <c r="A24" s="178"/>
      <c r="B24" s="438"/>
      <c r="C24" s="439"/>
      <c r="D24" s="440"/>
      <c r="E24" s="395" t="s">
        <v>174</v>
      </c>
      <c r="F24" s="396"/>
      <c r="G24" s="396"/>
      <c r="H24" s="396"/>
      <c r="I24" s="396"/>
      <c r="J24" s="396"/>
      <c r="K24" s="397"/>
      <c r="L24" s="398">
        <v>1</v>
      </c>
      <c r="M24" s="399"/>
      <c r="N24" s="399"/>
      <c r="O24" s="399"/>
      <c r="P24" s="400"/>
      <c r="Q24" s="398">
        <v>7200</v>
      </c>
      <c r="R24" s="399"/>
      <c r="S24" s="399"/>
      <c r="T24" s="399"/>
      <c r="U24" s="399"/>
      <c r="V24" s="400"/>
      <c r="W24" s="457"/>
      <c r="X24" s="439"/>
      <c r="Y24" s="440"/>
      <c r="Z24" s="395" t="s">
        <v>175</v>
      </c>
      <c r="AA24" s="396"/>
      <c r="AB24" s="396"/>
      <c r="AC24" s="396"/>
      <c r="AD24" s="396"/>
      <c r="AE24" s="396"/>
      <c r="AF24" s="396"/>
      <c r="AG24" s="397"/>
      <c r="AH24" s="398">
        <v>87</v>
      </c>
      <c r="AI24" s="399"/>
      <c r="AJ24" s="399"/>
      <c r="AK24" s="399"/>
      <c r="AL24" s="400"/>
      <c r="AM24" s="398">
        <v>255693</v>
      </c>
      <c r="AN24" s="399"/>
      <c r="AO24" s="399"/>
      <c r="AP24" s="399"/>
      <c r="AQ24" s="399"/>
      <c r="AR24" s="400"/>
      <c r="AS24" s="398">
        <v>2939</v>
      </c>
      <c r="AT24" s="399"/>
      <c r="AU24" s="399"/>
      <c r="AV24" s="399"/>
      <c r="AW24" s="399"/>
      <c r="AX24" s="401"/>
      <c r="AY24" s="389" t="s">
        <v>176</v>
      </c>
      <c r="AZ24" s="390"/>
      <c r="BA24" s="390"/>
      <c r="BB24" s="390"/>
      <c r="BC24" s="390"/>
      <c r="BD24" s="390"/>
      <c r="BE24" s="390"/>
      <c r="BF24" s="390"/>
      <c r="BG24" s="390"/>
      <c r="BH24" s="390"/>
      <c r="BI24" s="390"/>
      <c r="BJ24" s="390"/>
      <c r="BK24" s="390"/>
      <c r="BL24" s="390"/>
      <c r="BM24" s="391"/>
      <c r="BN24" s="422">
        <v>2041158</v>
      </c>
      <c r="BO24" s="423"/>
      <c r="BP24" s="423"/>
      <c r="BQ24" s="423"/>
      <c r="BR24" s="423"/>
      <c r="BS24" s="423"/>
      <c r="BT24" s="423"/>
      <c r="BU24" s="424"/>
      <c r="BV24" s="422">
        <v>1672804</v>
      </c>
      <c r="BW24" s="423"/>
      <c r="BX24" s="423"/>
      <c r="BY24" s="423"/>
      <c r="BZ24" s="423"/>
      <c r="CA24" s="423"/>
      <c r="CB24" s="423"/>
      <c r="CC24" s="424"/>
      <c r="CD24" s="191"/>
      <c r="CE24" s="420"/>
      <c r="CF24" s="420"/>
      <c r="CG24" s="420"/>
      <c r="CH24" s="420"/>
      <c r="CI24" s="420"/>
      <c r="CJ24" s="420"/>
      <c r="CK24" s="420"/>
      <c r="CL24" s="420"/>
      <c r="CM24" s="420"/>
      <c r="CN24" s="420"/>
      <c r="CO24" s="420"/>
      <c r="CP24" s="420"/>
      <c r="CQ24" s="420"/>
      <c r="CR24" s="420"/>
      <c r="CS24" s="421"/>
      <c r="CT24" s="392"/>
      <c r="CU24" s="393"/>
      <c r="CV24" s="393"/>
      <c r="CW24" s="393"/>
      <c r="CX24" s="393"/>
      <c r="CY24" s="393"/>
      <c r="CZ24" s="393"/>
      <c r="DA24" s="394"/>
      <c r="DB24" s="392"/>
      <c r="DC24" s="393"/>
      <c r="DD24" s="393"/>
      <c r="DE24" s="393"/>
      <c r="DF24" s="393"/>
      <c r="DG24" s="393"/>
      <c r="DH24" s="393"/>
      <c r="DI24" s="394"/>
    </row>
    <row r="25" spans="1:113" ht="18.75" customHeight="1" x14ac:dyDescent="0.15">
      <c r="A25" s="178"/>
      <c r="B25" s="438"/>
      <c r="C25" s="439"/>
      <c r="D25" s="440"/>
      <c r="E25" s="395" t="s">
        <v>177</v>
      </c>
      <c r="F25" s="396"/>
      <c r="G25" s="396"/>
      <c r="H25" s="396"/>
      <c r="I25" s="396"/>
      <c r="J25" s="396"/>
      <c r="K25" s="397"/>
      <c r="L25" s="398">
        <v>1</v>
      </c>
      <c r="M25" s="399"/>
      <c r="N25" s="399"/>
      <c r="O25" s="399"/>
      <c r="P25" s="400"/>
      <c r="Q25" s="398">
        <v>5900</v>
      </c>
      <c r="R25" s="399"/>
      <c r="S25" s="399"/>
      <c r="T25" s="399"/>
      <c r="U25" s="399"/>
      <c r="V25" s="400"/>
      <c r="W25" s="457"/>
      <c r="X25" s="439"/>
      <c r="Y25" s="440"/>
      <c r="Z25" s="395" t="s">
        <v>178</v>
      </c>
      <c r="AA25" s="396"/>
      <c r="AB25" s="396"/>
      <c r="AC25" s="396"/>
      <c r="AD25" s="396"/>
      <c r="AE25" s="396"/>
      <c r="AF25" s="396"/>
      <c r="AG25" s="397"/>
      <c r="AH25" s="398" t="s">
        <v>179</v>
      </c>
      <c r="AI25" s="399"/>
      <c r="AJ25" s="399"/>
      <c r="AK25" s="399"/>
      <c r="AL25" s="400"/>
      <c r="AM25" s="398" t="s">
        <v>131</v>
      </c>
      <c r="AN25" s="399"/>
      <c r="AO25" s="399"/>
      <c r="AP25" s="399"/>
      <c r="AQ25" s="399"/>
      <c r="AR25" s="400"/>
      <c r="AS25" s="398" t="s">
        <v>180</v>
      </c>
      <c r="AT25" s="399"/>
      <c r="AU25" s="399"/>
      <c r="AV25" s="399"/>
      <c r="AW25" s="399"/>
      <c r="AX25" s="401"/>
      <c r="AY25" s="414" t="s">
        <v>181</v>
      </c>
      <c r="AZ25" s="415"/>
      <c r="BA25" s="415"/>
      <c r="BB25" s="415"/>
      <c r="BC25" s="415"/>
      <c r="BD25" s="415"/>
      <c r="BE25" s="415"/>
      <c r="BF25" s="415"/>
      <c r="BG25" s="415"/>
      <c r="BH25" s="415"/>
      <c r="BI25" s="415"/>
      <c r="BJ25" s="415"/>
      <c r="BK25" s="415"/>
      <c r="BL25" s="415"/>
      <c r="BM25" s="416"/>
      <c r="BN25" s="417">
        <v>666060</v>
      </c>
      <c r="BO25" s="418"/>
      <c r="BP25" s="418"/>
      <c r="BQ25" s="418"/>
      <c r="BR25" s="418"/>
      <c r="BS25" s="418"/>
      <c r="BT25" s="418"/>
      <c r="BU25" s="419"/>
      <c r="BV25" s="417">
        <v>792934</v>
      </c>
      <c r="BW25" s="418"/>
      <c r="BX25" s="418"/>
      <c r="BY25" s="418"/>
      <c r="BZ25" s="418"/>
      <c r="CA25" s="418"/>
      <c r="CB25" s="418"/>
      <c r="CC25" s="419"/>
      <c r="CD25" s="191"/>
      <c r="CE25" s="420"/>
      <c r="CF25" s="420"/>
      <c r="CG25" s="420"/>
      <c r="CH25" s="420"/>
      <c r="CI25" s="420"/>
      <c r="CJ25" s="420"/>
      <c r="CK25" s="420"/>
      <c r="CL25" s="420"/>
      <c r="CM25" s="420"/>
      <c r="CN25" s="420"/>
      <c r="CO25" s="420"/>
      <c r="CP25" s="420"/>
      <c r="CQ25" s="420"/>
      <c r="CR25" s="420"/>
      <c r="CS25" s="421"/>
      <c r="CT25" s="392"/>
      <c r="CU25" s="393"/>
      <c r="CV25" s="393"/>
      <c r="CW25" s="393"/>
      <c r="CX25" s="393"/>
      <c r="CY25" s="393"/>
      <c r="CZ25" s="393"/>
      <c r="DA25" s="394"/>
      <c r="DB25" s="392"/>
      <c r="DC25" s="393"/>
      <c r="DD25" s="393"/>
      <c r="DE25" s="393"/>
      <c r="DF25" s="393"/>
      <c r="DG25" s="393"/>
      <c r="DH25" s="393"/>
      <c r="DI25" s="394"/>
    </row>
    <row r="26" spans="1:113" ht="18.75" customHeight="1" x14ac:dyDescent="0.15">
      <c r="A26" s="178"/>
      <c r="B26" s="438"/>
      <c r="C26" s="439"/>
      <c r="D26" s="440"/>
      <c r="E26" s="395" t="s">
        <v>182</v>
      </c>
      <c r="F26" s="396"/>
      <c r="G26" s="396"/>
      <c r="H26" s="396"/>
      <c r="I26" s="396"/>
      <c r="J26" s="396"/>
      <c r="K26" s="397"/>
      <c r="L26" s="398">
        <v>1</v>
      </c>
      <c r="M26" s="399"/>
      <c r="N26" s="399"/>
      <c r="O26" s="399"/>
      <c r="P26" s="400"/>
      <c r="Q26" s="398">
        <v>5500</v>
      </c>
      <c r="R26" s="399"/>
      <c r="S26" s="399"/>
      <c r="T26" s="399"/>
      <c r="U26" s="399"/>
      <c r="V26" s="400"/>
      <c r="W26" s="457"/>
      <c r="X26" s="439"/>
      <c r="Y26" s="440"/>
      <c r="Z26" s="395" t="s">
        <v>183</v>
      </c>
      <c r="AA26" s="433"/>
      <c r="AB26" s="433"/>
      <c r="AC26" s="433"/>
      <c r="AD26" s="433"/>
      <c r="AE26" s="433"/>
      <c r="AF26" s="433"/>
      <c r="AG26" s="434"/>
      <c r="AH26" s="398">
        <v>4</v>
      </c>
      <c r="AI26" s="399"/>
      <c r="AJ26" s="399"/>
      <c r="AK26" s="399"/>
      <c r="AL26" s="400"/>
      <c r="AM26" s="398">
        <v>13208</v>
      </c>
      <c r="AN26" s="399"/>
      <c r="AO26" s="399"/>
      <c r="AP26" s="399"/>
      <c r="AQ26" s="399"/>
      <c r="AR26" s="400"/>
      <c r="AS26" s="398">
        <v>3302</v>
      </c>
      <c r="AT26" s="399"/>
      <c r="AU26" s="399"/>
      <c r="AV26" s="399"/>
      <c r="AW26" s="399"/>
      <c r="AX26" s="401"/>
      <c r="AY26" s="431" t="s">
        <v>184</v>
      </c>
      <c r="AZ26" s="376"/>
      <c r="BA26" s="376"/>
      <c r="BB26" s="376"/>
      <c r="BC26" s="376"/>
      <c r="BD26" s="376"/>
      <c r="BE26" s="376"/>
      <c r="BF26" s="376"/>
      <c r="BG26" s="376"/>
      <c r="BH26" s="376"/>
      <c r="BI26" s="376"/>
      <c r="BJ26" s="376"/>
      <c r="BK26" s="376"/>
      <c r="BL26" s="376"/>
      <c r="BM26" s="432"/>
      <c r="BN26" s="422" t="s">
        <v>185</v>
      </c>
      <c r="BO26" s="423"/>
      <c r="BP26" s="423"/>
      <c r="BQ26" s="423"/>
      <c r="BR26" s="423"/>
      <c r="BS26" s="423"/>
      <c r="BT26" s="423"/>
      <c r="BU26" s="424"/>
      <c r="BV26" s="422" t="s">
        <v>185</v>
      </c>
      <c r="BW26" s="423"/>
      <c r="BX26" s="423"/>
      <c r="BY26" s="423"/>
      <c r="BZ26" s="423"/>
      <c r="CA26" s="423"/>
      <c r="CB26" s="423"/>
      <c r="CC26" s="424"/>
      <c r="CD26" s="191"/>
      <c r="CE26" s="420"/>
      <c r="CF26" s="420"/>
      <c r="CG26" s="420"/>
      <c r="CH26" s="420"/>
      <c r="CI26" s="420"/>
      <c r="CJ26" s="420"/>
      <c r="CK26" s="420"/>
      <c r="CL26" s="420"/>
      <c r="CM26" s="420"/>
      <c r="CN26" s="420"/>
      <c r="CO26" s="420"/>
      <c r="CP26" s="420"/>
      <c r="CQ26" s="420"/>
      <c r="CR26" s="420"/>
      <c r="CS26" s="421"/>
      <c r="CT26" s="392"/>
      <c r="CU26" s="393"/>
      <c r="CV26" s="393"/>
      <c r="CW26" s="393"/>
      <c r="CX26" s="393"/>
      <c r="CY26" s="393"/>
      <c r="CZ26" s="393"/>
      <c r="DA26" s="394"/>
      <c r="DB26" s="392"/>
      <c r="DC26" s="393"/>
      <c r="DD26" s="393"/>
      <c r="DE26" s="393"/>
      <c r="DF26" s="393"/>
      <c r="DG26" s="393"/>
      <c r="DH26" s="393"/>
      <c r="DI26" s="394"/>
    </row>
    <row r="27" spans="1:113" ht="18.75" customHeight="1" thickBot="1" x14ac:dyDescent="0.2">
      <c r="A27" s="178"/>
      <c r="B27" s="438"/>
      <c r="C27" s="439"/>
      <c r="D27" s="440"/>
      <c r="E27" s="395" t="s">
        <v>186</v>
      </c>
      <c r="F27" s="396"/>
      <c r="G27" s="396"/>
      <c r="H27" s="396"/>
      <c r="I27" s="396"/>
      <c r="J27" s="396"/>
      <c r="K27" s="397"/>
      <c r="L27" s="398">
        <v>1</v>
      </c>
      <c r="M27" s="399"/>
      <c r="N27" s="399"/>
      <c r="O27" s="399"/>
      <c r="P27" s="400"/>
      <c r="Q27" s="398">
        <v>2720</v>
      </c>
      <c r="R27" s="399"/>
      <c r="S27" s="399"/>
      <c r="T27" s="399"/>
      <c r="U27" s="399"/>
      <c r="V27" s="400"/>
      <c r="W27" s="457"/>
      <c r="X27" s="439"/>
      <c r="Y27" s="440"/>
      <c r="Z27" s="395" t="s">
        <v>187</v>
      </c>
      <c r="AA27" s="396"/>
      <c r="AB27" s="396"/>
      <c r="AC27" s="396"/>
      <c r="AD27" s="396"/>
      <c r="AE27" s="396"/>
      <c r="AF27" s="396"/>
      <c r="AG27" s="397"/>
      <c r="AH27" s="398">
        <v>5</v>
      </c>
      <c r="AI27" s="399"/>
      <c r="AJ27" s="399"/>
      <c r="AK27" s="399"/>
      <c r="AL27" s="400"/>
      <c r="AM27" s="398">
        <v>14804</v>
      </c>
      <c r="AN27" s="399"/>
      <c r="AO27" s="399"/>
      <c r="AP27" s="399"/>
      <c r="AQ27" s="399"/>
      <c r="AR27" s="400"/>
      <c r="AS27" s="398">
        <v>2961</v>
      </c>
      <c r="AT27" s="399"/>
      <c r="AU27" s="399"/>
      <c r="AV27" s="399"/>
      <c r="AW27" s="399"/>
      <c r="AX27" s="401"/>
      <c r="AY27" s="428" t="s">
        <v>188</v>
      </c>
      <c r="AZ27" s="429"/>
      <c r="BA27" s="429"/>
      <c r="BB27" s="429"/>
      <c r="BC27" s="429"/>
      <c r="BD27" s="429"/>
      <c r="BE27" s="429"/>
      <c r="BF27" s="429"/>
      <c r="BG27" s="429"/>
      <c r="BH27" s="429"/>
      <c r="BI27" s="429"/>
      <c r="BJ27" s="429"/>
      <c r="BK27" s="429"/>
      <c r="BL27" s="429"/>
      <c r="BM27" s="430"/>
      <c r="BN27" s="425">
        <v>25441</v>
      </c>
      <c r="BO27" s="426"/>
      <c r="BP27" s="426"/>
      <c r="BQ27" s="426"/>
      <c r="BR27" s="426"/>
      <c r="BS27" s="426"/>
      <c r="BT27" s="426"/>
      <c r="BU27" s="427"/>
      <c r="BV27" s="425">
        <v>25441</v>
      </c>
      <c r="BW27" s="426"/>
      <c r="BX27" s="426"/>
      <c r="BY27" s="426"/>
      <c r="BZ27" s="426"/>
      <c r="CA27" s="426"/>
      <c r="CB27" s="426"/>
      <c r="CC27" s="427"/>
      <c r="CD27" s="193"/>
      <c r="CE27" s="420"/>
      <c r="CF27" s="420"/>
      <c r="CG27" s="420"/>
      <c r="CH27" s="420"/>
      <c r="CI27" s="420"/>
      <c r="CJ27" s="420"/>
      <c r="CK27" s="420"/>
      <c r="CL27" s="420"/>
      <c r="CM27" s="420"/>
      <c r="CN27" s="420"/>
      <c r="CO27" s="420"/>
      <c r="CP27" s="420"/>
      <c r="CQ27" s="420"/>
      <c r="CR27" s="420"/>
      <c r="CS27" s="421"/>
      <c r="CT27" s="392"/>
      <c r="CU27" s="393"/>
      <c r="CV27" s="393"/>
      <c r="CW27" s="393"/>
      <c r="CX27" s="393"/>
      <c r="CY27" s="393"/>
      <c r="CZ27" s="393"/>
      <c r="DA27" s="394"/>
      <c r="DB27" s="392"/>
      <c r="DC27" s="393"/>
      <c r="DD27" s="393"/>
      <c r="DE27" s="393"/>
      <c r="DF27" s="393"/>
      <c r="DG27" s="393"/>
      <c r="DH27" s="393"/>
      <c r="DI27" s="394"/>
    </row>
    <row r="28" spans="1:113" ht="18.75" customHeight="1" x14ac:dyDescent="0.15">
      <c r="A28" s="178"/>
      <c r="B28" s="438"/>
      <c r="C28" s="439"/>
      <c r="D28" s="440"/>
      <c r="E28" s="395" t="s">
        <v>189</v>
      </c>
      <c r="F28" s="396"/>
      <c r="G28" s="396"/>
      <c r="H28" s="396"/>
      <c r="I28" s="396"/>
      <c r="J28" s="396"/>
      <c r="K28" s="397"/>
      <c r="L28" s="398">
        <v>1</v>
      </c>
      <c r="M28" s="399"/>
      <c r="N28" s="399"/>
      <c r="O28" s="399"/>
      <c r="P28" s="400"/>
      <c r="Q28" s="398">
        <v>2260</v>
      </c>
      <c r="R28" s="399"/>
      <c r="S28" s="399"/>
      <c r="T28" s="399"/>
      <c r="U28" s="399"/>
      <c r="V28" s="400"/>
      <c r="W28" s="457"/>
      <c r="X28" s="439"/>
      <c r="Y28" s="440"/>
      <c r="Z28" s="395" t="s">
        <v>190</v>
      </c>
      <c r="AA28" s="396"/>
      <c r="AB28" s="396"/>
      <c r="AC28" s="396"/>
      <c r="AD28" s="396"/>
      <c r="AE28" s="396"/>
      <c r="AF28" s="396"/>
      <c r="AG28" s="397"/>
      <c r="AH28" s="398" t="s">
        <v>185</v>
      </c>
      <c r="AI28" s="399"/>
      <c r="AJ28" s="399"/>
      <c r="AK28" s="399"/>
      <c r="AL28" s="400"/>
      <c r="AM28" s="398" t="s">
        <v>179</v>
      </c>
      <c r="AN28" s="399"/>
      <c r="AO28" s="399"/>
      <c r="AP28" s="399"/>
      <c r="AQ28" s="399"/>
      <c r="AR28" s="400"/>
      <c r="AS28" s="398" t="s">
        <v>185</v>
      </c>
      <c r="AT28" s="399"/>
      <c r="AU28" s="399"/>
      <c r="AV28" s="399"/>
      <c r="AW28" s="399"/>
      <c r="AX28" s="401"/>
      <c r="AY28" s="405" t="s">
        <v>191</v>
      </c>
      <c r="AZ28" s="406"/>
      <c r="BA28" s="406"/>
      <c r="BB28" s="407"/>
      <c r="BC28" s="414" t="s">
        <v>48</v>
      </c>
      <c r="BD28" s="415"/>
      <c r="BE28" s="415"/>
      <c r="BF28" s="415"/>
      <c r="BG28" s="415"/>
      <c r="BH28" s="415"/>
      <c r="BI28" s="415"/>
      <c r="BJ28" s="415"/>
      <c r="BK28" s="415"/>
      <c r="BL28" s="415"/>
      <c r="BM28" s="416"/>
      <c r="BN28" s="417">
        <v>922213</v>
      </c>
      <c r="BO28" s="418"/>
      <c r="BP28" s="418"/>
      <c r="BQ28" s="418"/>
      <c r="BR28" s="418"/>
      <c r="BS28" s="418"/>
      <c r="BT28" s="418"/>
      <c r="BU28" s="419"/>
      <c r="BV28" s="417">
        <v>758862</v>
      </c>
      <c r="BW28" s="418"/>
      <c r="BX28" s="418"/>
      <c r="BY28" s="418"/>
      <c r="BZ28" s="418"/>
      <c r="CA28" s="418"/>
      <c r="CB28" s="418"/>
      <c r="CC28" s="419"/>
      <c r="CD28" s="191"/>
      <c r="CE28" s="420"/>
      <c r="CF28" s="420"/>
      <c r="CG28" s="420"/>
      <c r="CH28" s="420"/>
      <c r="CI28" s="420"/>
      <c r="CJ28" s="420"/>
      <c r="CK28" s="420"/>
      <c r="CL28" s="420"/>
      <c r="CM28" s="420"/>
      <c r="CN28" s="420"/>
      <c r="CO28" s="420"/>
      <c r="CP28" s="420"/>
      <c r="CQ28" s="420"/>
      <c r="CR28" s="420"/>
      <c r="CS28" s="421"/>
      <c r="CT28" s="392"/>
      <c r="CU28" s="393"/>
      <c r="CV28" s="393"/>
      <c r="CW28" s="393"/>
      <c r="CX28" s="393"/>
      <c r="CY28" s="393"/>
      <c r="CZ28" s="393"/>
      <c r="DA28" s="394"/>
      <c r="DB28" s="392"/>
      <c r="DC28" s="393"/>
      <c r="DD28" s="393"/>
      <c r="DE28" s="393"/>
      <c r="DF28" s="393"/>
      <c r="DG28" s="393"/>
      <c r="DH28" s="393"/>
      <c r="DI28" s="394"/>
    </row>
    <row r="29" spans="1:113" ht="18.75" customHeight="1" x14ac:dyDescent="0.15">
      <c r="A29" s="178"/>
      <c r="B29" s="438"/>
      <c r="C29" s="439"/>
      <c r="D29" s="440"/>
      <c r="E29" s="395" t="s">
        <v>192</v>
      </c>
      <c r="F29" s="396"/>
      <c r="G29" s="396"/>
      <c r="H29" s="396"/>
      <c r="I29" s="396"/>
      <c r="J29" s="396"/>
      <c r="K29" s="397"/>
      <c r="L29" s="398">
        <v>10</v>
      </c>
      <c r="M29" s="399"/>
      <c r="N29" s="399"/>
      <c r="O29" s="399"/>
      <c r="P29" s="400"/>
      <c r="Q29" s="398">
        <v>2100</v>
      </c>
      <c r="R29" s="399"/>
      <c r="S29" s="399"/>
      <c r="T29" s="399"/>
      <c r="U29" s="399"/>
      <c r="V29" s="400"/>
      <c r="W29" s="458"/>
      <c r="X29" s="459"/>
      <c r="Y29" s="460"/>
      <c r="Z29" s="395" t="s">
        <v>193</v>
      </c>
      <c r="AA29" s="396"/>
      <c r="AB29" s="396"/>
      <c r="AC29" s="396"/>
      <c r="AD29" s="396"/>
      <c r="AE29" s="396"/>
      <c r="AF29" s="396"/>
      <c r="AG29" s="397"/>
      <c r="AH29" s="398">
        <v>92</v>
      </c>
      <c r="AI29" s="399"/>
      <c r="AJ29" s="399"/>
      <c r="AK29" s="399"/>
      <c r="AL29" s="400"/>
      <c r="AM29" s="398">
        <v>270497</v>
      </c>
      <c r="AN29" s="399"/>
      <c r="AO29" s="399"/>
      <c r="AP29" s="399"/>
      <c r="AQ29" s="399"/>
      <c r="AR29" s="400"/>
      <c r="AS29" s="398">
        <v>2940</v>
      </c>
      <c r="AT29" s="399"/>
      <c r="AU29" s="399"/>
      <c r="AV29" s="399"/>
      <c r="AW29" s="399"/>
      <c r="AX29" s="401"/>
      <c r="AY29" s="408"/>
      <c r="AZ29" s="409"/>
      <c r="BA29" s="409"/>
      <c r="BB29" s="410"/>
      <c r="BC29" s="402" t="s">
        <v>194</v>
      </c>
      <c r="BD29" s="403"/>
      <c r="BE29" s="403"/>
      <c r="BF29" s="403"/>
      <c r="BG29" s="403"/>
      <c r="BH29" s="403"/>
      <c r="BI29" s="403"/>
      <c r="BJ29" s="403"/>
      <c r="BK29" s="403"/>
      <c r="BL29" s="403"/>
      <c r="BM29" s="404"/>
      <c r="BN29" s="422">
        <v>189295</v>
      </c>
      <c r="BO29" s="423"/>
      <c r="BP29" s="423"/>
      <c r="BQ29" s="423"/>
      <c r="BR29" s="423"/>
      <c r="BS29" s="423"/>
      <c r="BT29" s="423"/>
      <c r="BU29" s="424"/>
      <c r="BV29" s="422">
        <v>112024</v>
      </c>
      <c r="BW29" s="423"/>
      <c r="BX29" s="423"/>
      <c r="BY29" s="423"/>
      <c r="BZ29" s="423"/>
      <c r="CA29" s="423"/>
      <c r="CB29" s="423"/>
      <c r="CC29" s="424"/>
      <c r="CD29" s="193"/>
      <c r="CE29" s="420"/>
      <c r="CF29" s="420"/>
      <c r="CG29" s="420"/>
      <c r="CH29" s="420"/>
      <c r="CI29" s="420"/>
      <c r="CJ29" s="420"/>
      <c r="CK29" s="420"/>
      <c r="CL29" s="420"/>
      <c r="CM29" s="420"/>
      <c r="CN29" s="420"/>
      <c r="CO29" s="420"/>
      <c r="CP29" s="420"/>
      <c r="CQ29" s="420"/>
      <c r="CR29" s="420"/>
      <c r="CS29" s="421"/>
      <c r="CT29" s="392"/>
      <c r="CU29" s="393"/>
      <c r="CV29" s="393"/>
      <c r="CW29" s="393"/>
      <c r="CX29" s="393"/>
      <c r="CY29" s="393"/>
      <c r="CZ29" s="393"/>
      <c r="DA29" s="394"/>
      <c r="DB29" s="392"/>
      <c r="DC29" s="393"/>
      <c r="DD29" s="393"/>
      <c r="DE29" s="393"/>
      <c r="DF29" s="393"/>
      <c r="DG29" s="393"/>
      <c r="DH29" s="393"/>
      <c r="DI29" s="394"/>
    </row>
    <row r="30" spans="1:113" ht="18.75" customHeight="1" thickBot="1" x14ac:dyDescent="0.2">
      <c r="A30" s="178"/>
      <c r="B30" s="441"/>
      <c r="C30" s="442"/>
      <c r="D30" s="443"/>
      <c r="E30" s="377"/>
      <c r="F30" s="378"/>
      <c r="G30" s="378"/>
      <c r="H30" s="378"/>
      <c r="I30" s="378"/>
      <c r="J30" s="378"/>
      <c r="K30" s="379"/>
      <c r="L30" s="380"/>
      <c r="M30" s="381"/>
      <c r="N30" s="381"/>
      <c r="O30" s="381"/>
      <c r="P30" s="382"/>
      <c r="Q30" s="380"/>
      <c r="R30" s="381"/>
      <c r="S30" s="381"/>
      <c r="T30" s="381"/>
      <c r="U30" s="381"/>
      <c r="V30" s="382"/>
      <c r="W30" s="383" t="s">
        <v>195</v>
      </c>
      <c r="X30" s="384"/>
      <c r="Y30" s="384"/>
      <c r="Z30" s="384"/>
      <c r="AA30" s="384"/>
      <c r="AB30" s="384"/>
      <c r="AC30" s="384"/>
      <c r="AD30" s="384"/>
      <c r="AE30" s="384"/>
      <c r="AF30" s="384"/>
      <c r="AG30" s="385"/>
      <c r="AH30" s="386">
        <v>95.7</v>
      </c>
      <c r="AI30" s="387"/>
      <c r="AJ30" s="387"/>
      <c r="AK30" s="387"/>
      <c r="AL30" s="387"/>
      <c r="AM30" s="387"/>
      <c r="AN30" s="387"/>
      <c r="AO30" s="387"/>
      <c r="AP30" s="387"/>
      <c r="AQ30" s="387"/>
      <c r="AR30" s="387"/>
      <c r="AS30" s="387"/>
      <c r="AT30" s="387"/>
      <c r="AU30" s="387"/>
      <c r="AV30" s="387"/>
      <c r="AW30" s="387"/>
      <c r="AX30" s="388"/>
      <c r="AY30" s="411"/>
      <c r="AZ30" s="412"/>
      <c r="BA30" s="412"/>
      <c r="BB30" s="413"/>
      <c r="BC30" s="389" t="s">
        <v>50</v>
      </c>
      <c r="BD30" s="390"/>
      <c r="BE30" s="390"/>
      <c r="BF30" s="390"/>
      <c r="BG30" s="390"/>
      <c r="BH30" s="390"/>
      <c r="BI30" s="390"/>
      <c r="BJ30" s="390"/>
      <c r="BK30" s="390"/>
      <c r="BL30" s="390"/>
      <c r="BM30" s="391"/>
      <c r="BN30" s="425">
        <v>3784354</v>
      </c>
      <c r="BO30" s="426"/>
      <c r="BP30" s="426"/>
      <c r="BQ30" s="426"/>
      <c r="BR30" s="426"/>
      <c r="BS30" s="426"/>
      <c r="BT30" s="426"/>
      <c r="BU30" s="427"/>
      <c r="BV30" s="425">
        <v>3140997</v>
      </c>
      <c r="BW30" s="426"/>
      <c r="BX30" s="426"/>
      <c r="BY30" s="426"/>
      <c r="BZ30" s="426"/>
      <c r="CA30" s="426"/>
      <c r="CB30" s="426"/>
      <c r="CC30" s="427"/>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375" t="s">
        <v>196</v>
      </c>
      <c r="D32" s="375"/>
      <c r="E32" s="375"/>
      <c r="F32" s="375"/>
      <c r="G32" s="375"/>
      <c r="H32" s="375"/>
      <c r="I32" s="375"/>
      <c r="J32" s="375"/>
      <c r="K32" s="375"/>
      <c r="L32" s="375"/>
      <c r="M32" s="375"/>
      <c r="N32" s="375"/>
      <c r="O32" s="375"/>
      <c r="P32" s="375"/>
      <c r="Q32" s="375"/>
      <c r="R32" s="375"/>
      <c r="S32" s="375"/>
      <c r="U32" s="376" t="s">
        <v>197</v>
      </c>
      <c r="V32" s="376"/>
      <c r="W32" s="376"/>
      <c r="X32" s="376"/>
      <c r="Y32" s="376"/>
      <c r="Z32" s="376"/>
      <c r="AA32" s="376"/>
      <c r="AB32" s="376"/>
      <c r="AC32" s="376"/>
      <c r="AD32" s="376"/>
      <c r="AE32" s="376"/>
      <c r="AF32" s="376"/>
      <c r="AG32" s="376"/>
      <c r="AH32" s="376"/>
      <c r="AI32" s="376"/>
      <c r="AJ32" s="376"/>
      <c r="AK32" s="376"/>
      <c r="AM32" s="376" t="s">
        <v>198</v>
      </c>
      <c r="AN32" s="376"/>
      <c r="AO32" s="376"/>
      <c r="AP32" s="376"/>
      <c r="AQ32" s="376"/>
      <c r="AR32" s="376"/>
      <c r="AS32" s="376"/>
      <c r="AT32" s="376"/>
      <c r="AU32" s="376"/>
      <c r="AV32" s="376"/>
      <c r="AW32" s="376"/>
      <c r="AX32" s="376"/>
      <c r="AY32" s="376"/>
      <c r="AZ32" s="376"/>
      <c r="BA32" s="376"/>
      <c r="BB32" s="376"/>
      <c r="BC32" s="376"/>
      <c r="BE32" s="376" t="s">
        <v>199</v>
      </c>
      <c r="BF32" s="376"/>
      <c r="BG32" s="376"/>
      <c r="BH32" s="376"/>
      <c r="BI32" s="376"/>
      <c r="BJ32" s="376"/>
      <c r="BK32" s="376"/>
      <c r="BL32" s="376"/>
      <c r="BM32" s="376"/>
      <c r="BN32" s="376"/>
      <c r="BO32" s="376"/>
      <c r="BP32" s="376"/>
      <c r="BQ32" s="376"/>
      <c r="BR32" s="376"/>
      <c r="BS32" s="376"/>
      <c r="BT32" s="376"/>
      <c r="BU32" s="376"/>
      <c r="BW32" s="376" t="s">
        <v>200</v>
      </c>
      <c r="BX32" s="376"/>
      <c r="BY32" s="376"/>
      <c r="BZ32" s="376"/>
      <c r="CA32" s="376"/>
      <c r="CB32" s="376"/>
      <c r="CC32" s="376"/>
      <c r="CD32" s="376"/>
      <c r="CE32" s="376"/>
      <c r="CF32" s="376"/>
      <c r="CG32" s="376"/>
      <c r="CH32" s="376"/>
      <c r="CI32" s="376"/>
      <c r="CJ32" s="376"/>
      <c r="CK32" s="376"/>
      <c r="CL32" s="376"/>
      <c r="CM32" s="376"/>
      <c r="CO32" s="376" t="s">
        <v>201</v>
      </c>
      <c r="CP32" s="376"/>
      <c r="CQ32" s="376"/>
      <c r="CR32" s="376"/>
      <c r="CS32" s="376"/>
      <c r="CT32" s="376"/>
      <c r="CU32" s="376"/>
      <c r="CV32" s="376"/>
      <c r="CW32" s="376"/>
      <c r="CX32" s="376"/>
      <c r="CY32" s="376"/>
      <c r="CZ32" s="376"/>
      <c r="DA32" s="376"/>
      <c r="DB32" s="376"/>
      <c r="DC32" s="376"/>
      <c r="DD32" s="376"/>
      <c r="DE32" s="376"/>
      <c r="DI32" s="201"/>
    </row>
    <row r="33" spans="1:113" ht="13.5" customHeight="1" x14ac:dyDescent="0.15">
      <c r="A33" s="178"/>
      <c r="B33" s="202"/>
      <c r="C33" s="374" t="s">
        <v>202</v>
      </c>
      <c r="D33" s="374"/>
      <c r="E33" s="373" t="s">
        <v>203</v>
      </c>
      <c r="F33" s="373"/>
      <c r="G33" s="373"/>
      <c r="H33" s="373"/>
      <c r="I33" s="373"/>
      <c r="J33" s="373"/>
      <c r="K33" s="373"/>
      <c r="L33" s="373"/>
      <c r="M33" s="373"/>
      <c r="N33" s="373"/>
      <c r="O33" s="373"/>
      <c r="P33" s="373"/>
      <c r="Q33" s="373"/>
      <c r="R33" s="373"/>
      <c r="S33" s="373"/>
      <c r="T33" s="203"/>
      <c r="U33" s="374" t="s">
        <v>204</v>
      </c>
      <c r="V33" s="374"/>
      <c r="W33" s="373" t="s">
        <v>205</v>
      </c>
      <c r="X33" s="373"/>
      <c r="Y33" s="373"/>
      <c r="Z33" s="373"/>
      <c r="AA33" s="373"/>
      <c r="AB33" s="373"/>
      <c r="AC33" s="373"/>
      <c r="AD33" s="373"/>
      <c r="AE33" s="373"/>
      <c r="AF33" s="373"/>
      <c r="AG33" s="373"/>
      <c r="AH33" s="373"/>
      <c r="AI33" s="373"/>
      <c r="AJ33" s="373"/>
      <c r="AK33" s="373"/>
      <c r="AL33" s="203"/>
      <c r="AM33" s="374" t="s">
        <v>206</v>
      </c>
      <c r="AN33" s="374"/>
      <c r="AO33" s="373" t="s">
        <v>207</v>
      </c>
      <c r="AP33" s="373"/>
      <c r="AQ33" s="373"/>
      <c r="AR33" s="373"/>
      <c r="AS33" s="373"/>
      <c r="AT33" s="373"/>
      <c r="AU33" s="373"/>
      <c r="AV33" s="373"/>
      <c r="AW33" s="373"/>
      <c r="AX33" s="373"/>
      <c r="AY33" s="373"/>
      <c r="AZ33" s="373"/>
      <c r="BA33" s="373"/>
      <c r="BB33" s="373"/>
      <c r="BC33" s="373"/>
      <c r="BD33" s="204"/>
      <c r="BE33" s="373" t="s">
        <v>208</v>
      </c>
      <c r="BF33" s="373"/>
      <c r="BG33" s="373" t="s">
        <v>209</v>
      </c>
      <c r="BH33" s="373"/>
      <c r="BI33" s="373"/>
      <c r="BJ33" s="373"/>
      <c r="BK33" s="373"/>
      <c r="BL33" s="373"/>
      <c r="BM33" s="373"/>
      <c r="BN33" s="373"/>
      <c r="BO33" s="373"/>
      <c r="BP33" s="373"/>
      <c r="BQ33" s="373"/>
      <c r="BR33" s="373"/>
      <c r="BS33" s="373"/>
      <c r="BT33" s="373"/>
      <c r="BU33" s="373"/>
      <c r="BV33" s="204"/>
      <c r="BW33" s="374" t="s">
        <v>208</v>
      </c>
      <c r="BX33" s="374"/>
      <c r="BY33" s="373" t="s">
        <v>210</v>
      </c>
      <c r="BZ33" s="373"/>
      <c r="CA33" s="373"/>
      <c r="CB33" s="373"/>
      <c r="CC33" s="373"/>
      <c r="CD33" s="373"/>
      <c r="CE33" s="373"/>
      <c r="CF33" s="373"/>
      <c r="CG33" s="373"/>
      <c r="CH33" s="373"/>
      <c r="CI33" s="373"/>
      <c r="CJ33" s="373"/>
      <c r="CK33" s="373"/>
      <c r="CL33" s="373"/>
      <c r="CM33" s="373"/>
      <c r="CN33" s="203"/>
      <c r="CO33" s="374" t="s">
        <v>206</v>
      </c>
      <c r="CP33" s="374"/>
      <c r="CQ33" s="373" t="s">
        <v>211</v>
      </c>
      <c r="CR33" s="373"/>
      <c r="CS33" s="373"/>
      <c r="CT33" s="373"/>
      <c r="CU33" s="373"/>
      <c r="CV33" s="373"/>
      <c r="CW33" s="373"/>
      <c r="CX33" s="373"/>
      <c r="CY33" s="373"/>
      <c r="CZ33" s="373"/>
      <c r="DA33" s="373"/>
      <c r="DB33" s="373"/>
      <c r="DC33" s="373"/>
      <c r="DD33" s="373"/>
      <c r="DE33" s="373"/>
      <c r="DF33" s="203"/>
      <c r="DG33" s="372" t="s">
        <v>212</v>
      </c>
      <c r="DH33" s="372"/>
      <c r="DI33" s="205"/>
    </row>
    <row r="34" spans="1:113" ht="32.25" customHeight="1" x14ac:dyDescent="0.15">
      <c r="A34" s="178"/>
      <c r="B34" s="202"/>
      <c r="C34" s="370">
        <f>IF(E34="","",1)</f>
        <v>1</v>
      </c>
      <c r="D34" s="370"/>
      <c r="E34" s="371" t="str">
        <f>IF('各会計、関係団体の財政状況及び健全化判断比率'!B7="","",'各会計、関係団体の財政状況及び健全化判断比率'!B7)</f>
        <v>一般会計</v>
      </c>
      <c r="F34" s="371"/>
      <c r="G34" s="371"/>
      <c r="H34" s="371"/>
      <c r="I34" s="371"/>
      <c r="J34" s="371"/>
      <c r="K34" s="371"/>
      <c r="L34" s="371"/>
      <c r="M34" s="371"/>
      <c r="N34" s="371"/>
      <c r="O34" s="371"/>
      <c r="P34" s="371"/>
      <c r="Q34" s="371"/>
      <c r="R34" s="371"/>
      <c r="S34" s="371"/>
      <c r="T34" s="178"/>
      <c r="U34" s="370">
        <f>IF(W34="","",MAX(C34:D43)+1)</f>
        <v>2</v>
      </c>
      <c r="V34" s="370"/>
      <c r="W34" s="371" t="str">
        <f>IF('各会計、関係団体の財政状況及び健全化判断比率'!B28="","",'各会計、関係団体の財政状況及び健全化判断比率'!B28)</f>
        <v>国民健康保険事業特別会計</v>
      </c>
      <c r="X34" s="371"/>
      <c r="Y34" s="371"/>
      <c r="Z34" s="371"/>
      <c r="AA34" s="371"/>
      <c r="AB34" s="371"/>
      <c r="AC34" s="371"/>
      <c r="AD34" s="371"/>
      <c r="AE34" s="371"/>
      <c r="AF34" s="371"/>
      <c r="AG34" s="371"/>
      <c r="AH34" s="371"/>
      <c r="AI34" s="371"/>
      <c r="AJ34" s="371"/>
      <c r="AK34" s="371"/>
      <c r="AL34" s="178"/>
      <c r="AM34" s="370">
        <f>IF(AO34="","",MAX(C34:D43,U34:V43)+1)</f>
        <v>4</v>
      </c>
      <c r="AN34" s="370"/>
      <c r="AO34" s="371" t="str">
        <f>IF('各会計、関係団体の財政状況及び健全化判断比率'!B30="","",'各会計、関係団体の財政状況及び健全化判断比率'!B30)</f>
        <v>水道事業会計</v>
      </c>
      <c r="AP34" s="371"/>
      <c r="AQ34" s="371"/>
      <c r="AR34" s="371"/>
      <c r="AS34" s="371"/>
      <c r="AT34" s="371"/>
      <c r="AU34" s="371"/>
      <c r="AV34" s="371"/>
      <c r="AW34" s="371"/>
      <c r="AX34" s="371"/>
      <c r="AY34" s="371"/>
      <c r="AZ34" s="371"/>
      <c r="BA34" s="371"/>
      <c r="BB34" s="371"/>
      <c r="BC34" s="371"/>
      <c r="BD34" s="178"/>
      <c r="BE34" s="370">
        <f>IF(BG34="","",MAX(C34:D43,U34:V43,AM34:AN43)+1)</f>
        <v>5</v>
      </c>
      <c r="BF34" s="370"/>
      <c r="BG34" s="371" t="str">
        <f>IF('各会計、関係団体の財政状況及び健全化判断比率'!B31="","",'各会計、関係団体の財政状況及び健全化判断比率'!B31)</f>
        <v>下水道事業特別会計</v>
      </c>
      <c r="BH34" s="371"/>
      <c r="BI34" s="371"/>
      <c r="BJ34" s="371"/>
      <c r="BK34" s="371"/>
      <c r="BL34" s="371"/>
      <c r="BM34" s="371"/>
      <c r="BN34" s="371"/>
      <c r="BO34" s="371"/>
      <c r="BP34" s="371"/>
      <c r="BQ34" s="371"/>
      <c r="BR34" s="371"/>
      <c r="BS34" s="371"/>
      <c r="BT34" s="371"/>
      <c r="BU34" s="371"/>
      <c r="BV34" s="178"/>
      <c r="BW34" s="370">
        <f>IF(BY34="","",MAX(C34:D43,U34:V43,AM34:AN43,BE34:BF43)+1)</f>
        <v>6</v>
      </c>
      <c r="BX34" s="370"/>
      <c r="BY34" s="371" t="str">
        <f>IF('各会計、関係団体の財政状況及び健全化判断比率'!B68="","",'各会計、関係団体の財政状況及び健全化判断比率'!B68)</f>
        <v>北部市町村圏事務組合</v>
      </c>
      <c r="BZ34" s="371"/>
      <c r="CA34" s="371"/>
      <c r="CB34" s="371"/>
      <c r="CC34" s="371"/>
      <c r="CD34" s="371"/>
      <c r="CE34" s="371"/>
      <c r="CF34" s="371"/>
      <c r="CG34" s="371"/>
      <c r="CH34" s="371"/>
      <c r="CI34" s="371"/>
      <c r="CJ34" s="371"/>
      <c r="CK34" s="371"/>
      <c r="CL34" s="371"/>
      <c r="CM34" s="371"/>
      <c r="CN34" s="178"/>
      <c r="CO34" s="370">
        <f>IF(CQ34="","",MAX(C34:D43,U34:V43,AM34:AN43,BE34:BF43,BW34:BX43)+1)</f>
        <v>15</v>
      </c>
      <c r="CP34" s="370"/>
      <c r="CQ34" s="371" t="str">
        <f>IF('各会計、関係団体の財政状況及び健全化判断比率'!BS7="","",'各会計、関係団体の財政状況及び健全化判断比率'!BS7)</f>
        <v>未来ぎのざ</v>
      </c>
      <c r="CR34" s="371"/>
      <c r="CS34" s="371"/>
      <c r="CT34" s="371"/>
      <c r="CU34" s="371"/>
      <c r="CV34" s="371"/>
      <c r="CW34" s="371"/>
      <c r="CX34" s="371"/>
      <c r="CY34" s="371"/>
      <c r="CZ34" s="371"/>
      <c r="DA34" s="371"/>
      <c r="DB34" s="371"/>
      <c r="DC34" s="371"/>
      <c r="DD34" s="371"/>
      <c r="DE34" s="371"/>
      <c r="DG34" s="368" t="str">
        <f>IF('各会計、関係団体の財政状況及び健全化判断比率'!BR7="","",'各会計、関係団体の財政状況及び健全化判断比率'!BR7)</f>
        <v/>
      </c>
      <c r="DH34" s="368"/>
      <c r="DI34" s="205"/>
    </row>
    <row r="35" spans="1:113" ht="32.25" customHeight="1" x14ac:dyDescent="0.15">
      <c r="A35" s="178"/>
      <c r="B35" s="202"/>
      <c r="C35" s="370" t="str">
        <f>IF(E35="","",C34+1)</f>
        <v/>
      </c>
      <c r="D35" s="370"/>
      <c r="E35" s="371" t="str">
        <f>IF('各会計、関係団体の財政状況及び健全化判断比率'!B8="","",'各会計、関係団体の財政状況及び健全化判断比率'!B8)</f>
        <v/>
      </c>
      <c r="F35" s="371"/>
      <c r="G35" s="371"/>
      <c r="H35" s="371"/>
      <c r="I35" s="371"/>
      <c r="J35" s="371"/>
      <c r="K35" s="371"/>
      <c r="L35" s="371"/>
      <c r="M35" s="371"/>
      <c r="N35" s="371"/>
      <c r="O35" s="371"/>
      <c r="P35" s="371"/>
      <c r="Q35" s="371"/>
      <c r="R35" s="371"/>
      <c r="S35" s="371"/>
      <c r="T35" s="178"/>
      <c r="U35" s="370">
        <f>IF(W35="","",U34+1)</f>
        <v>3</v>
      </c>
      <c r="V35" s="370"/>
      <c r="W35" s="371" t="str">
        <f>IF('各会計、関係団体の財政状況及び健全化判断比率'!B29="","",'各会計、関係団体の財政状況及び健全化判断比率'!B29)</f>
        <v>後期高齢者医療特別会計</v>
      </c>
      <c r="X35" s="371"/>
      <c r="Y35" s="371"/>
      <c r="Z35" s="371"/>
      <c r="AA35" s="371"/>
      <c r="AB35" s="371"/>
      <c r="AC35" s="371"/>
      <c r="AD35" s="371"/>
      <c r="AE35" s="371"/>
      <c r="AF35" s="371"/>
      <c r="AG35" s="371"/>
      <c r="AH35" s="371"/>
      <c r="AI35" s="371"/>
      <c r="AJ35" s="371"/>
      <c r="AK35" s="371"/>
      <c r="AL35" s="178"/>
      <c r="AM35" s="370" t="str">
        <f t="shared" ref="AM35:AM43" si="0">IF(AO35="","",AM34+1)</f>
        <v/>
      </c>
      <c r="AN35" s="370"/>
      <c r="AO35" s="371"/>
      <c r="AP35" s="371"/>
      <c r="AQ35" s="371"/>
      <c r="AR35" s="371"/>
      <c r="AS35" s="371"/>
      <c r="AT35" s="371"/>
      <c r="AU35" s="371"/>
      <c r="AV35" s="371"/>
      <c r="AW35" s="371"/>
      <c r="AX35" s="371"/>
      <c r="AY35" s="371"/>
      <c r="AZ35" s="371"/>
      <c r="BA35" s="371"/>
      <c r="BB35" s="371"/>
      <c r="BC35" s="371"/>
      <c r="BD35" s="178"/>
      <c r="BE35" s="370" t="str">
        <f t="shared" ref="BE35:BE43" si="1">IF(BG35="","",BE34+1)</f>
        <v/>
      </c>
      <c r="BF35" s="370"/>
      <c r="BG35" s="371"/>
      <c r="BH35" s="371"/>
      <c r="BI35" s="371"/>
      <c r="BJ35" s="371"/>
      <c r="BK35" s="371"/>
      <c r="BL35" s="371"/>
      <c r="BM35" s="371"/>
      <c r="BN35" s="371"/>
      <c r="BO35" s="371"/>
      <c r="BP35" s="371"/>
      <c r="BQ35" s="371"/>
      <c r="BR35" s="371"/>
      <c r="BS35" s="371"/>
      <c r="BT35" s="371"/>
      <c r="BU35" s="371"/>
      <c r="BV35" s="178"/>
      <c r="BW35" s="370">
        <f t="shared" ref="BW35:BW43" si="2">IF(BY35="","",BW34+1)</f>
        <v>7</v>
      </c>
      <c r="BX35" s="370"/>
      <c r="BY35" s="371" t="str">
        <f>IF('各会計、関係団体の財政状況及び健全化判断比率'!B69="","",'各会計、関係団体の財政状況及び健全化判断比率'!B69)</f>
        <v>沖縄県市町村総合事務組合</v>
      </c>
      <c r="BZ35" s="371"/>
      <c r="CA35" s="371"/>
      <c r="CB35" s="371"/>
      <c r="CC35" s="371"/>
      <c r="CD35" s="371"/>
      <c r="CE35" s="371"/>
      <c r="CF35" s="371"/>
      <c r="CG35" s="371"/>
      <c r="CH35" s="371"/>
      <c r="CI35" s="371"/>
      <c r="CJ35" s="371"/>
      <c r="CK35" s="371"/>
      <c r="CL35" s="371"/>
      <c r="CM35" s="371"/>
      <c r="CN35" s="178"/>
      <c r="CO35" s="370">
        <f t="shared" ref="CO35:CO43" si="3">IF(CQ35="","",CO34+1)</f>
        <v>16</v>
      </c>
      <c r="CP35" s="370"/>
      <c r="CQ35" s="371" t="str">
        <f>IF('各会計、関係団体の財政状況及び健全化判断比率'!BS8="","",'各会計、関係団体の財政状況及び健全化判断比率'!BS8)</f>
        <v>地方道路公社</v>
      </c>
      <c r="CR35" s="371"/>
      <c r="CS35" s="371"/>
      <c r="CT35" s="371"/>
      <c r="CU35" s="371"/>
      <c r="CV35" s="371"/>
      <c r="CW35" s="371"/>
      <c r="CX35" s="371"/>
      <c r="CY35" s="371"/>
      <c r="CZ35" s="371"/>
      <c r="DA35" s="371"/>
      <c r="DB35" s="371"/>
      <c r="DC35" s="371"/>
      <c r="DD35" s="371"/>
      <c r="DE35" s="371"/>
      <c r="DG35" s="368" t="str">
        <f>IF('各会計、関係団体の財政状況及び健全化判断比率'!BR8="","",'各会計、関係団体の財政状況及び健全化判断比率'!BR8)</f>
        <v/>
      </c>
      <c r="DH35" s="368"/>
      <c r="DI35" s="205"/>
    </row>
    <row r="36" spans="1:113" ht="32.25" customHeight="1" x14ac:dyDescent="0.15">
      <c r="A36" s="178"/>
      <c r="B36" s="202"/>
      <c r="C36" s="370" t="str">
        <f>IF(E36="","",C35+1)</f>
        <v/>
      </c>
      <c r="D36" s="370"/>
      <c r="E36" s="371" t="str">
        <f>IF('各会計、関係団体の財政状況及び健全化判断比率'!B9="","",'各会計、関係団体の財政状況及び健全化判断比率'!B9)</f>
        <v/>
      </c>
      <c r="F36" s="371"/>
      <c r="G36" s="371"/>
      <c r="H36" s="371"/>
      <c r="I36" s="371"/>
      <c r="J36" s="371"/>
      <c r="K36" s="371"/>
      <c r="L36" s="371"/>
      <c r="M36" s="371"/>
      <c r="N36" s="371"/>
      <c r="O36" s="371"/>
      <c r="P36" s="371"/>
      <c r="Q36" s="371"/>
      <c r="R36" s="371"/>
      <c r="S36" s="371"/>
      <c r="T36" s="178"/>
      <c r="U36" s="370" t="str">
        <f t="shared" ref="U36:U43" si="4">IF(W36="","",U35+1)</f>
        <v/>
      </c>
      <c r="V36" s="370"/>
      <c r="W36" s="371"/>
      <c r="X36" s="371"/>
      <c r="Y36" s="371"/>
      <c r="Z36" s="371"/>
      <c r="AA36" s="371"/>
      <c r="AB36" s="371"/>
      <c r="AC36" s="371"/>
      <c r="AD36" s="371"/>
      <c r="AE36" s="371"/>
      <c r="AF36" s="371"/>
      <c r="AG36" s="371"/>
      <c r="AH36" s="371"/>
      <c r="AI36" s="371"/>
      <c r="AJ36" s="371"/>
      <c r="AK36" s="371"/>
      <c r="AL36" s="178"/>
      <c r="AM36" s="370" t="str">
        <f t="shared" si="0"/>
        <v/>
      </c>
      <c r="AN36" s="370"/>
      <c r="AO36" s="371"/>
      <c r="AP36" s="371"/>
      <c r="AQ36" s="371"/>
      <c r="AR36" s="371"/>
      <c r="AS36" s="371"/>
      <c r="AT36" s="371"/>
      <c r="AU36" s="371"/>
      <c r="AV36" s="371"/>
      <c r="AW36" s="371"/>
      <c r="AX36" s="371"/>
      <c r="AY36" s="371"/>
      <c r="AZ36" s="371"/>
      <c r="BA36" s="371"/>
      <c r="BB36" s="371"/>
      <c r="BC36" s="371"/>
      <c r="BD36" s="178"/>
      <c r="BE36" s="370" t="str">
        <f t="shared" si="1"/>
        <v/>
      </c>
      <c r="BF36" s="370"/>
      <c r="BG36" s="371"/>
      <c r="BH36" s="371"/>
      <c r="BI36" s="371"/>
      <c r="BJ36" s="371"/>
      <c r="BK36" s="371"/>
      <c r="BL36" s="371"/>
      <c r="BM36" s="371"/>
      <c r="BN36" s="371"/>
      <c r="BO36" s="371"/>
      <c r="BP36" s="371"/>
      <c r="BQ36" s="371"/>
      <c r="BR36" s="371"/>
      <c r="BS36" s="371"/>
      <c r="BT36" s="371"/>
      <c r="BU36" s="371"/>
      <c r="BV36" s="178"/>
      <c r="BW36" s="370">
        <f t="shared" si="2"/>
        <v>8</v>
      </c>
      <c r="BX36" s="370"/>
      <c r="BY36" s="371" t="str">
        <f>IF('各会計、関係団体の財政状況及び健全化判断比率'!B70="","",'各会計、関係団体の財政状況及び健全化判断比率'!B70)</f>
        <v>金武地区消防衛生組合</v>
      </c>
      <c r="BZ36" s="371"/>
      <c r="CA36" s="371"/>
      <c r="CB36" s="371"/>
      <c r="CC36" s="371"/>
      <c r="CD36" s="371"/>
      <c r="CE36" s="371"/>
      <c r="CF36" s="371"/>
      <c r="CG36" s="371"/>
      <c r="CH36" s="371"/>
      <c r="CI36" s="371"/>
      <c r="CJ36" s="371"/>
      <c r="CK36" s="371"/>
      <c r="CL36" s="371"/>
      <c r="CM36" s="371"/>
      <c r="CN36" s="178"/>
      <c r="CO36" s="370">
        <f t="shared" si="3"/>
        <v>17</v>
      </c>
      <c r="CP36" s="370"/>
      <c r="CQ36" s="371" t="str">
        <f>IF('各会計、関係団体の財政状況及び健全化判断比率'!BS9="","",'各会計、関係団体の財政状況及び健全化判断比率'!BS9)</f>
        <v>土地開発公社</v>
      </c>
      <c r="CR36" s="371"/>
      <c r="CS36" s="371"/>
      <c r="CT36" s="371"/>
      <c r="CU36" s="371"/>
      <c r="CV36" s="371"/>
      <c r="CW36" s="371"/>
      <c r="CX36" s="371"/>
      <c r="CY36" s="371"/>
      <c r="CZ36" s="371"/>
      <c r="DA36" s="371"/>
      <c r="DB36" s="371"/>
      <c r="DC36" s="371"/>
      <c r="DD36" s="371"/>
      <c r="DE36" s="371"/>
      <c r="DG36" s="368" t="str">
        <f>IF('各会計、関係団体の財政状況及び健全化判断比率'!BR9="","",'各会計、関係団体の財政状況及び健全化判断比率'!BR9)</f>
        <v/>
      </c>
      <c r="DH36" s="368"/>
      <c r="DI36" s="205"/>
    </row>
    <row r="37" spans="1:113" ht="32.25" customHeight="1" x14ac:dyDescent="0.15">
      <c r="A37" s="178"/>
      <c r="B37" s="202"/>
      <c r="C37" s="370" t="str">
        <f>IF(E37="","",C36+1)</f>
        <v/>
      </c>
      <c r="D37" s="370"/>
      <c r="E37" s="371" t="str">
        <f>IF('各会計、関係団体の財政状況及び健全化判断比率'!B10="","",'各会計、関係団体の財政状況及び健全化判断比率'!B10)</f>
        <v/>
      </c>
      <c r="F37" s="371"/>
      <c r="G37" s="371"/>
      <c r="H37" s="371"/>
      <c r="I37" s="371"/>
      <c r="J37" s="371"/>
      <c r="K37" s="371"/>
      <c r="L37" s="371"/>
      <c r="M37" s="371"/>
      <c r="N37" s="371"/>
      <c r="O37" s="371"/>
      <c r="P37" s="371"/>
      <c r="Q37" s="371"/>
      <c r="R37" s="371"/>
      <c r="S37" s="371"/>
      <c r="T37" s="178"/>
      <c r="U37" s="370" t="str">
        <f t="shared" si="4"/>
        <v/>
      </c>
      <c r="V37" s="370"/>
      <c r="W37" s="371"/>
      <c r="X37" s="371"/>
      <c r="Y37" s="371"/>
      <c r="Z37" s="371"/>
      <c r="AA37" s="371"/>
      <c r="AB37" s="371"/>
      <c r="AC37" s="371"/>
      <c r="AD37" s="371"/>
      <c r="AE37" s="371"/>
      <c r="AF37" s="371"/>
      <c r="AG37" s="371"/>
      <c r="AH37" s="371"/>
      <c r="AI37" s="371"/>
      <c r="AJ37" s="371"/>
      <c r="AK37" s="371"/>
      <c r="AL37" s="178"/>
      <c r="AM37" s="370" t="str">
        <f t="shared" si="0"/>
        <v/>
      </c>
      <c r="AN37" s="370"/>
      <c r="AO37" s="371"/>
      <c r="AP37" s="371"/>
      <c r="AQ37" s="371"/>
      <c r="AR37" s="371"/>
      <c r="AS37" s="371"/>
      <c r="AT37" s="371"/>
      <c r="AU37" s="371"/>
      <c r="AV37" s="371"/>
      <c r="AW37" s="371"/>
      <c r="AX37" s="371"/>
      <c r="AY37" s="371"/>
      <c r="AZ37" s="371"/>
      <c r="BA37" s="371"/>
      <c r="BB37" s="371"/>
      <c r="BC37" s="371"/>
      <c r="BD37" s="178"/>
      <c r="BE37" s="370" t="str">
        <f t="shared" si="1"/>
        <v/>
      </c>
      <c r="BF37" s="370"/>
      <c r="BG37" s="371"/>
      <c r="BH37" s="371"/>
      <c r="BI37" s="371"/>
      <c r="BJ37" s="371"/>
      <c r="BK37" s="371"/>
      <c r="BL37" s="371"/>
      <c r="BM37" s="371"/>
      <c r="BN37" s="371"/>
      <c r="BO37" s="371"/>
      <c r="BP37" s="371"/>
      <c r="BQ37" s="371"/>
      <c r="BR37" s="371"/>
      <c r="BS37" s="371"/>
      <c r="BT37" s="371"/>
      <c r="BU37" s="371"/>
      <c r="BV37" s="178"/>
      <c r="BW37" s="370">
        <f t="shared" si="2"/>
        <v>9</v>
      </c>
      <c r="BX37" s="370"/>
      <c r="BY37" s="371" t="str">
        <f>IF('各会計、関係団体の財政状況及び健全化判断比率'!B71="","",'各会計、関係団体の財政状況及び健全化判断比率'!B71)</f>
        <v>沖縄県後期高齢者医療広域連合（一般会計）</v>
      </c>
      <c r="BZ37" s="371"/>
      <c r="CA37" s="371"/>
      <c r="CB37" s="371"/>
      <c r="CC37" s="371"/>
      <c r="CD37" s="371"/>
      <c r="CE37" s="371"/>
      <c r="CF37" s="371"/>
      <c r="CG37" s="371"/>
      <c r="CH37" s="371"/>
      <c r="CI37" s="371"/>
      <c r="CJ37" s="371"/>
      <c r="CK37" s="371"/>
      <c r="CL37" s="371"/>
      <c r="CM37" s="371"/>
      <c r="CN37" s="178"/>
      <c r="CO37" s="370" t="str">
        <f t="shared" si="3"/>
        <v/>
      </c>
      <c r="CP37" s="370"/>
      <c r="CQ37" s="371" t="str">
        <f>IF('各会計、関係団体の財政状況及び健全化判断比率'!BS10="","",'各会計、関係団体の財政状況及び健全化判断比率'!BS10)</f>
        <v/>
      </c>
      <c r="CR37" s="371"/>
      <c r="CS37" s="371"/>
      <c r="CT37" s="371"/>
      <c r="CU37" s="371"/>
      <c r="CV37" s="371"/>
      <c r="CW37" s="371"/>
      <c r="CX37" s="371"/>
      <c r="CY37" s="371"/>
      <c r="CZ37" s="371"/>
      <c r="DA37" s="371"/>
      <c r="DB37" s="371"/>
      <c r="DC37" s="371"/>
      <c r="DD37" s="371"/>
      <c r="DE37" s="371"/>
      <c r="DG37" s="368" t="str">
        <f>IF('各会計、関係団体の財政状況及び健全化判断比率'!BR10="","",'各会計、関係団体の財政状況及び健全化判断比率'!BR10)</f>
        <v/>
      </c>
      <c r="DH37" s="368"/>
      <c r="DI37" s="205"/>
    </row>
    <row r="38" spans="1:113" ht="32.25" customHeight="1" x14ac:dyDescent="0.15">
      <c r="A38" s="178"/>
      <c r="B38" s="202"/>
      <c r="C38" s="370" t="str">
        <f t="shared" ref="C38:C43" si="5">IF(E38="","",C37+1)</f>
        <v/>
      </c>
      <c r="D38" s="370"/>
      <c r="E38" s="371" t="str">
        <f>IF('各会計、関係団体の財政状況及び健全化判断比率'!B11="","",'各会計、関係団体の財政状況及び健全化判断比率'!B11)</f>
        <v/>
      </c>
      <c r="F38" s="371"/>
      <c r="G38" s="371"/>
      <c r="H38" s="371"/>
      <c r="I38" s="371"/>
      <c r="J38" s="371"/>
      <c r="K38" s="371"/>
      <c r="L38" s="371"/>
      <c r="M38" s="371"/>
      <c r="N38" s="371"/>
      <c r="O38" s="371"/>
      <c r="P38" s="371"/>
      <c r="Q38" s="371"/>
      <c r="R38" s="371"/>
      <c r="S38" s="371"/>
      <c r="T38" s="178"/>
      <c r="U38" s="370" t="str">
        <f t="shared" si="4"/>
        <v/>
      </c>
      <c r="V38" s="370"/>
      <c r="W38" s="371"/>
      <c r="X38" s="371"/>
      <c r="Y38" s="371"/>
      <c r="Z38" s="371"/>
      <c r="AA38" s="371"/>
      <c r="AB38" s="371"/>
      <c r="AC38" s="371"/>
      <c r="AD38" s="371"/>
      <c r="AE38" s="371"/>
      <c r="AF38" s="371"/>
      <c r="AG38" s="371"/>
      <c r="AH38" s="371"/>
      <c r="AI38" s="371"/>
      <c r="AJ38" s="371"/>
      <c r="AK38" s="371"/>
      <c r="AL38" s="178"/>
      <c r="AM38" s="370" t="str">
        <f t="shared" si="0"/>
        <v/>
      </c>
      <c r="AN38" s="370"/>
      <c r="AO38" s="371"/>
      <c r="AP38" s="371"/>
      <c r="AQ38" s="371"/>
      <c r="AR38" s="371"/>
      <c r="AS38" s="371"/>
      <c r="AT38" s="371"/>
      <c r="AU38" s="371"/>
      <c r="AV38" s="371"/>
      <c r="AW38" s="371"/>
      <c r="AX38" s="371"/>
      <c r="AY38" s="371"/>
      <c r="AZ38" s="371"/>
      <c r="BA38" s="371"/>
      <c r="BB38" s="371"/>
      <c r="BC38" s="371"/>
      <c r="BD38" s="178"/>
      <c r="BE38" s="370" t="str">
        <f t="shared" si="1"/>
        <v/>
      </c>
      <c r="BF38" s="370"/>
      <c r="BG38" s="371"/>
      <c r="BH38" s="371"/>
      <c r="BI38" s="371"/>
      <c r="BJ38" s="371"/>
      <c r="BK38" s="371"/>
      <c r="BL38" s="371"/>
      <c r="BM38" s="371"/>
      <c r="BN38" s="371"/>
      <c r="BO38" s="371"/>
      <c r="BP38" s="371"/>
      <c r="BQ38" s="371"/>
      <c r="BR38" s="371"/>
      <c r="BS38" s="371"/>
      <c r="BT38" s="371"/>
      <c r="BU38" s="371"/>
      <c r="BV38" s="178"/>
      <c r="BW38" s="370">
        <f t="shared" si="2"/>
        <v>10</v>
      </c>
      <c r="BX38" s="370"/>
      <c r="BY38" s="371" t="str">
        <f>IF('各会計、関係団体の財政状況及び健全化判断比率'!B72="","",'各会計、関係団体の財政状況及び健全化判断比率'!B72)</f>
        <v>沖縄県後期高齢者医療広域連合（特別会計）</v>
      </c>
      <c r="BZ38" s="371"/>
      <c r="CA38" s="371"/>
      <c r="CB38" s="371"/>
      <c r="CC38" s="371"/>
      <c r="CD38" s="371"/>
      <c r="CE38" s="371"/>
      <c r="CF38" s="371"/>
      <c r="CG38" s="371"/>
      <c r="CH38" s="371"/>
      <c r="CI38" s="371"/>
      <c r="CJ38" s="371"/>
      <c r="CK38" s="371"/>
      <c r="CL38" s="371"/>
      <c r="CM38" s="371"/>
      <c r="CN38" s="178"/>
      <c r="CO38" s="370" t="str">
        <f t="shared" si="3"/>
        <v/>
      </c>
      <c r="CP38" s="370"/>
      <c r="CQ38" s="371" t="str">
        <f>IF('各会計、関係団体の財政状況及び健全化判断比率'!BS11="","",'各会計、関係団体の財政状況及び健全化判断比率'!BS11)</f>
        <v/>
      </c>
      <c r="CR38" s="371"/>
      <c r="CS38" s="371"/>
      <c r="CT38" s="371"/>
      <c r="CU38" s="371"/>
      <c r="CV38" s="371"/>
      <c r="CW38" s="371"/>
      <c r="CX38" s="371"/>
      <c r="CY38" s="371"/>
      <c r="CZ38" s="371"/>
      <c r="DA38" s="371"/>
      <c r="DB38" s="371"/>
      <c r="DC38" s="371"/>
      <c r="DD38" s="371"/>
      <c r="DE38" s="371"/>
      <c r="DG38" s="368" t="str">
        <f>IF('各会計、関係団体の財政状況及び健全化判断比率'!BR11="","",'各会計、関係団体の財政状況及び健全化判断比率'!BR11)</f>
        <v/>
      </c>
      <c r="DH38" s="368"/>
      <c r="DI38" s="205"/>
    </row>
    <row r="39" spans="1:113" ht="32.25" customHeight="1" x14ac:dyDescent="0.15">
      <c r="A39" s="178"/>
      <c r="B39" s="202"/>
      <c r="C39" s="370" t="str">
        <f t="shared" si="5"/>
        <v/>
      </c>
      <c r="D39" s="370"/>
      <c r="E39" s="371" t="str">
        <f>IF('各会計、関係団体の財政状況及び健全化判断比率'!B12="","",'各会計、関係団体の財政状況及び健全化判断比率'!B12)</f>
        <v/>
      </c>
      <c r="F39" s="371"/>
      <c r="G39" s="371"/>
      <c r="H39" s="371"/>
      <c r="I39" s="371"/>
      <c r="J39" s="371"/>
      <c r="K39" s="371"/>
      <c r="L39" s="371"/>
      <c r="M39" s="371"/>
      <c r="N39" s="371"/>
      <c r="O39" s="371"/>
      <c r="P39" s="371"/>
      <c r="Q39" s="371"/>
      <c r="R39" s="371"/>
      <c r="S39" s="371"/>
      <c r="T39" s="178"/>
      <c r="U39" s="370" t="str">
        <f t="shared" si="4"/>
        <v/>
      </c>
      <c r="V39" s="370"/>
      <c r="W39" s="371"/>
      <c r="X39" s="371"/>
      <c r="Y39" s="371"/>
      <c r="Z39" s="371"/>
      <c r="AA39" s="371"/>
      <c r="AB39" s="371"/>
      <c r="AC39" s="371"/>
      <c r="AD39" s="371"/>
      <c r="AE39" s="371"/>
      <c r="AF39" s="371"/>
      <c r="AG39" s="371"/>
      <c r="AH39" s="371"/>
      <c r="AI39" s="371"/>
      <c r="AJ39" s="371"/>
      <c r="AK39" s="371"/>
      <c r="AL39" s="178"/>
      <c r="AM39" s="370" t="str">
        <f t="shared" si="0"/>
        <v/>
      </c>
      <c r="AN39" s="370"/>
      <c r="AO39" s="371"/>
      <c r="AP39" s="371"/>
      <c r="AQ39" s="371"/>
      <c r="AR39" s="371"/>
      <c r="AS39" s="371"/>
      <c r="AT39" s="371"/>
      <c r="AU39" s="371"/>
      <c r="AV39" s="371"/>
      <c r="AW39" s="371"/>
      <c r="AX39" s="371"/>
      <c r="AY39" s="371"/>
      <c r="AZ39" s="371"/>
      <c r="BA39" s="371"/>
      <c r="BB39" s="371"/>
      <c r="BC39" s="371"/>
      <c r="BD39" s="178"/>
      <c r="BE39" s="370" t="str">
        <f t="shared" si="1"/>
        <v/>
      </c>
      <c r="BF39" s="370"/>
      <c r="BG39" s="371"/>
      <c r="BH39" s="371"/>
      <c r="BI39" s="371"/>
      <c r="BJ39" s="371"/>
      <c r="BK39" s="371"/>
      <c r="BL39" s="371"/>
      <c r="BM39" s="371"/>
      <c r="BN39" s="371"/>
      <c r="BO39" s="371"/>
      <c r="BP39" s="371"/>
      <c r="BQ39" s="371"/>
      <c r="BR39" s="371"/>
      <c r="BS39" s="371"/>
      <c r="BT39" s="371"/>
      <c r="BU39" s="371"/>
      <c r="BV39" s="178"/>
      <c r="BW39" s="370">
        <f t="shared" si="2"/>
        <v>11</v>
      </c>
      <c r="BX39" s="370"/>
      <c r="BY39" s="371" t="str">
        <f>IF('各会計、関係団体の財政状況及び健全化判断比率'!B73="","",'各会計、関係団体の財政状況及び健全化判断比率'!B73)</f>
        <v>沖縄県介護広域連合（一般会計）</v>
      </c>
      <c r="BZ39" s="371"/>
      <c r="CA39" s="371"/>
      <c r="CB39" s="371"/>
      <c r="CC39" s="371"/>
      <c r="CD39" s="371"/>
      <c r="CE39" s="371"/>
      <c r="CF39" s="371"/>
      <c r="CG39" s="371"/>
      <c r="CH39" s="371"/>
      <c r="CI39" s="371"/>
      <c r="CJ39" s="371"/>
      <c r="CK39" s="371"/>
      <c r="CL39" s="371"/>
      <c r="CM39" s="371"/>
      <c r="CN39" s="178"/>
      <c r="CO39" s="370" t="str">
        <f t="shared" si="3"/>
        <v/>
      </c>
      <c r="CP39" s="370"/>
      <c r="CQ39" s="371" t="str">
        <f>IF('各会計、関係団体の財政状況及び健全化判断比率'!BS12="","",'各会計、関係団体の財政状況及び健全化判断比率'!BS12)</f>
        <v/>
      </c>
      <c r="CR39" s="371"/>
      <c r="CS39" s="371"/>
      <c r="CT39" s="371"/>
      <c r="CU39" s="371"/>
      <c r="CV39" s="371"/>
      <c r="CW39" s="371"/>
      <c r="CX39" s="371"/>
      <c r="CY39" s="371"/>
      <c r="CZ39" s="371"/>
      <c r="DA39" s="371"/>
      <c r="DB39" s="371"/>
      <c r="DC39" s="371"/>
      <c r="DD39" s="371"/>
      <c r="DE39" s="371"/>
      <c r="DG39" s="368" t="str">
        <f>IF('各会計、関係団体の財政状況及び健全化判断比率'!BR12="","",'各会計、関係団体の財政状況及び健全化判断比率'!BR12)</f>
        <v/>
      </c>
      <c r="DH39" s="368"/>
      <c r="DI39" s="205"/>
    </row>
    <row r="40" spans="1:113" ht="32.25" customHeight="1" x14ac:dyDescent="0.15">
      <c r="A40" s="178"/>
      <c r="B40" s="202"/>
      <c r="C40" s="370" t="str">
        <f t="shared" si="5"/>
        <v/>
      </c>
      <c r="D40" s="370"/>
      <c r="E40" s="371" t="str">
        <f>IF('各会計、関係団体の財政状況及び健全化判断比率'!B13="","",'各会計、関係団体の財政状況及び健全化判断比率'!B13)</f>
        <v/>
      </c>
      <c r="F40" s="371"/>
      <c r="G40" s="371"/>
      <c r="H40" s="371"/>
      <c r="I40" s="371"/>
      <c r="J40" s="371"/>
      <c r="K40" s="371"/>
      <c r="L40" s="371"/>
      <c r="M40" s="371"/>
      <c r="N40" s="371"/>
      <c r="O40" s="371"/>
      <c r="P40" s="371"/>
      <c r="Q40" s="371"/>
      <c r="R40" s="371"/>
      <c r="S40" s="371"/>
      <c r="T40" s="178"/>
      <c r="U40" s="370" t="str">
        <f t="shared" si="4"/>
        <v/>
      </c>
      <c r="V40" s="370"/>
      <c r="W40" s="371"/>
      <c r="X40" s="371"/>
      <c r="Y40" s="371"/>
      <c r="Z40" s="371"/>
      <c r="AA40" s="371"/>
      <c r="AB40" s="371"/>
      <c r="AC40" s="371"/>
      <c r="AD40" s="371"/>
      <c r="AE40" s="371"/>
      <c r="AF40" s="371"/>
      <c r="AG40" s="371"/>
      <c r="AH40" s="371"/>
      <c r="AI40" s="371"/>
      <c r="AJ40" s="371"/>
      <c r="AK40" s="371"/>
      <c r="AL40" s="178"/>
      <c r="AM40" s="370" t="str">
        <f t="shared" si="0"/>
        <v/>
      </c>
      <c r="AN40" s="370"/>
      <c r="AO40" s="371"/>
      <c r="AP40" s="371"/>
      <c r="AQ40" s="371"/>
      <c r="AR40" s="371"/>
      <c r="AS40" s="371"/>
      <c r="AT40" s="371"/>
      <c r="AU40" s="371"/>
      <c r="AV40" s="371"/>
      <c r="AW40" s="371"/>
      <c r="AX40" s="371"/>
      <c r="AY40" s="371"/>
      <c r="AZ40" s="371"/>
      <c r="BA40" s="371"/>
      <c r="BB40" s="371"/>
      <c r="BC40" s="371"/>
      <c r="BD40" s="178"/>
      <c r="BE40" s="370" t="str">
        <f t="shared" si="1"/>
        <v/>
      </c>
      <c r="BF40" s="370"/>
      <c r="BG40" s="371"/>
      <c r="BH40" s="371"/>
      <c r="BI40" s="371"/>
      <c r="BJ40" s="371"/>
      <c r="BK40" s="371"/>
      <c r="BL40" s="371"/>
      <c r="BM40" s="371"/>
      <c r="BN40" s="371"/>
      <c r="BO40" s="371"/>
      <c r="BP40" s="371"/>
      <c r="BQ40" s="371"/>
      <c r="BR40" s="371"/>
      <c r="BS40" s="371"/>
      <c r="BT40" s="371"/>
      <c r="BU40" s="371"/>
      <c r="BV40" s="178"/>
      <c r="BW40" s="370">
        <f t="shared" si="2"/>
        <v>12</v>
      </c>
      <c r="BX40" s="370"/>
      <c r="BY40" s="371" t="str">
        <f>IF('各会計、関係団体の財政状況及び健全化判断比率'!B74="","",'各会計、関係団体の財政状況及び健全化判断比率'!B74)</f>
        <v>沖縄県介護広域連合（特別会計）</v>
      </c>
      <c r="BZ40" s="371"/>
      <c r="CA40" s="371"/>
      <c r="CB40" s="371"/>
      <c r="CC40" s="371"/>
      <c r="CD40" s="371"/>
      <c r="CE40" s="371"/>
      <c r="CF40" s="371"/>
      <c r="CG40" s="371"/>
      <c r="CH40" s="371"/>
      <c r="CI40" s="371"/>
      <c r="CJ40" s="371"/>
      <c r="CK40" s="371"/>
      <c r="CL40" s="371"/>
      <c r="CM40" s="371"/>
      <c r="CN40" s="178"/>
      <c r="CO40" s="370" t="str">
        <f t="shared" si="3"/>
        <v/>
      </c>
      <c r="CP40" s="370"/>
      <c r="CQ40" s="371" t="str">
        <f>IF('各会計、関係団体の財政状況及び健全化判断比率'!BS13="","",'各会計、関係団体の財政状況及び健全化判断比率'!BS13)</f>
        <v/>
      </c>
      <c r="CR40" s="371"/>
      <c r="CS40" s="371"/>
      <c r="CT40" s="371"/>
      <c r="CU40" s="371"/>
      <c r="CV40" s="371"/>
      <c r="CW40" s="371"/>
      <c r="CX40" s="371"/>
      <c r="CY40" s="371"/>
      <c r="CZ40" s="371"/>
      <c r="DA40" s="371"/>
      <c r="DB40" s="371"/>
      <c r="DC40" s="371"/>
      <c r="DD40" s="371"/>
      <c r="DE40" s="371"/>
      <c r="DG40" s="368" t="str">
        <f>IF('各会計、関係団体の財政状況及び健全化判断比率'!BR13="","",'各会計、関係団体の財政状況及び健全化判断比率'!BR13)</f>
        <v/>
      </c>
      <c r="DH40" s="368"/>
      <c r="DI40" s="205"/>
    </row>
    <row r="41" spans="1:113" ht="32.25" customHeight="1" x14ac:dyDescent="0.15">
      <c r="A41" s="178"/>
      <c r="B41" s="202"/>
      <c r="C41" s="370" t="str">
        <f t="shared" si="5"/>
        <v/>
      </c>
      <c r="D41" s="370"/>
      <c r="E41" s="371" t="str">
        <f>IF('各会計、関係団体の財政状況及び健全化判断比率'!B14="","",'各会計、関係団体の財政状況及び健全化判断比率'!B14)</f>
        <v/>
      </c>
      <c r="F41" s="371"/>
      <c r="G41" s="371"/>
      <c r="H41" s="371"/>
      <c r="I41" s="371"/>
      <c r="J41" s="371"/>
      <c r="K41" s="371"/>
      <c r="L41" s="371"/>
      <c r="M41" s="371"/>
      <c r="N41" s="371"/>
      <c r="O41" s="371"/>
      <c r="P41" s="371"/>
      <c r="Q41" s="371"/>
      <c r="R41" s="371"/>
      <c r="S41" s="371"/>
      <c r="T41" s="178"/>
      <c r="U41" s="370" t="str">
        <f t="shared" si="4"/>
        <v/>
      </c>
      <c r="V41" s="370"/>
      <c r="W41" s="371"/>
      <c r="X41" s="371"/>
      <c r="Y41" s="371"/>
      <c r="Z41" s="371"/>
      <c r="AA41" s="371"/>
      <c r="AB41" s="371"/>
      <c r="AC41" s="371"/>
      <c r="AD41" s="371"/>
      <c r="AE41" s="371"/>
      <c r="AF41" s="371"/>
      <c r="AG41" s="371"/>
      <c r="AH41" s="371"/>
      <c r="AI41" s="371"/>
      <c r="AJ41" s="371"/>
      <c r="AK41" s="371"/>
      <c r="AL41" s="178"/>
      <c r="AM41" s="370" t="str">
        <f t="shared" si="0"/>
        <v/>
      </c>
      <c r="AN41" s="370"/>
      <c r="AO41" s="371"/>
      <c r="AP41" s="371"/>
      <c r="AQ41" s="371"/>
      <c r="AR41" s="371"/>
      <c r="AS41" s="371"/>
      <c r="AT41" s="371"/>
      <c r="AU41" s="371"/>
      <c r="AV41" s="371"/>
      <c r="AW41" s="371"/>
      <c r="AX41" s="371"/>
      <c r="AY41" s="371"/>
      <c r="AZ41" s="371"/>
      <c r="BA41" s="371"/>
      <c r="BB41" s="371"/>
      <c r="BC41" s="371"/>
      <c r="BD41" s="178"/>
      <c r="BE41" s="370" t="str">
        <f t="shared" si="1"/>
        <v/>
      </c>
      <c r="BF41" s="370"/>
      <c r="BG41" s="371"/>
      <c r="BH41" s="371"/>
      <c r="BI41" s="371"/>
      <c r="BJ41" s="371"/>
      <c r="BK41" s="371"/>
      <c r="BL41" s="371"/>
      <c r="BM41" s="371"/>
      <c r="BN41" s="371"/>
      <c r="BO41" s="371"/>
      <c r="BP41" s="371"/>
      <c r="BQ41" s="371"/>
      <c r="BR41" s="371"/>
      <c r="BS41" s="371"/>
      <c r="BT41" s="371"/>
      <c r="BU41" s="371"/>
      <c r="BV41" s="178"/>
      <c r="BW41" s="370">
        <f t="shared" si="2"/>
        <v>13</v>
      </c>
      <c r="BX41" s="370"/>
      <c r="BY41" s="371" t="str">
        <f>IF('各会計、関係団体の財政状況及び健全化判断比率'!B75="","",'各会計、関係団体の財政状況及び健全化判断比率'!B75)</f>
        <v>沖縄県市町村自治会館管理組合</v>
      </c>
      <c r="BZ41" s="371"/>
      <c r="CA41" s="371"/>
      <c r="CB41" s="371"/>
      <c r="CC41" s="371"/>
      <c r="CD41" s="371"/>
      <c r="CE41" s="371"/>
      <c r="CF41" s="371"/>
      <c r="CG41" s="371"/>
      <c r="CH41" s="371"/>
      <c r="CI41" s="371"/>
      <c r="CJ41" s="371"/>
      <c r="CK41" s="371"/>
      <c r="CL41" s="371"/>
      <c r="CM41" s="371"/>
      <c r="CN41" s="178"/>
      <c r="CO41" s="370" t="str">
        <f t="shared" si="3"/>
        <v/>
      </c>
      <c r="CP41" s="370"/>
      <c r="CQ41" s="371" t="str">
        <f>IF('各会計、関係団体の財政状況及び健全化判断比率'!BS14="","",'各会計、関係団体の財政状況及び健全化判断比率'!BS14)</f>
        <v/>
      </c>
      <c r="CR41" s="371"/>
      <c r="CS41" s="371"/>
      <c r="CT41" s="371"/>
      <c r="CU41" s="371"/>
      <c r="CV41" s="371"/>
      <c r="CW41" s="371"/>
      <c r="CX41" s="371"/>
      <c r="CY41" s="371"/>
      <c r="CZ41" s="371"/>
      <c r="DA41" s="371"/>
      <c r="DB41" s="371"/>
      <c r="DC41" s="371"/>
      <c r="DD41" s="371"/>
      <c r="DE41" s="371"/>
      <c r="DG41" s="368" t="str">
        <f>IF('各会計、関係団体の財政状況及び健全化判断比率'!BR14="","",'各会計、関係団体の財政状況及び健全化判断比率'!BR14)</f>
        <v/>
      </c>
      <c r="DH41" s="368"/>
      <c r="DI41" s="205"/>
    </row>
    <row r="42" spans="1:113" ht="32.25" customHeight="1" x14ac:dyDescent="0.15">
      <c r="B42" s="202"/>
      <c r="C42" s="370" t="str">
        <f t="shared" si="5"/>
        <v/>
      </c>
      <c r="D42" s="370"/>
      <c r="E42" s="371" t="str">
        <f>IF('各会計、関係団体の財政状況及び健全化判断比率'!B15="","",'各会計、関係団体の財政状況及び健全化判断比率'!B15)</f>
        <v/>
      </c>
      <c r="F42" s="371"/>
      <c r="G42" s="371"/>
      <c r="H42" s="371"/>
      <c r="I42" s="371"/>
      <c r="J42" s="371"/>
      <c r="K42" s="371"/>
      <c r="L42" s="371"/>
      <c r="M42" s="371"/>
      <c r="N42" s="371"/>
      <c r="O42" s="371"/>
      <c r="P42" s="371"/>
      <c r="Q42" s="371"/>
      <c r="R42" s="371"/>
      <c r="S42" s="371"/>
      <c r="T42" s="178"/>
      <c r="U42" s="370" t="str">
        <f t="shared" si="4"/>
        <v/>
      </c>
      <c r="V42" s="370"/>
      <c r="W42" s="371"/>
      <c r="X42" s="371"/>
      <c r="Y42" s="371"/>
      <c r="Z42" s="371"/>
      <c r="AA42" s="371"/>
      <c r="AB42" s="371"/>
      <c r="AC42" s="371"/>
      <c r="AD42" s="371"/>
      <c r="AE42" s="371"/>
      <c r="AF42" s="371"/>
      <c r="AG42" s="371"/>
      <c r="AH42" s="371"/>
      <c r="AI42" s="371"/>
      <c r="AJ42" s="371"/>
      <c r="AK42" s="371"/>
      <c r="AL42" s="178"/>
      <c r="AM42" s="370" t="str">
        <f t="shared" si="0"/>
        <v/>
      </c>
      <c r="AN42" s="370"/>
      <c r="AO42" s="371"/>
      <c r="AP42" s="371"/>
      <c r="AQ42" s="371"/>
      <c r="AR42" s="371"/>
      <c r="AS42" s="371"/>
      <c r="AT42" s="371"/>
      <c r="AU42" s="371"/>
      <c r="AV42" s="371"/>
      <c r="AW42" s="371"/>
      <c r="AX42" s="371"/>
      <c r="AY42" s="371"/>
      <c r="AZ42" s="371"/>
      <c r="BA42" s="371"/>
      <c r="BB42" s="371"/>
      <c r="BC42" s="371"/>
      <c r="BD42" s="178"/>
      <c r="BE42" s="370" t="str">
        <f t="shared" si="1"/>
        <v/>
      </c>
      <c r="BF42" s="370"/>
      <c r="BG42" s="371"/>
      <c r="BH42" s="371"/>
      <c r="BI42" s="371"/>
      <c r="BJ42" s="371"/>
      <c r="BK42" s="371"/>
      <c r="BL42" s="371"/>
      <c r="BM42" s="371"/>
      <c r="BN42" s="371"/>
      <c r="BO42" s="371"/>
      <c r="BP42" s="371"/>
      <c r="BQ42" s="371"/>
      <c r="BR42" s="371"/>
      <c r="BS42" s="371"/>
      <c r="BT42" s="371"/>
      <c r="BU42" s="371"/>
      <c r="BV42" s="178"/>
      <c r="BW42" s="370">
        <f t="shared" si="2"/>
        <v>14</v>
      </c>
      <c r="BX42" s="370"/>
      <c r="BY42" s="371" t="str">
        <f>IF('各会計、関係団体の財政状況及び健全化判断比率'!B76="","",'各会計、関係団体の財政状況及び健全化判断比率'!B76)</f>
        <v>沖縄県交通災害共済組合</v>
      </c>
      <c r="BZ42" s="371"/>
      <c r="CA42" s="371"/>
      <c r="CB42" s="371"/>
      <c r="CC42" s="371"/>
      <c r="CD42" s="371"/>
      <c r="CE42" s="371"/>
      <c r="CF42" s="371"/>
      <c r="CG42" s="371"/>
      <c r="CH42" s="371"/>
      <c r="CI42" s="371"/>
      <c r="CJ42" s="371"/>
      <c r="CK42" s="371"/>
      <c r="CL42" s="371"/>
      <c r="CM42" s="371"/>
      <c r="CN42" s="178"/>
      <c r="CO42" s="370" t="str">
        <f t="shared" si="3"/>
        <v/>
      </c>
      <c r="CP42" s="370"/>
      <c r="CQ42" s="371" t="str">
        <f>IF('各会計、関係団体の財政状況及び健全化判断比率'!BS15="","",'各会計、関係団体の財政状況及び健全化判断比率'!BS15)</f>
        <v/>
      </c>
      <c r="CR42" s="371"/>
      <c r="CS42" s="371"/>
      <c r="CT42" s="371"/>
      <c r="CU42" s="371"/>
      <c r="CV42" s="371"/>
      <c r="CW42" s="371"/>
      <c r="CX42" s="371"/>
      <c r="CY42" s="371"/>
      <c r="CZ42" s="371"/>
      <c r="DA42" s="371"/>
      <c r="DB42" s="371"/>
      <c r="DC42" s="371"/>
      <c r="DD42" s="371"/>
      <c r="DE42" s="371"/>
      <c r="DG42" s="368" t="str">
        <f>IF('各会計、関係団体の財政状況及び健全化判断比率'!BR15="","",'各会計、関係団体の財政状況及び健全化判断比率'!BR15)</f>
        <v/>
      </c>
      <c r="DH42" s="368"/>
      <c r="DI42" s="205"/>
    </row>
    <row r="43" spans="1:113" ht="32.25" customHeight="1" x14ac:dyDescent="0.15">
      <c r="B43" s="202"/>
      <c r="C43" s="370" t="str">
        <f t="shared" si="5"/>
        <v/>
      </c>
      <c r="D43" s="370"/>
      <c r="E43" s="371" t="str">
        <f>IF('各会計、関係団体の財政状況及び健全化判断比率'!B16="","",'各会計、関係団体の財政状況及び健全化判断比率'!B16)</f>
        <v/>
      </c>
      <c r="F43" s="371"/>
      <c r="G43" s="371"/>
      <c r="H43" s="371"/>
      <c r="I43" s="371"/>
      <c r="J43" s="371"/>
      <c r="K43" s="371"/>
      <c r="L43" s="371"/>
      <c r="M43" s="371"/>
      <c r="N43" s="371"/>
      <c r="O43" s="371"/>
      <c r="P43" s="371"/>
      <c r="Q43" s="371"/>
      <c r="R43" s="371"/>
      <c r="S43" s="371"/>
      <c r="T43" s="178"/>
      <c r="U43" s="370" t="str">
        <f t="shared" si="4"/>
        <v/>
      </c>
      <c r="V43" s="370"/>
      <c r="W43" s="371"/>
      <c r="X43" s="371"/>
      <c r="Y43" s="371"/>
      <c r="Z43" s="371"/>
      <c r="AA43" s="371"/>
      <c r="AB43" s="371"/>
      <c r="AC43" s="371"/>
      <c r="AD43" s="371"/>
      <c r="AE43" s="371"/>
      <c r="AF43" s="371"/>
      <c r="AG43" s="371"/>
      <c r="AH43" s="371"/>
      <c r="AI43" s="371"/>
      <c r="AJ43" s="371"/>
      <c r="AK43" s="371"/>
      <c r="AL43" s="178"/>
      <c r="AM43" s="370" t="str">
        <f t="shared" si="0"/>
        <v/>
      </c>
      <c r="AN43" s="370"/>
      <c r="AO43" s="371"/>
      <c r="AP43" s="371"/>
      <c r="AQ43" s="371"/>
      <c r="AR43" s="371"/>
      <c r="AS43" s="371"/>
      <c r="AT43" s="371"/>
      <c r="AU43" s="371"/>
      <c r="AV43" s="371"/>
      <c r="AW43" s="371"/>
      <c r="AX43" s="371"/>
      <c r="AY43" s="371"/>
      <c r="AZ43" s="371"/>
      <c r="BA43" s="371"/>
      <c r="BB43" s="371"/>
      <c r="BC43" s="371"/>
      <c r="BD43" s="178"/>
      <c r="BE43" s="370" t="str">
        <f t="shared" si="1"/>
        <v/>
      </c>
      <c r="BF43" s="370"/>
      <c r="BG43" s="371"/>
      <c r="BH43" s="371"/>
      <c r="BI43" s="371"/>
      <c r="BJ43" s="371"/>
      <c r="BK43" s="371"/>
      <c r="BL43" s="371"/>
      <c r="BM43" s="371"/>
      <c r="BN43" s="371"/>
      <c r="BO43" s="371"/>
      <c r="BP43" s="371"/>
      <c r="BQ43" s="371"/>
      <c r="BR43" s="371"/>
      <c r="BS43" s="371"/>
      <c r="BT43" s="371"/>
      <c r="BU43" s="371"/>
      <c r="BV43" s="178"/>
      <c r="BW43" s="370" t="str">
        <f t="shared" si="2"/>
        <v/>
      </c>
      <c r="BX43" s="370"/>
      <c r="BY43" s="371" t="str">
        <f>IF('各会計、関係団体の財政状況及び健全化判断比率'!B77="","",'各会計、関係団体の財政状況及び健全化判断比率'!B77)</f>
        <v/>
      </c>
      <c r="BZ43" s="371"/>
      <c r="CA43" s="371"/>
      <c r="CB43" s="371"/>
      <c r="CC43" s="371"/>
      <c r="CD43" s="371"/>
      <c r="CE43" s="371"/>
      <c r="CF43" s="371"/>
      <c r="CG43" s="371"/>
      <c r="CH43" s="371"/>
      <c r="CI43" s="371"/>
      <c r="CJ43" s="371"/>
      <c r="CK43" s="371"/>
      <c r="CL43" s="371"/>
      <c r="CM43" s="371"/>
      <c r="CN43" s="178"/>
      <c r="CO43" s="370" t="str">
        <f t="shared" si="3"/>
        <v/>
      </c>
      <c r="CP43" s="370"/>
      <c r="CQ43" s="371" t="str">
        <f>IF('各会計、関係団体の財政状況及び健全化判断比率'!BS16="","",'各会計、関係団体の財政状況及び健全化判断比率'!BS16)</f>
        <v/>
      </c>
      <c r="CR43" s="371"/>
      <c r="CS43" s="371"/>
      <c r="CT43" s="371"/>
      <c r="CU43" s="371"/>
      <c r="CV43" s="371"/>
      <c r="CW43" s="371"/>
      <c r="CX43" s="371"/>
      <c r="CY43" s="371"/>
      <c r="CZ43" s="371"/>
      <c r="DA43" s="371"/>
      <c r="DB43" s="371"/>
      <c r="DC43" s="371"/>
      <c r="DD43" s="371"/>
      <c r="DE43" s="371"/>
      <c r="DG43" s="368" t="str">
        <f>IF('各会計、関係団体の財政状況及び健全化判断比率'!BR16="","",'各会計、関係団体の財政状況及び健全化判断比率'!BR16)</f>
        <v/>
      </c>
      <c r="DH43" s="368"/>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213</v>
      </c>
      <c r="E46" s="367" t="s">
        <v>214</v>
      </c>
      <c r="F46" s="367"/>
      <c r="G46" s="367"/>
      <c r="H46" s="367"/>
      <c r="I46" s="367"/>
      <c r="J46" s="367"/>
      <c r="K46" s="367"/>
      <c r="L46" s="367"/>
      <c r="M46" s="367"/>
      <c r="N46" s="367"/>
      <c r="O46" s="367"/>
      <c r="P46" s="367"/>
      <c r="Q46" s="367"/>
      <c r="R46" s="367"/>
      <c r="S46" s="367"/>
      <c r="T46" s="367"/>
      <c r="U46" s="367"/>
      <c r="V46" s="367"/>
      <c r="W46" s="367"/>
      <c r="X46" s="367"/>
      <c r="Y46" s="367"/>
      <c r="Z46" s="367"/>
      <c r="AA46" s="367"/>
      <c r="AB46" s="367"/>
      <c r="AC46" s="367"/>
      <c r="AD46" s="367"/>
      <c r="AE46" s="367"/>
      <c r="AF46" s="367"/>
      <c r="AG46" s="367"/>
      <c r="AH46" s="367"/>
      <c r="AI46" s="367"/>
      <c r="AJ46" s="367"/>
      <c r="AK46" s="367"/>
      <c r="AL46" s="367"/>
      <c r="AM46" s="367"/>
      <c r="AN46" s="367"/>
      <c r="AO46" s="367"/>
      <c r="AP46" s="367"/>
      <c r="AQ46" s="367"/>
      <c r="AR46" s="367"/>
      <c r="AS46" s="367"/>
      <c r="AT46" s="367"/>
      <c r="AU46" s="367"/>
      <c r="AV46" s="367"/>
      <c r="AW46" s="367"/>
      <c r="AX46" s="367"/>
      <c r="AY46" s="367"/>
      <c r="AZ46" s="367"/>
      <c r="BA46" s="367"/>
      <c r="BB46" s="367"/>
      <c r="BC46" s="367"/>
      <c r="BD46" s="367"/>
      <c r="BE46" s="367"/>
      <c r="BF46" s="367"/>
      <c r="BG46" s="367"/>
      <c r="BH46" s="367"/>
      <c r="BI46" s="367"/>
      <c r="BJ46" s="367"/>
      <c r="BK46" s="367"/>
      <c r="BL46" s="367"/>
      <c r="BM46" s="367"/>
      <c r="BN46" s="367"/>
      <c r="BO46" s="367"/>
      <c r="BP46" s="367"/>
      <c r="BQ46" s="367"/>
      <c r="BR46" s="367"/>
      <c r="BS46" s="367"/>
      <c r="BT46" s="367"/>
      <c r="BU46" s="367"/>
      <c r="BV46" s="367"/>
      <c r="BW46" s="367"/>
      <c r="BX46" s="367"/>
      <c r="BY46" s="367"/>
      <c r="BZ46" s="367"/>
      <c r="CA46" s="367"/>
      <c r="CB46" s="367"/>
      <c r="CC46" s="367"/>
      <c r="CD46" s="367"/>
      <c r="CE46" s="367"/>
      <c r="CF46" s="367"/>
      <c r="CG46" s="367"/>
      <c r="CH46" s="367"/>
      <c r="CI46" s="367"/>
      <c r="CJ46" s="367"/>
      <c r="CK46" s="367"/>
      <c r="CL46" s="367"/>
      <c r="CM46" s="367"/>
      <c r="CN46" s="367"/>
      <c r="CO46" s="367"/>
      <c r="CP46" s="367"/>
      <c r="CQ46" s="367"/>
      <c r="CR46" s="367"/>
      <c r="CS46" s="367"/>
      <c r="CT46" s="367"/>
      <c r="CU46" s="367"/>
      <c r="CV46" s="367"/>
      <c r="CW46" s="367"/>
      <c r="CX46" s="367"/>
      <c r="CY46" s="367"/>
      <c r="CZ46" s="367"/>
      <c r="DA46" s="367"/>
      <c r="DB46" s="367"/>
      <c r="DC46" s="367"/>
      <c r="DD46" s="367"/>
      <c r="DE46" s="367"/>
      <c r="DF46" s="367"/>
      <c r="DG46" s="367"/>
      <c r="DH46" s="367"/>
      <c r="DI46" s="367"/>
    </row>
    <row r="47" spans="1:113" x14ac:dyDescent="0.15">
      <c r="E47" s="367" t="s">
        <v>215</v>
      </c>
      <c r="F47" s="367"/>
      <c r="G47" s="367"/>
      <c r="H47" s="367"/>
      <c r="I47" s="367"/>
      <c r="J47" s="367"/>
      <c r="K47" s="367"/>
      <c r="L47" s="367"/>
      <c r="M47" s="367"/>
      <c r="N47" s="367"/>
      <c r="O47" s="367"/>
      <c r="P47" s="367"/>
      <c r="Q47" s="367"/>
      <c r="R47" s="367"/>
      <c r="S47" s="367"/>
      <c r="T47" s="367"/>
      <c r="U47" s="367"/>
      <c r="V47" s="367"/>
      <c r="W47" s="367"/>
      <c r="X47" s="367"/>
      <c r="Y47" s="367"/>
      <c r="Z47" s="367"/>
      <c r="AA47" s="367"/>
      <c r="AB47" s="367"/>
      <c r="AC47" s="367"/>
      <c r="AD47" s="367"/>
      <c r="AE47" s="367"/>
      <c r="AF47" s="367"/>
      <c r="AG47" s="367"/>
      <c r="AH47" s="367"/>
      <c r="AI47" s="367"/>
      <c r="AJ47" s="367"/>
      <c r="AK47" s="367"/>
      <c r="AL47" s="367"/>
      <c r="AM47" s="367"/>
      <c r="AN47" s="367"/>
      <c r="AO47" s="367"/>
      <c r="AP47" s="367"/>
      <c r="AQ47" s="367"/>
      <c r="AR47" s="367"/>
      <c r="AS47" s="367"/>
      <c r="AT47" s="367"/>
      <c r="AU47" s="367"/>
      <c r="AV47" s="367"/>
      <c r="AW47" s="367"/>
      <c r="AX47" s="367"/>
      <c r="AY47" s="367"/>
      <c r="AZ47" s="367"/>
      <c r="BA47" s="367"/>
      <c r="BB47" s="367"/>
      <c r="BC47" s="367"/>
      <c r="BD47" s="367"/>
      <c r="BE47" s="367"/>
      <c r="BF47" s="367"/>
      <c r="BG47" s="367"/>
      <c r="BH47" s="367"/>
      <c r="BI47" s="367"/>
      <c r="BJ47" s="367"/>
      <c r="BK47" s="367"/>
      <c r="BL47" s="367"/>
      <c r="BM47" s="367"/>
      <c r="BN47" s="367"/>
      <c r="BO47" s="367"/>
      <c r="BP47" s="367"/>
      <c r="BQ47" s="367"/>
      <c r="BR47" s="367"/>
      <c r="BS47" s="367"/>
      <c r="BT47" s="367"/>
      <c r="BU47" s="367"/>
      <c r="BV47" s="367"/>
      <c r="BW47" s="367"/>
      <c r="BX47" s="367"/>
      <c r="BY47" s="367"/>
      <c r="BZ47" s="367"/>
      <c r="CA47" s="367"/>
      <c r="CB47" s="367"/>
      <c r="CC47" s="367"/>
      <c r="CD47" s="367"/>
      <c r="CE47" s="367"/>
      <c r="CF47" s="367"/>
      <c r="CG47" s="367"/>
      <c r="CH47" s="367"/>
      <c r="CI47" s="367"/>
      <c r="CJ47" s="367"/>
      <c r="CK47" s="367"/>
      <c r="CL47" s="367"/>
      <c r="CM47" s="367"/>
      <c r="CN47" s="367"/>
      <c r="CO47" s="367"/>
      <c r="CP47" s="367"/>
      <c r="CQ47" s="367"/>
      <c r="CR47" s="367"/>
      <c r="CS47" s="367"/>
      <c r="CT47" s="367"/>
      <c r="CU47" s="367"/>
      <c r="CV47" s="367"/>
      <c r="CW47" s="367"/>
      <c r="CX47" s="367"/>
      <c r="CY47" s="367"/>
      <c r="CZ47" s="367"/>
      <c r="DA47" s="367"/>
      <c r="DB47" s="367"/>
      <c r="DC47" s="367"/>
      <c r="DD47" s="367"/>
      <c r="DE47" s="367"/>
      <c r="DF47" s="367"/>
      <c r="DG47" s="367"/>
      <c r="DH47" s="367"/>
      <c r="DI47" s="367"/>
    </row>
    <row r="48" spans="1:113" x14ac:dyDescent="0.15">
      <c r="E48" s="367" t="s">
        <v>216</v>
      </c>
      <c r="F48" s="367"/>
      <c r="G48" s="367"/>
      <c r="H48" s="367"/>
      <c r="I48" s="367"/>
      <c r="J48" s="367"/>
      <c r="K48" s="367"/>
      <c r="L48" s="367"/>
      <c r="M48" s="367"/>
      <c r="N48" s="367"/>
      <c r="O48" s="367"/>
      <c r="P48" s="367"/>
      <c r="Q48" s="367"/>
      <c r="R48" s="367"/>
      <c r="S48" s="367"/>
      <c r="T48" s="367"/>
      <c r="U48" s="367"/>
      <c r="V48" s="367"/>
      <c r="W48" s="367"/>
      <c r="X48" s="367"/>
      <c r="Y48" s="367"/>
      <c r="Z48" s="367"/>
      <c r="AA48" s="367"/>
      <c r="AB48" s="367"/>
      <c r="AC48" s="367"/>
      <c r="AD48" s="367"/>
      <c r="AE48" s="367"/>
      <c r="AF48" s="367"/>
      <c r="AG48" s="367"/>
      <c r="AH48" s="367"/>
      <c r="AI48" s="367"/>
      <c r="AJ48" s="367"/>
      <c r="AK48" s="367"/>
      <c r="AL48" s="367"/>
      <c r="AM48" s="367"/>
      <c r="AN48" s="367"/>
      <c r="AO48" s="367"/>
      <c r="AP48" s="367"/>
      <c r="AQ48" s="367"/>
      <c r="AR48" s="367"/>
      <c r="AS48" s="367"/>
      <c r="AT48" s="367"/>
      <c r="AU48" s="367"/>
      <c r="AV48" s="367"/>
      <c r="AW48" s="367"/>
      <c r="AX48" s="367"/>
      <c r="AY48" s="367"/>
      <c r="AZ48" s="367"/>
      <c r="BA48" s="367"/>
      <c r="BB48" s="367"/>
      <c r="BC48" s="367"/>
      <c r="BD48" s="367"/>
      <c r="BE48" s="367"/>
      <c r="BF48" s="367"/>
      <c r="BG48" s="367"/>
      <c r="BH48" s="367"/>
      <c r="BI48" s="367"/>
      <c r="BJ48" s="367"/>
      <c r="BK48" s="367"/>
      <c r="BL48" s="367"/>
      <c r="BM48" s="367"/>
      <c r="BN48" s="367"/>
      <c r="BO48" s="367"/>
      <c r="BP48" s="367"/>
      <c r="BQ48" s="367"/>
      <c r="BR48" s="367"/>
      <c r="BS48" s="367"/>
      <c r="BT48" s="367"/>
      <c r="BU48" s="367"/>
      <c r="BV48" s="367"/>
      <c r="BW48" s="367"/>
      <c r="BX48" s="367"/>
      <c r="BY48" s="367"/>
      <c r="BZ48" s="367"/>
      <c r="CA48" s="367"/>
      <c r="CB48" s="367"/>
      <c r="CC48" s="367"/>
      <c r="CD48" s="367"/>
      <c r="CE48" s="367"/>
      <c r="CF48" s="367"/>
      <c r="CG48" s="367"/>
      <c r="CH48" s="367"/>
      <c r="CI48" s="367"/>
      <c r="CJ48" s="367"/>
      <c r="CK48" s="367"/>
      <c r="CL48" s="367"/>
      <c r="CM48" s="367"/>
      <c r="CN48" s="367"/>
      <c r="CO48" s="367"/>
      <c r="CP48" s="367"/>
      <c r="CQ48" s="367"/>
      <c r="CR48" s="367"/>
      <c r="CS48" s="367"/>
      <c r="CT48" s="367"/>
      <c r="CU48" s="367"/>
      <c r="CV48" s="367"/>
      <c r="CW48" s="367"/>
      <c r="CX48" s="367"/>
      <c r="CY48" s="367"/>
      <c r="CZ48" s="367"/>
      <c r="DA48" s="367"/>
      <c r="DB48" s="367"/>
      <c r="DC48" s="367"/>
      <c r="DD48" s="367"/>
      <c r="DE48" s="367"/>
      <c r="DF48" s="367"/>
      <c r="DG48" s="367"/>
      <c r="DH48" s="367"/>
      <c r="DI48" s="367"/>
    </row>
    <row r="49" spans="5:113" x14ac:dyDescent="0.15">
      <c r="E49" s="369" t="s">
        <v>217</v>
      </c>
      <c r="F49" s="369"/>
      <c r="G49" s="369"/>
      <c r="H49" s="369"/>
      <c r="I49" s="369"/>
      <c r="J49" s="369"/>
      <c r="K49" s="369"/>
      <c r="L49" s="369"/>
      <c r="M49" s="369"/>
      <c r="N49" s="369"/>
      <c r="O49" s="369"/>
      <c r="P49" s="369"/>
      <c r="Q49" s="369"/>
      <c r="R49" s="369"/>
      <c r="S49" s="369"/>
      <c r="T49" s="369"/>
      <c r="U49" s="369"/>
      <c r="V49" s="369"/>
      <c r="W49" s="369"/>
      <c r="X49" s="369"/>
      <c r="Y49" s="369"/>
      <c r="Z49" s="369"/>
      <c r="AA49" s="369"/>
      <c r="AB49" s="369"/>
      <c r="AC49" s="369"/>
      <c r="AD49" s="369"/>
      <c r="AE49" s="369"/>
      <c r="AF49" s="369"/>
      <c r="AG49" s="369"/>
      <c r="AH49" s="369"/>
      <c r="AI49" s="369"/>
      <c r="AJ49" s="369"/>
      <c r="AK49" s="369"/>
      <c r="AL49" s="369"/>
      <c r="AM49" s="369"/>
      <c r="AN49" s="369"/>
      <c r="AO49" s="369"/>
      <c r="AP49" s="369"/>
      <c r="AQ49" s="369"/>
      <c r="AR49" s="369"/>
      <c r="AS49" s="369"/>
      <c r="AT49" s="369"/>
      <c r="AU49" s="369"/>
      <c r="AV49" s="369"/>
      <c r="AW49" s="369"/>
      <c r="AX49" s="369"/>
      <c r="AY49" s="369"/>
      <c r="AZ49" s="369"/>
      <c r="BA49" s="369"/>
      <c r="BB49" s="369"/>
      <c r="BC49" s="369"/>
      <c r="BD49" s="369"/>
      <c r="BE49" s="369"/>
      <c r="BF49" s="369"/>
      <c r="BG49" s="369"/>
      <c r="BH49" s="369"/>
      <c r="BI49" s="369"/>
      <c r="BJ49" s="369"/>
      <c r="BK49" s="369"/>
      <c r="BL49" s="369"/>
      <c r="BM49" s="369"/>
      <c r="BN49" s="369"/>
      <c r="BO49" s="369"/>
      <c r="BP49" s="369"/>
      <c r="BQ49" s="369"/>
      <c r="BR49" s="369"/>
      <c r="BS49" s="369"/>
      <c r="BT49" s="369"/>
      <c r="BU49" s="369"/>
      <c r="BV49" s="369"/>
      <c r="BW49" s="369"/>
      <c r="BX49" s="369"/>
      <c r="BY49" s="369"/>
      <c r="BZ49" s="369"/>
      <c r="CA49" s="369"/>
      <c r="CB49" s="369"/>
      <c r="CC49" s="369"/>
      <c r="CD49" s="369"/>
      <c r="CE49" s="369"/>
      <c r="CF49" s="369"/>
      <c r="CG49" s="369"/>
      <c r="CH49" s="369"/>
      <c r="CI49" s="369"/>
      <c r="CJ49" s="369"/>
      <c r="CK49" s="369"/>
      <c r="CL49" s="369"/>
      <c r="CM49" s="369"/>
      <c r="CN49" s="369"/>
      <c r="CO49" s="369"/>
      <c r="CP49" s="369"/>
      <c r="CQ49" s="369"/>
      <c r="CR49" s="369"/>
      <c r="CS49" s="369"/>
      <c r="CT49" s="369"/>
      <c r="CU49" s="369"/>
      <c r="CV49" s="369"/>
      <c r="CW49" s="369"/>
      <c r="CX49" s="369"/>
      <c r="CY49" s="369"/>
      <c r="CZ49" s="369"/>
      <c r="DA49" s="369"/>
      <c r="DB49" s="369"/>
      <c r="DC49" s="369"/>
      <c r="DD49" s="369"/>
      <c r="DE49" s="369"/>
      <c r="DF49" s="369"/>
      <c r="DG49" s="369"/>
      <c r="DH49" s="369"/>
      <c r="DI49" s="369"/>
    </row>
    <row r="50" spans="5:113" x14ac:dyDescent="0.15">
      <c r="E50" s="367" t="s">
        <v>218</v>
      </c>
      <c r="F50" s="367"/>
      <c r="G50" s="367"/>
      <c r="H50" s="367"/>
      <c r="I50" s="367"/>
      <c r="J50" s="367"/>
      <c r="K50" s="367"/>
      <c r="L50" s="367"/>
      <c r="M50" s="367"/>
      <c r="N50" s="367"/>
      <c r="O50" s="367"/>
      <c r="P50" s="367"/>
      <c r="Q50" s="367"/>
      <c r="R50" s="367"/>
      <c r="S50" s="367"/>
      <c r="T50" s="367"/>
      <c r="U50" s="367"/>
      <c r="V50" s="367"/>
      <c r="W50" s="367"/>
      <c r="X50" s="367"/>
      <c r="Y50" s="367"/>
      <c r="Z50" s="367"/>
      <c r="AA50" s="367"/>
      <c r="AB50" s="367"/>
      <c r="AC50" s="367"/>
      <c r="AD50" s="367"/>
      <c r="AE50" s="367"/>
      <c r="AF50" s="367"/>
      <c r="AG50" s="367"/>
      <c r="AH50" s="367"/>
      <c r="AI50" s="367"/>
      <c r="AJ50" s="367"/>
      <c r="AK50" s="367"/>
      <c r="AL50" s="367"/>
      <c r="AM50" s="367"/>
      <c r="AN50" s="367"/>
      <c r="AO50" s="367"/>
      <c r="AP50" s="367"/>
      <c r="AQ50" s="367"/>
      <c r="AR50" s="367"/>
      <c r="AS50" s="367"/>
      <c r="AT50" s="367"/>
      <c r="AU50" s="367"/>
      <c r="AV50" s="367"/>
      <c r="AW50" s="367"/>
      <c r="AX50" s="367"/>
      <c r="AY50" s="367"/>
      <c r="AZ50" s="367"/>
      <c r="BA50" s="367"/>
      <c r="BB50" s="367"/>
      <c r="BC50" s="367"/>
      <c r="BD50" s="367"/>
      <c r="BE50" s="367"/>
      <c r="BF50" s="367"/>
      <c r="BG50" s="367"/>
      <c r="BH50" s="367"/>
      <c r="BI50" s="367"/>
      <c r="BJ50" s="367"/>
      <c r="BK50" s="367"/>
      <c r="BL50" s="367"/>
      <c r="BM50" s="367"/>
      <c r="BN50" s="367"/>
      <c r="BO50" s="367"/>
      <c r="BP50" s="367"/>
      <c r="BQ50" s="367"/>
      <c r="BR50" s="367"/>
      <c r="BS50" s="367"/>
      <c r="BT50" s="367"/>
      <c r="BU50" s="367"/>
      <c r="BV50" s="367"/>
      <c r="BW50" s="367"/>
      <c r="BX50" s="367"/>
      <c r="BY50" s="367"/>
      <c r="BZ50" s="367"/>
      <c r="CA50" s="367"/>
      <c r="CB50" s="367"/>
      <c r="CC50" s="367"/>
      <c r="CD50" s="367"/>
      <c r="CE50" s="367"/>
      <c r="CF50" s="367"/>
      <c r="CG50" s="367"/>
      <c r="CH50" s="367"/>
      <c r="CI50" s="367"/>
      <c r="CJ50" s="367"/>
      <c r="CK50" s="367"/>
      <c r="CL50" s="367"/>
      <c r="CM50" s="367"/>
      <c r="CN50" s="367"/>
      <c r="CO50" s="367"/>
      <c r="CP50" s="367"/>
      <c r="CQ50" s="367"/>
      <c r="CR50" s="367"/>
      <c r="CS50" s="367"/>
      <c r="CT50" s="367"/>
      <c r="CU50" s="367"/>
      <c r="CV50" s="367"/>
      <c r="CW50" s="367"/>
      <c r="CX50" s="367"/>
      <c r="CY50" s="367"/>
      <c r="CZ50" s="367"/>
      <c r="DA50" s="367"/>
      <c r="DB50" s="367"/>
      <c r="DC50" s="367"/>
      <c r="DD50" s="367"/>
      <c r="DE50" s="367"/>
      <c r="DF50" s="367"/>
      <c r="DG50" s="367"/>
      <c r="DH50" s="367"/>
      <c r="DI50" s="367"/>
    </row>
    <row r="51" spans="5:113" x14ac:dyDescent="0.15">
      <c r="E51" s="367" t="s">
        <v>219</v>
      </c>
      <c r="F51" s="367"/>
      <c r="G51" s="367"/>
      <c r="H51" s="367"/>
      <c r="I51" s="367"/>
      <c r="J51" s="367"/>
      <c r="K51" s="367"/>
      <c r="L51" s="367"/>
      <c r="M51" s="367"/>
      <c r="N51" s="367"/>
      <c r="O51" s="367"/>
      <c r="P51" s="367"/>
      <c r="Q51" s="367"/>
      <c r="R51" s="367"/>
      <c r="S51" s="367"/>
      <c r="T51" s="367"/>
      <c r="U51" s="367"/>
      <c r="V51" s="367"/>
      <c r="W51" s="367"/>
      <c r="X51" s="367"/>
      <c r="Y51" s="367"/>
      <c r="Z51" s="367"/>
      <c r="AA51" s="367"/>
      <c r="AB51" s="367"/>
      <c r="AC51" s="367"/>
      <c r="AD51" s="367"/>
      <c r="AE51" s="367"/>
      <c r="AF51" s="367"/>
      <c r="AG51" s="367"/>
      <c r="AH51" s="367"/>
      <c r="AI51" s="367"/>
      <c r="AJ51" s="367"/>
      <c r="AK51" s="367"/>
      <c r="AL51" s="367"/>
      <c r="AM51" s="367"/>
      <c r="AN51" s="367"/>
      <c r="AO51" s="367"/>
      <c r="AP51" s="367"/>
      <c r="AQ51" s="367"/>
      <c r="AR51" s="367"/>
      <c r="AS51" s="367"/>
      <c r="AT51" s="367"/>
      <c r="AU51" s="367"/>
      <c r="AV51" s="367"/>
      <c r="AW51" s="367"/>
      <c r="AX51" s="367"/>
      <c r="AY51" s="367"/>
      <c r="AZ51" s="367"/>
      <c r="BA51" s="367"/>
      <c r="BB51" s="367"/>
      <c r="BC51" s="367"/>
      <c r="BD51" s="367"/>
      <c r="BE51" s="367"/>
      <c r="BF51" s="367"/>
      <c r="BG51" s="367"/>
      <c r="BH51" s="367"/>
      <c r="BI51" s="367"/>
      <c r="BJ51" s="367"/>
      <c r="BK51" s="367"/>
      <c r="BL51" s="367"/>
      <c r="BM51" s="367"/>
      <c r="BN51" s="367"/>
      <c r="BO51" s="367"/>
      <c r="BP51" s="367"/>
      <c r="BQ51" s="367"/>
      <c r="BR51" s="367"/>
      <c r="BS51" s="367"/>
      <c r="BT51" s="367"/>
      <c r="BU51" s="367"/>
      <c r="BV51" s="367"/>
      <c r="BW51" s="367"/>
      <c r="BX51" s="367"/>
      <c r="BY51" s="367"/>
      <c r="BZ51" s="367"/>
      <c r="CA51" s="367"/>
      <c r="CB51" s="367"/>
      <c r="CC51" s="367"/>
      <c r="CD51" s="367"/>
      <c r="CE51" s="367"/>
      <c r="CF51" s="367"/>
      <c r="CG51" s="367"/>
      <c r="CH51" s="367"/>
      <c r="CI51" s="367"/>
      <c r="CJ51" s="367"/>
      <c r="CK51" s="367"/>
      <c r="CL51" s="367"/>
      <c r="CM51" s="367"/>
      <c r="CN51" s="367"/>
      <c r="CO51" s="367"/>
      <c r="CP51" s="367"/>
      <c r="CQ51" s="367"/>
      <c r="CR51" s="367"/>
      <c r="CS51" s="367"/>
      <c r="CT51" s="367"/>
      <c r="CU51" s="367"/>
      <c r="CV51" s="367"/>
      <c r="CW51" s="367"/>
      <c r="CX51" s="367"/>
      <c r="CY51" s="367"/>
      <c r="CZ51" s="367"/>
      <c r="DA51" s="367"/>
      <c r="DB51" s="367"/>
      <c r="DC51" s="367"/>
      <c r="DD51" s="367"/>
      <c r="DE51" s="367"/>
      <c r="DF51" s="367"/>
      <c r="DG51" s="367"/>
      <c r="DH51" s="367"/>
      <c r="DI51" s="367"/>
    </row>
    <row r="52" spans="5:113" x14ac:dyDescent="0.15">
      <c r="E52" s="367" t="s">
        <v>220</v>
      </c>
      <c r="F52" s="367"/>
      <c r="G52" s="367"/>
      <c r="H52" s="367"/>
      <c r="I52" s="367"/>
      <c r="J52" s="367"/>
      <c r="K52" s="367"/>
      <c r="L52" s="367"/>
      <c r="M52" s="367"/>
      <c r="N52" s="367"/>
      <c r="O52" s="367"/>
      <c r="P52" s="367"/>
      <c r="Q52" s="367"/>
      <c r="R52" s="367"/>
      <c r="S52" s="367"/>
      <c r="T52" s="367"/>
      <c r="U52" s="367"/>
      <c r="V52" s="367"/>
      <c r="W52" s="367"/>
      <c r="X52" s="367"/>
      <c r="Y52" s="367"/>
      <c r="Z52" s="367"/>
      <c r="AA52" s="367"/>
      <c r="AB52" s="367"/>
      <c r="AC52" s="367"/>
      <c r="AD52" s="367"/>
      <c r="AE52" s="367"/>
      <c r="AF52" s="367"/>
      <c r="AG52" s="367"/>
      <c r="AH52" s="367"/>
      <c r="AI52" s="367"/>
      <c r="AJ52" s="367"/>
      <c r="AK52" s="367"/>
      <c r="AL52" s="367"/>
      <c r="AM52" s="367"/>
      <c r="AN52" s="367"/>
      <c r="AO52" s="367"/>
      <c r="AP52" s="367"/>
      <c r="AQ52" s="367"/>
      <c r="AR52" s="367"/>
      <c r="AS52" s="367"/>
      <c r="AT52" s="367"/>
      <c r="AU52" s="367"/>
      <c r="AV52" s="367"/>
      <c r="AW52" s="367"/>
      <c r="AX52" s="367"/>
      <c r="AY52" s="367"/>
      <c r="AZ52" s="367"/>
      <c r="BA52" s="367"/>
      <c r="BB52" s="367"/>
      <c r="BC52" s="367"/>
      <c r="BD52" s="367"/>
      <c r="BE52" s="367"/>
      <c r="BF52" s="367"/>
      <c r="BG52" s="367"/>
      <c r="BH52" s="367"/>
      <c r="BI52" s="367"/>
      <c r="BJ52" s="367"/>
      <c r="BK52" s="367"/>
      <c r="BL52" s="367"/>
      <c r="BM52" s="367"/>
      <c r="BN52" s="367"/>
      <c r="BO52" s="367"/>
      <c r="BP52" s="367"/>
      <c r="BQ52" s="367"/>
      <c r="BR52" s="367"/>
      <c r="BS52" s="367"/>
      <c r="BT52" s="367"/>
      <c r="BU52" s="367"/>
      <c r="BV52" s="367"/>
      <c r="BW52" s="367"/>
      <c r="BX52" s="367"/>
      <c r="BY52" s="367"/>
      <c r="BZ52" s="367"/>
      <c r="CA52" s="367"/>
      <c r="CB52" s="367"/>
      <c r="CC52" s="367"/>
      <c r="CD52" s="367"/>
      <c r="CE52" s="367"/>
      <c r="CF52" s="367"/>
      <c r="CG52" s="367"/>
      <c r="CH52" s="367"/>
      <c r="CI52" s="367"/>
      <c r="CJ52" s="367"/>
      <c r="CK52" s="367"/>
      <c r="CL52" s="367"/>
      <c r="CM52" s="367"/>
      <c r="CN52" s="367"/>
      <c r="CO52" s="367"/>
      <c r="CP52" s="367"/>
      <c r="CQ52" s="367"/>
      <c r="CR52" s="367"/>
      <c r="CS52" s="367"/>
      <c r="CT52" s="367"/>
      <c r="CU52" s="367"/>
      <c r="CV52" s="367"/>
      <c r="CW52" s="367"/>
      <c r="CX52" s="367"/>
      <c r="CY52" s="367"/>
      <c r="CZ52" s="367"/>
      <c r="DA52" s="367"/>
      <c r="DB52" s="367"/>
      <c r="DC52" s="367"/>
      <c r="DD52" s="367"/>
      <c r="DE52" s="367"/>
      <c r="DF52" s="367"/>
      <c r="DG52" s="367"/>
      <c r="DH52" s="367"/>
      <c r="DI52" s="367"/>
    </row>
    <row r="53" spans="5:113" x14ac:dyDescent="0.15"/>
    <row r="54" spans="5:113" x14ac:dyDescent="0.15"/>
    <row r="55" spans="5:113" x14ac:dyDescent="0.15"/>
    <row r="56" spans="5:113" x14ac:dyDescent="0.15"/>
  </sheetData>
  <sheetProtection algorithmName="SHA-512" hashValue="Y2Oss30piy/KYOcGwSzDa64O6n4+wzGiZHElXRvyI3BPNh6x9bQrHe3YMnFZXpLu5EEcoZwuT43HLjVwsEkVLA==" saltValue="pX+7F+MQ1pKcC2tDlO8jIQ==" spinCount="100000" sheet="1" objects="1" scenarios="1"/>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AY25:BM25"/>
    <mergeCell ref="BN25:BU25"/>
    <mergeCell ref="AS24:AX24"/>
    <mergeCell ref="AY24:BM24"/>
    <mergeCell ref="BN24:BU24"/>
    <mergeCell ref="BV24:CC24"/>
    <mergeCell ref="W22:Y29"/>
    <mergeCell ref="Z22:AG23"/>
    <mergeCell ref="CE22:CS23"/>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AY22:BM22"/>
    <mergeCell ref="BN22:BU22"/>
    <mergeCell ref="BV22:CC22"/>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6" orientation="landscape" r:id="rId1"/>
  <headerFooter alignWithMargins="0">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topLeftCell="A34" zoomScaleSheetLayoutView="100" workbookViewId="0">
      <selection activeCell="B21" sqref="B21:AX21"/>
    </sheetView>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559</v>
      </c>
      <c r="G33" s="29" t="s">
        <v>560</v>
      </c>
      <c r="H33" s="29" t="s">
        <v>561</v>
      </c>
      <c r="I33" s="29" t="s">
        <v>562</v>
      </c>
      <c r="J33" s="30" t="s">
        <v>563</v>
      </c>
      <c r="K33" s="22"/>
      <c r="L33" s="22"/>
      <c r="M33" s="22"/>
      <c r="N33" s="22"/>
      <c r="O33" s="22"/>
      <c r="P33" s="22"/>
    </row>
    <row r="34" spans="1:16" ht="39" customHeight="1" x14ac:dyDescent="0.15">
      <c r="A34" s="22"/>
      <c r="B34" s="31"/>
      <c r="C34" s="1179" t="s">
        <v>565</v>
      </c>
      <c r="D34" s="1179"/>
      <c r="E34" s="1180"/>
      <c r="F34" s="32">
        <v>12.18</v>
      </c>
      <c r="G34" s="33">
        <v>14.31</v>
      </c>
      <c r="H34" s="33">
        <v>14.36</v>
      </c>
      <c r="I34" s="33">
        <v>15.34</v>
      </c>
      <c r="J34" s="34">
        <v>14.32</v>
      </c>
      <c r="K34" s="22"/>
      <c r="L34" s="22"/>
      <c r="M34" s="22"/>
      <c r="N34" s="22"/>
      <c r="O34" s="22"/>
      <c r="P34" s="22"/>
    </row>
    <row r="35" spans="1:16" ht="39" customHeight="1" x14ac:dyDescent="0.15">
      <c r="A35" s="22"/>
      <c r="B35" s="35"/>
      <c r="C35" s="1173" t="s">
        <v>566</v>
      </c>
      <c r="D35" s="1174"/>
      <c r="E35" s="1175"/>
      <c r="F35" s="36">
        <v>9.4499999999999993</v>
      </c>
      <c r="G35" s="37">
        <v>8.7799999999999994</v>
      </c>
      <c r="H35" s="37">
        <v>6.13</v>
      </c>
      <c r="I35" s="37">
        <v>3.87</v>
      </c>
      <c r="J35" s="38">
        <v>2.02</v>
      </c>
      <c r="K35" s="22"/>
      <c r="L35" s="22"/>
      <c r="M35" s="22"/>
      <c r="N35" s="22"/>
      <c r="O35" s="22"/>
      <c r="P35" s="22"/>
    </row>
    <row r="36" spans="1:16" ht="39" customHeight="1" x14ac:dyDescent="0.15">
      <c r="A36" s="22"/>
      <c r="B36" s="35"/>
      <c r="C36" s="1173" t="s">
        <v>567</v>
      </c>
      <c r="D36" s="1174"/>
      <c r="E36" s="1175"/>
      <c r="F36" s="36">
        <v>0.14000000000000001</v>
      </c>
      <c r="G36" s="37">
        <v>0.22</v>
      </c>
      <c r="H36" s="37">
        <v>7.0000000000000007E-2</v>
      </c>
      <c r="I36" s="37">
        <v>0.21</v>
      </c>
      <c r="J36" s="38">
        <v>0.19</v>
      </c>
      <c r="K36" s="22"/>
      <c r="L36" s="22"/>
      <c r="M36" s="22"/>
      <c r="N36" s="22"/>
      <c r="O36" s="22"/>
      <c r="P36" s="22"/>
    </row>
    <row r="37" spans="1:16" ht="39" customHeight="1" x14ac:dyDescent="0.15">
      <c r="A37" s="22"/>
      <c r="B37" s="35"/>
      <c r="C37" s="1173" t="s">
        <v>568</v>
      </c>
      <c r="D37" s="1174"/>
      <c r="E37" s="1175"/>
      <c r="F37" s="36">
        <v>4.37</v>
      </c>
      <c r="G37" s="37">
        <v>1.07</v>
      </c>
      <c r="H37" s="37">
        <v>0.36</v>
      </c>
      <c r="I37" s="37">
        <v>1.01</v>
      </c>
      <c r="J37" s="38">
        <v>0.12</v>
      </c>
      <c r="K37" s="22"/>
      <c r="L37" s="22"/>
      <c r="M37" s="22"/>
      <c r="N37" s="22"/>
      <c r="O37" s="22"/>
      <c r="P37" s="22"/>
    </row>
    <row r="38" spans="1:16" ht="39" customHeight="1" x14ac:dyDescent="0.15">
      <c r="A38" s="22"/>
      <c r="B38" s="35"/>
      <c r="C38" s="1173" t="s">
        <v>569</v>
      </c>
      <c r="D38" s="1174"/>
      <c r="E38" s="1175"/>
      <c r="F38" s="36">
        <v>0</v>
      </c>
      <c r="G38" s="37">
        <v>0</v>
      </c>
      <c r="H38" s="37">
        <v>0</v>
      </c>
      <c r="I38" s="37">
        <v>0</v>
      </c>
      <c r="J38" s="38">
        <v>0</v>
      </c>
      <c r="K38" s="22"/>
      <c r="L38" s="22"/>
      <c r="M38" s="22"/>
      <c r="N38" s="22"/>
      <c r="O38" s="22"/>
      <c r="P38" s="22"/>
    </row>
    <row r="39" spans="1:16" ht="39" customHeight="1" x14ac:dyDescent="0.15">
      <c r="A39" s="22"/>
      <c r="B39" s="35"/>
      <c r="C39" s="1173"/>
      <c r="D39" s="1174"/>
      <c r="E39" s="1175"/>
      <c r="F39" s="36"/>
      <c r="G39" s="37"/>
      <c r="H39" s="37"/>
      <c r="I39" s="37"/>
      <c r="J39" s="38"/>
      <c r="K39" s="22"/>
      <c r="L39" s="22"/>
      <c r="M39" s="22"/>
      <c r="N39" s="22"/>
      <c r="O39" s="22"/>
      <c r="P39" s="22"/>
    </row>
    <row r="40" spans="1:16" ht="39" customHeight="1" x14ac:dyDescent="0.15">
      <c r="A40" s="22"/>
      <c r="B40" s="35"/>
      <c r="C40" s="1173"/>
      <c r="D40" s="1174"/>
      <c r="E40" s="1175"/>
      <c r="F40" s="36"/>
      <c r="G40" s="37"/>
      <c r="H40" s="37"/>
      <c r="I40" s="37"/>
      <c r="J40" s="38"/>
      <c r="K40" s="22"/>
      <c r="L40" s="22"/>
      <c r="M40" s="22"/>
      <c r="N40" s="22"/>
      <c r="O40" s="22"/>
      <c r="P40" s="22"/>
    </row>
    <row r="41" spans="1:16" ht="39" customHeight="1" x14ac:dyDescent="0.15">
      <c r="A41" s="22"/>
      <c r="B41" s="35"/>
      <c r="C41" s="1173"/>
      <c r="D41" s="1174"/>
      <c r="E41" s="1175"/>
      <c r="F41" s="36"/>
      <c r="G41" s="37"/>
      <c r="H41" s="37"/>
      <c r="I41" s="37"/>
      <c r="J41" s="38"/>
      <c r="K41" s="22"/>
      <c r="L41" s="22"/>
      <c r="M41" s="22"/>
      <c r="N41" s="22"/>
      <c r="O41" s="22"/>
      <c r="P41" s="22"/>
    </row>
    <row r="42" spans="1:16" ht="39" customHeight="1" x14ac:dyDescent="0.15">
      <c r="A42" s="22"/>
      <c r="B42" s="39"/>
      <c r="C42" s="1173" t="s">
        <v>570</v>
      </c>
      <c r="D42" s="1174"/>
      <c r="E42" s="1175"/>
      <c r="F42" s="36" t="s">
        <v>517</v>
      </c>
      <c r="G42" s="37" t="s">
        <v>517</v>
      </c>
      <c r="H42" s="37" t="s">
        <v>517</v>
      </c>
      <c r="I42" s="37" t="s">
        <v>517</v>
      </c>
      <c r="J42" s="38" t="s">
        <v>517</v>
      </c>
      <c r="K42" s="22"/>
      <c r="L42" s="22"/>
      <c r="M42" s="22"/>
      <c r="N42" s="22"/>
      <c r="O42" s="22"/>
      <c r="P42" s="22"/>
    </row>
    <row r="43" spans="1:16" ht="39" customHeight="1" thickBot="1" x14ac:dyDescent="0.2">
      <c r="A43" s="22"/>
      <c r="B43" s="40"/>
      <c r="C43" s="1176" t="s">
        <v>571</v>
      </c>
      <c r="D43" s="1177"/>
      <c r="E43" s="1178"/>
      <c r="F43" s="41" t="s">
        <v>517</v>
      </c>
      <c r="G43" s="42" t="s">
        <v>517</v>
      </c>
      <c r="H43" s="42" t="s">
        <v>517</v>
      </c>
      <c r="I43" s="42" t="s">
        <v>517</v>
      </c>
      <c r="J43" s="43" t="s">
        <v>517</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N88NAuaLy0RmOh8kkw5U589/IwMDLNoiCpLs1synzi+3EkTj8TKENFBwfEtuZ7GIPmnGLDLKicAIwCY1J7pvKQ==" saltValue="9x+koheJEFQFdfuBqvmoB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39370078740157483" bottom="0.39370078740157483" header="0.19685039370078741" footer="0.19685039370078741"/>
  <pageSetup paperSize="9" scale="58" orientation="landscape"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topLeftCell="A37" zoomScaleSheetLayoutView="55" workbookViewId="0">
      <selection activeCell="B21" sqref="B21:AX21"/>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559</v>
      </c>
      <c r="L44" s="56" t="s">
        <v>560</v>
      </c>
      <c r="M44" s="56" t="s">
        <v>561</v>
      </c>
      <c r="N44" s="56" t="s">
        <v>562</v>
      </c>
      <c r="O44" s="57" t="s">
        <v>563</v>
      </c>
      <c r="P44" s="48"/>
      <c r="Q44" s="48"/>
      <c r="R44" s="48"/>
      <c r="S44" s="48"/>
      <c r="T44" s="48"/>
      <c r="U44" s="48"/>
    </row>
    <row r="45" spans="1:21" ht="30.75" customHeight="1" x14ac:dyDescent="0.15">
      <c r="A45" s="48"/>
      <c r="B45" s="1199" t="s">
        <v>11</v>
      </c>
      <c r="C45" s="1200"/>
      <c r="D45" s="58"/>
      <c r="E45" s="1205" t="s">
        <v>12</v>
      </c>
      <c r="F45" s="1205"/>
      <c r="G45" s="1205"/>
      <c r="H45" s="1205"/>
      <c r="I45" s="1205"/>
      <c r="J45" s="1206"/>
      <c r="K45" s="59">
        <v>326</v>
      </c>
      <c r="L45" s="60">
        <v>333</v>
      </c>
      <c r="M45" s="60">
        <v>340</v>
      </c>
      <c r="N45" s="60">
        <v>330</v>
      </c>
      <c r="O45" s="61">
        <v>310</v>
      </c>
      <c r="P45" s="48"/>
      <c r="Q45" s="48"/>
      <c r="R45" s="48"/>
      <c r="S45" s="48"/>
      <c r="T45" s="48"/>
      <c r="U45" s="48"/>
    </row>
    <row r="46" spans="1:21" ht="30.75" customHeight="1" x14ac:dyDescent="0.15">
      <c r="A46" s="48"/>
      <c r="B46" s="1201"/>
      <c r="C46" s="1202"/>
      <c r="D46" s="62"/>
      <c r="E46" s="1183" t="s">
        <v>13</v>
      </c>
      <c r="F46" s="1183"/>
      <c r="G46" s="1183"/>
      <c r="H46" s="1183"/>
      <c r="I46" s="1183"/>
      <c r="J46" s="1184"/>
      <c r="K46" s="63" t="s">
        <v>517</v>
      </c>
      <c r="L46" s="64" t="s">
        <v>517</v>
      </c>
      <c r="M46" s="64" t="s">
        <v>517</v>
      </c>
      <c r="N46" s="64" t="s">
        <v>517</v>
      </c>
      <c r="O46" s="65" t="s">
        <v>517</v>
      </c>
      <c r="P46" s="48"/>
      <c r="Q46" s="48"/>
      <c r="R46" s="48"/>
      <c r="S46" s="48"/>
      <c r="T46" s="48"/>
      <c r="U46" s="48"/>
    </row>
    <row r="47" spans="1:21" ht="30.75" customHeight="1" x14ac:dyDescent="0.15">
      <c r="A47" s="48"/>
      <c r="B47" s="1201"/>
      <c r="C47" s="1202"/>
      <c r="D47" s="62"/>
      <c r="E47" s="1183" t="s">
        <v>14</v>
      </c>
      <c r="F47" s="1183"/>
      <c r="G47" s="1183"/>
      <c r="H47" s="1183"/>
      <c r="I47" s="1183"/>
      <c r="J47" s="1184"/>
      <c r="K47" s="63" t="s">
        <v>517</v>
      </c>
      <c r="L47" s="64" t="s">
        <v>517</v>
      </c>
      <c r="M47" s="64" t="s">
        <v>517</v>
      </c>
      <c r="N47" s="64" t="s">
        <v>517</v>
      </c>
      <c r="O47" s="65" t="s">
        <v>517</v>
      </c>
      <c r="P47" s="48"/>
      <c r="Q47" s="48"/>
      <c r="R47" s="48"/>
      <c r="S47" s="48"/>
      <c r="T47" s="48"/>
      <c r="U47" s="48"/>
    </row>
    <row r="48" spans="1:21" ht="30.75" customHeight="1" x14ac:dyDescent="0.15">
      <c r="A48" s="48"/>
      <c r="B48" s="1201"/>
      <c r="C48" s="1202"/>
      <c r="D48" s="62"/>
      <c r="E48" s="1183" t="s">
        <v>15</v>
      </c>
      <c r="F48" s="1183"/>
      <c r="G48" s="1183"/>
      <c r="H48" s="1183"/>
      <c r="I48" s="1183"/>
      <c r="J48" s="1184"/>
      <c r="K48" s="63">
        <v>39</v>
      </c>
      <c r="L48" s="64">
        <v>59</v>
      </c>
      <c r="M48" s="64">
        <v>48</v>
      </c>
      <c r="N48" s="64">
        <v>59</v>
      </c>
      <c r="O48" s="65">
        <v>65</v>
      </c>
      <c r="P48" s="48"/>
      <c r="Q48" s="48"/>
      <c r="R48" s="48"/>
      <c r="S48" s="48"/>
      <c r="T48" s="48"/>
      <c r="U48" s="48"/>
    </row>
    <row r="49" spans="1:21" ht="30.75" customHeight="1" x14ac:dyDescent="0.15">
      <c r="A49" s="48"/>
      <c r="B49" s="1201"/>
      <c r="C49" s="1202"/>
      <c r="D49" s="62"/>
      <c r="E49" s="1183" t="s">
        <v>16</v>
      </c>
      <c r="F49" s="1183"/>
      <c r="G49" s="1183"/>
      <c r="H49" s="1183"/>
      <c r="I49" s="1183"/>
      <c r="J49" s="1184"/>
      <c r="K49" s="63">
        <v>7</v>
      </c>
      <c r="L49" s="64">
        <v>6</v>
      </c>
      <c r="M49" s="64">
        <v>20</v>
      </c>
      <c r="N49" s="64">
        <v>24</v>
      </c>
      <c r="O49" s="65">
        <v>26</v>
      </c>
      <c r="P49" s="48"/>
      <c r="Q49" s="48"/>
      <c r="R49" s="48"/>
      <c r="S49" s="48"/>
      <c r="T49" s="48"/>
      <c r="U49" s="48"/>
    </row>
    <row r="50" spans="1:21" ht="30.75" customHeight="1" x14ac:dyDescent="0.15">
      <c r="A50" s="48"/>
      <c r="B50" s="1201"/>
      <c r="C50" s="1202"/>
      <c r="D50" s="62"/>
      <c r="E50" s="1183" t="s">
        <v>17</v>
      </c>
      <c r="F50" s="1183"/>
      <c r="G50" s="1183"/>
      <c r="H50" s="1183"/>
      <c r="I50" s="1183"/>
      <c r="J50" s="1184"/>
      <c r="K50" s="63" t="s">
        <v>517</v>
      </c>
      <c r="L50" s="64" t="s">
        <v>517</v>
      </c>
      <c r="M50" s="64">
        <v>35</v>
      </c>
      <c r="N50" s="64">
        <v>35</v>
      </c>
      <c r="O50" s="65">
        <v>35</v>
      </c>
      <c r="P50" s="48"/>
      <c r="Q50" s="48"/>
      <c r="R50" s="48"/>
      <c r="S50" s="48"/>
      <c r="T50" s="48"/>
      <c r="U50" s="48"/>
    </row>
    <row r="51" spans="1:21" ht="30.75" customHeight="1" x14ac:dyDescent="0.15">
      <c r="A51" s="48"/>
      <c r="B51" s="1203"/>
      <c r="C51" s="1204"/>
      <c r="D51" s="66"/>
      <c r="E51" s="1183" t="s">
        <v>18</v>
      </c>
      <c r="F51" s="1183"/>
      <c r="G51" s="1183"/>
      <c r="H51" s="1183"/>
      <c r="I51" s="1183"/>
      <c r="J51" s="1184"/>
      <c r="K51" s="63" t="s">
        <v>517</v>
      </c>
      <c r="L51" s="64" t="s">
        <v>517</v>
      </c>
      <c r="M51" s="64" t="s">
        <v>517</v>
      </c>
      <c r="N51" s="64" t="s">
        <v>517</v>
      </c>
      <c r="O51" s="65" t="s">
        <v>517</v>
      </c>
      <c r="P51" s="48"/>
      <c r="Q51" s="48"/>
      <c r="R51" s="48"/>
      <c r="S51" s="48"/>
      <c r="T51" s="48"/>
      <c r="U51" s="48"/>
    </row>
    <row r="52" spans="1:21" ht="30.75" customHeight="1" x14ac:dyDescent="0.15">
      <c r="A52" s="48"/>
      <c r="B52" s="1181" t="s">
        <v>19</v>
      </c>
      <c r="C52" s="1182"/>
      <c r="D52" s="66"/>
      <c r="E52" s="1183" t="s">
        <v>20</v>
      </c>
      <c r="F52" s="1183"/>
      <c r="G52" s="1183"/>
      <c r="H52" s="1183"/>
      <c r="I52" s="1183"/>
      <c r="J52" s="1184"/>
      <c r="K52" s="63">
        <v>242</v>
      </c>
      <c r="L52" s="64">
        <v>228</v>
      </c>
      <c r="M52" s="64">
        <v>262</v>
      </c>
      <c r="N52" s="64">
        <v>269</v>
      </c>
      <c r="O52" s="65">
        <v>243</v>
      </c>
      <c r="P52" s="48"/>
      <c r="Q52" s="48"/>
      <c r="R52" s="48"/>
      <c r="S52" s="48"/>
      <c r="T52" s="48"/>
      <c r="U52" s="48"/>
    </row>
    <row r="53" spans="1:21" ht="30.75" customHeight="1" thickBot="1" x14ac:dyDescent="0.2">
      <c r="A53" s="48"/>
      <c r="B53" s="1185" t="s">
        <v>21</v>
      </c>
      <c r="C53" s="1186"/>
      <c r="D53" s="67"/>
      <c r="E53" s="1187" t="s">
        <v>22</v>
      </c>
      <c r="F53" s="1187"/>
      <c r="G53" s="1187"/>
      <c r="H53" s="1187"/>
      <c r="I53" s="1187"/>
      <c r="J53" s="1188"/>
      <c r="K53" s="68">
        <v>130</v>
      </c>
      <c r="L53" s="69">
        <v>170</v>
      </c>
      <c r="M53" s="69">
        <v>181</v>
      </c>
      <c r="N53" s="69">
        <v>179</v>
      </c>
      <c r="O53" s="70">
        <v>193</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572</v>
      </c>
      <c r="P55" s="48"/>
      <c r="Q55" s="48"/>
      <c r="R55" s="48"/>
      <c r="S55" s="48"/>
      <c r="T55" s="48"/>
      <c r="U55" s="48"/>
    </row>
    <row r="56" spans="1:21" ht="31.5" customHeight="1" thickBot="1" x14ac:dyDescent="0.2">
      <c r="A56" s="48"/>
      <c r="B56" s="76"/>
      <c r="C56" s="77"/>
      <c r="D56" s="77"/>
      <c r="E56" s="78"/>
      <c r="F56" s="78"/>
      <c r="G56" s="78"/>
      <c r="H56" s="78"/>
      <c r="I56" s="78"/>
      <c r="J56" s="79" t="s">
        <v>2</v>
      </c>
      <c r="K56" s="80" t="s">
        <v>573</v>
      </c>
      <c r="L56" s="81" t="s">
        <v>574</v>
      </c>
      <c r="M56" s="81" t="s">
        <v>575</v>
      </c>
      <c r="N56" s="81" t="s">
        <v>576</v>
      </c>
      <c r="O56" s="82" t="s">
        <v>577</v>
      </c>
      <c r="P56" s="48"/>
      <c r="Q56" s="48"/>
      <c r="R56" s="48"/>
      <c r="S56" s="48"/>
      <c r="T56" s="48"/>
      <c r="U56" s="48"/>
    </row>
    <row r="57" spans="1:21" ht="31.5" customHeight="1" x14ac:dyDescent="0.15">
      <c r="B57" s="1189" t="s">
        <v>25</v>
      </c>
      <c r="C57" s="1190"/>
      <c r="D57" s="1193" t="s">
        <v>26</v>
      </c>
      <c r="E57" s="1194"/>
      <c r="F57" s="1194"/>
      <c r="G57" s="1194"/>
      <c r="H57" s="1194"/>
      <c r="I57" s="1194"/>
      <c r="J57" s="1195"/>
      <c r="K57" s="83"/>
      <c r="L57" s="84"/>
      <c r="M57" s="84"/>
      <c r="N57" s="84"/>
      <c r="O57" s="85"/>
    </row>
    <row r="58" spans="1:21" ht="31.5" customHeight="1" thickBot="1" x14ac:dyDescent="0.2">
      <c r="B58" s="1191"/>
      <c r="C58" s="1192"/>
      <c r="D58" s="1196" t="s">
        <v>27</v>
      </c>
      <c r="E58" s="1197"/>
      <c r="F58" s="1197"/>
      <c r="G58" s="1197"/>
      <c r="H58" s="1197"/>
      <c r="I58" s="1197"/>
      <c r="J58" s="1198"/>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uFEvy4Sjh1Hiqlmji7zNs4V/+dgkjq+W/kXSyQLHT4pKIwkAcGQ+b2wqT3G/UoGa/F5jP2dOexxFUNjaGbUgVQ==" saltValue="lex6DcRrv0lvJzWrTY0un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39370078740157483" bottom="0.39370078740157483" header="0.19685039370078741" footer="0.19685039370078741"/>
  <pageSetup paperSize="9" scale="54" orientation="landscape"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topLeftCell="A28" zoomScaleSheetLayoutView="100" workbookViewId="0">
      <selection activeCell="B21" sqref="B21:AX21"/>
    </sheetView>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559</v>
      </c>
      <c r="J40" s="100" t="s">
        <v>560</v>
      </c>
      <c r="K40" s="100" t="s">
        <v>561</v>
      </c>
      <c r="L40" s="100" t="s">
        <v>562</v>
      </c>
      <c r="M40" s="101" t="s">
        <v>563</v>
      </c>
    </row>
    <row r="41" spans="2:13" ht="27.75" customHeight="1" x14ac:dyDescent="0.15">
      <c r="B41" s="1219" t="s">
        <v>30</v>
      </c>
      <c r="C41" s="1220"/>
      <c r="D41" s="102"/>
      <c r="E41" s="1221" t="s">
        <v>31</v>
      </c>
      <c r="F41" s="1221"/>
      <c r="G41" s="1221"/>
      <c r="H41" s="1222"/>
      <c r="I41" s="358">
        <v>3359</v>
      </c>
      <c r="J41" s="359">
        <v>3232</v>
      </c>
      <c r="K41" s="359">
        <v>3096</v>
      </c>
      <c r="L41" s="359">
        <v>3031</v>
      </c>
      <c r="M41" s="360">
        <v>3368</v>
      </c>
    </row>
    <row r="42" spans="2:13" ht="27.75" customHeight="1" x14ac:dyDescent="0.15">
      <c r="B42" s="1209"/>
      <c r="C42" s="1210"/>
      <c r="D42" s="103"/>
      <c r="E42" s="1213" t="s">
        <v>32</v>
      </c>
      <c r="F42" s="1213"/>
      <c r="G42" s="1213"/>
      <c r="H42" s="1214"/>
      <c r="I42" s="361" t="s">
        <v>517</v>
      </c>
      <c r="J42" s="362" t="s">
        <v>517</v>
      </c>
      <c r="K42" s="362">
        <v>324</v>
      </c>
      <c r="L42" s="362">
        <v>288</v>
      </c>
      <c r="M42" s="363">
        <v>253</v>
      </c>
    </row>
    <row r="43" spans="2:13" ht="27.75" customHeight="1" x14ac:dyDescent="0.15">
      <c r="B43" s="1209"/>
      <c r="C43" s="1210"/>
      <c r="D43" s="103"/>
      <c r="E43" s="1213" t="s">
        <v>33</v>
      </c>
      <c r="F43" s="1213"/>
      <c r="G43" s="1213"/>
      <c r="H43" s="1214"/>
      <c r="I43" s="361">
        <v>260</v>
      </c>
      <c r="J43" s="362">
        <v>307</v>
      </c>
      <c r="K43" s="362">
        <v>284</v>
      </c>
      <c r="L43" s="362">
        <v>342</v>
      </c>
      <c r="M43" s="363">
        <v>370</v>
      </c>
    </row>
    <row r="44" spans="2:13" ht="27.75" customHeight="1" x14ac:dyDescent="0.15">
      <c r="B44" s="1209"/>
      <c r="C44" s="1210"/>
      <c r="D44" s="103"/>
      <c r="E44" s="1213" t="s">
        <v>34</v>
      </c>
      <c r="F44" s="1213"/>
      <c r="G44" s="1213"/>
      <c r="H44" s="1214"/>
      <c r="I44" s="361">
        <v>134</v>
      </c>
      <c r="J44" s="362">
        <v>295</v>
      </c>
      <c r="K44" s="362">
        <v>554</v>
      </c>
      <c r="L44" s="362">
        <v>663</v>
      </c>
      <c r="M44" s="363">
        <v>649</v>
      </c>
    </row>
    <row r="45" spans="2:13" ht="27.75" customHeight="1" x14ac:dyDescent="0.15">
      <c r="B45" s="1209"/>
      <c r="C45" s="1210"/>
      <c r="D45" s="103"/>
      <c r="E45" s="1213" t="s">
        <v>35</v>
      </c>
      <c r="F45" s="1213"/>
      <c r="G45" s="1213"/>
      <c r="H45" s="1214"/>
      <c r="I45" s="361">
        <v>159</v>
      </c>
      <c r="J45" s="362">
        <v>84</v>
      </c>
      <c r="K45" s="362">
        <v>55</v>
      </c>
      <c r="L45" s="362">
        <v>49</v>
      </c>
      <c r="M45" s="363" t="s">
        <v>517</v>
      </c>
    </row>
    <row r="46" spans="2:13" ht="27.75" customHeight="1" x14ac:dyDescent="0.15">
      <c r="B46" s="1209"/>
      <c r="C46" s="1210"/>
      <c r="D46" s="104"/>
      <c r="E46" s="1213" t="s">
        <v>36</v>
      </c>
      <c r="F46" s="1213"/>
      <c r="G46" s="1213"/>
      <c r="H46" s="1214"/>
      <c r="I46" s="361" t="s">
        <v>517</v>
      </c>
      <c r="J46" s="362" t="s">
        <v>517</v>
      </c>
      <c r="K46" s="362" t="s">
        <v>517</v>
      </c>
      <c r="L46" s="362" t="s">
        <v>517</v>
      </c>
      <c r="M46" s="363" t="s">
        <v>517</v>
      </c>
    </row>
    <row r="47" spans="2:13" ht="27.75" customHeight="1" x14ac:dyDescent="0.15">
      <c r="B47" s="1209"/>
      <c r="C47" s="1210"/>
      <c r="D47" s="105"/>
      <c r="E47" s="1223" t="s">
        <v>37</v>
      </c>
      <c r="F47" s="1224"/>
      <c r="G47" s="1224"/>
      <c r="H47" s="1225"/>
      <c r="I47" s="361" t="s">
        <v>517</v>
      </c>
      <c r="J47" s="362" t="s">
        <v>517</v>
      </c>
      <c r="K47" s="362" t="s">
        <v>517</v>
      </c>
      <c r="L47" s="362" t="s">
        <v>517</v>
      </c>
      <c r="M47" s="363" t="s">
        <v>517</v>
      </c>
    </row>
    <row r="48" spans="2:13" ht="27.75" customHeight="1" x14ac:dyDescent="0.15">
      <c r="B48" s="1209"/>
      <c r="C48" s="1210"/>
      <c r="D48" s="103"/>
      <c r="E48" s="1213" t="s">
        <v>38</v>
      </c>
      <c r="F48" s="1213"/>
      <c r="G48" s="1213"/>
      <c r="H48" s="1214"/>
      <c r="I48" s="361" t="s">
        <v>517</v>
      </c>
      <c r="J48" s="362" t="s">
        <v>517</v>
      </c>
      <c r="K48" s="362" t="s">
        <v>517</v>
      </c>
      <c r="L48" s="362" t="s">
        <v>517</v>
      </c>
      <c r="M48" s="363" t="s">
        <v>517</v>
      </c>
    </row>
    <row r="49" spans="2:13" ht="27.75" customHeight="1" x14ac:dyDescent="0.15">
      <c r="B49" s="1211"/>
      <c r="C49" s="1212"/>
      <c r="D49" s="103"/>
      <c r="E49" s="1213" t="s">
        <v>39</v>
      </c>
      <c r="F49" s="1213"/>
      <c r="G49" s="1213"/>
      <c r="H49" s="1214"/>
      <c r="I49" s="361" t="s">
        <v>517</v>
      </c>
      <c r="J49" s="362" t="s">
        <v>517</v>
      </c>
      <c r="K49" s="362" t="s">
        <v>517</v>
      </c>
      <c r="L49" s="362" t="s">
        <v>517</v>
      </c>
      <c r="M49" s="363" t="s">
        <v>517</v>
      </c>
    </row>
    <row r="50" spans="2:13" ht="27.75" customHeight="1" x14ac:dyDescent="0.15">
      <c r="B50" s="1207" t="s">
        <v>40</v>
      </c>
      <c r="C50" s="1208"/>
      <c r="D50" s="106"/>
      <c r="E50" s="1213" t="s">
        <v>41</v>
      </c>
      <c r="F50" s="1213"/>
      <c r="G50" s="1213"/>
      <c r="H50" s="1214"/>
      <c r="I50" s="361">
        <v>2103</v>
      </c>
      <c r="J50" s="362">
        <v>2330</v>
      </c>
      <c r="K50" s="362">
        <v>2771</v>
      </c>
      <c r="L50" s="362">
        <v>2683</v>
      </c>
      <c r="M50" s="363">
        <v>3392</v>
      </c>
    </row>
    <row r="51" spans="2:13" ht="27.75" customHeight="1" x14ac:dyDescent="0.15">
      <c r="B51" s="1209"/>
      <c r="C51" s="1210"/>
      <c r="D51" s="103"/>
      <c r="E51" s="1213" t="s">
        <v>42</v>
      </c>
      <c r="F51" s="1213"/>
      <c r="G51" s="1213"/>
      <c r="H51" s="1214"/>
      <c r="I51" s="361">
        <v>104</v>
      </c>
      <c r="J51" s="362">
        <v>60</v>
      </c>
      <c r="K51" s="362">
        <v>36</v>
      </c>
      <c r="L51" s="362">
        <v>32</v>
      </c>
      <c r="M51" s="363">
        <v>30</v>
      </c>
    </row>
    <row r="52" spans="2:13" ht="27.75" customHeight="1" x14ac:dyDescent="0.15">
      <c r="B52" s="1211"/>
      <c r="C52" s="1212"/>
      <c r="D52" s="103"/>
      <c r="E52" s="1213" t="s">
        <v>43</v>
      </c>
      <c r="F52" s="1213"/>
      <c r="G52" s="1213"/>
      <c r="H52" s="1214"/>
      <c r="I52" s="361">
        <v>2221</v>
      </c>
      <c r="J52" s="362">
        <v>2048</v>
      </c>
      <c r="K52" s="362">
        <v>2191</v>
      </c>
      <c r="L52" s="362">
        <v>2487</v>
      </c>
      <c r="M52" s="363">
        <v>2393</v>
      </c>
    </row>
    <row r="53" spans="2:13" ht="27.75" customHeight="1" thickBot="1" x14ac:dyDescent="0.2">
      <c r="B53" s="1215" t="s">
        <v>44</v>
      </c>
      <c r="C53" s="1216"/>
      <c r="D53" s="107"/>
      <c r="E53" s="1217" t="s">
        <v>45</v>
      </c>
      <c r="F53" s="1217"/>
      <c r="G53" s="1217"/>
      <c r="H53" s="1218"/>
      <c r="I53" s="364">
        <v>-516</v>
      </c>
      <c r="J53" s="365">
        <v>-519</v>
      </c>
      <c r="K53" s="365">
        <v>-685</v>
      </c>
      <c r="L53" s="365">
        <v>-828</v>
      </c>
      <c r="M53" s="366">
        <v>-1175</v>
      </c>
    </row>
    <row r="54" spans="2:13" ht="27.75" customHeight="1" x14ac:dyDescent="0.15">
      <c r="B54" s="108" t="s">
        <v>46</v>
      </c>
      <c r="C54" s="109"/>
      <c r="D54" s="109"/>
      <c r="E54" s="110"/>
      <c r="F54" s="110"/>
      <c r="G54" s="110"/>
      <c r="H54" s="110"/>
      <c r="I54" s="111"/>
      <c r="J54" s="111"/>
      <c r="K54" s="111"/>
      <c r="L54" s="111"/>
      <c r="M54" s="111"/>
    </row>
    <row r="55" spans="2:13" x14ac:dyDescent="0.15"/>
  </sheetData>
  <sheetProtection algorithmName="SHA-512" hashValue="tKAUXFZKRU/6mx2jHgS9K8NScaBh9b2CNwCZpAcUsNi0ecGEV47qf254/EiJWRT0g4hrQYn4HOzks7ND1aHFGw==" saltValue="PRVDp0/W5aVocjmkmRJ6a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39370078740157483" bottom="0.39370078740157483" header="0.19685039370078741" footer="0.19685039370078741"/>
  <pageSetup paperSize="9" scale="58" orientation="landscape"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topLeftCell="A19" zoomScale="70" zoomScaleNormal="70" zoomScaleSheetLayoutView="100" workbookViewId="0">
      <selection activeCell="B21" sqref="B21:AX21"/>
    </sheetView>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47</v>
      </c>
    </row>
    <row r="54" spans="2:8" ht="29.25" customHeight="1" thickBot="1" x14ac:dyDescent="0.25">
      <c r="B54" s="113" t="s">
        <v>1</v>
      </c>
      <c r="C54" s="114"/>
      <c r="D54" s="114"/>
      <c r="E54" s="115" t="s">
        <v>2</v>
      </c>
      <c r="F54" s="116" t="s">
        <v>561</v>
      </c>
      <c r="G54" s="116" t="s">
        <v>562</v>
      </c>
      <c r="H54" s="117" t="s">
        <v>563</v>
      </c>
    </row>
    <row r="55" spans="2:8" ht="52.5" customHeight="1" x14ac:dyDescent="0.15">
      <c r="B55" s="118"/>
      <c r="C55" s="1234" t="s">
        <v>48</v>
      </c>
      <c r="D55" s="1234"/>
      <c r="E55" s="1235"/>
      <c r="F55" s="119">
        <v>600</v>
      </c>
      <c r="G55" s="119">
        <v>759</v>
      </c>
      <c r="H55" s="120">
        <v>922</v>
      </c>
    </row>
    <row r="56" spans="2:8" ht="52.5" customHeight="1" x14ac:dyDescent="0.15">
      <c r="B56" s="121"/>
      <c r="C56" s="1236" t="s">
        <v>49</v>
      </c>
      <c r="D56" s="1236"/>
      <c r="E56" s="1237"/>
      <c r="F56" s="122">
        <v>262</v>
      </c>
      <c r="G56" s="122">
        <v>112</v>
      </c>
      <c r="H56" s="123">
        <v>189</v>
      </c>
    </row>
    <row r="57" spans="2:8" ht="53.25" customHeight="1" x14ac:dyDescent="0.15">
      <c r="B57" s="121"/>
      <c r="C57" s="1238" t="s">
        <v>50</v>
      </c>
      <c r="D57" s="1238"/>
      <c r="E57" s="1239"/>
      <c r="F57" s="124">
        <v>3176</v>
      </c>
      <c r="G57" s="124">
        <v>3141</v>
      </c>
      <c r="H57" s="125">
        <v>3784</v>
      </c>
    </row>
    <row r="58" spans="2:8" ht="45.75" customHeight="1" x14ac:dyDescent="0.15">
      <c r="B58" s="126"/>
      <c r="C58" s="1226" t="s">
        <v>51</v>
      </c>
      <c r="D58" s="1227"/>
      <c r="E58" s="1228"/>
      <c r="F58" s="127"/>
      <c r="G58" s="127"/>
      <c r="H58" s="128"/>
    </row>
    <row r="59" spans="2:8" ht="45.75" customHeight="1" x14ac:dyDescent="0.15">
      <c r="B59" s="126"/>
      <c r="C59" s="1226" t="s">
        <v>52</v>
      </c>
      <c r="D59" s="1227"/>
      <c r="E59" s="1228"/>
      <c r="F59" s="127"/>
      <c r="G59" s="127"/>
      <c r="H59" s="128"/>
    </row>
    <row r="60" spans="2:8" ht="45.75" customHeight="1" x14ac:dyDescent="0.15">
      <c r="B60" s="126"/>
      <c r="C60" s="1226" t="s">
        <v>51</v>
      </c>
      <c r="D60" s="1227"/>
      <c r="E60" s="1228"/>
      <c r="F60" s="127"/>
      <c r="G60" s="127"/>
      <c r="H60" s="128"/>
    </row>
    <row r="61" spans="2:8" ht="45.75" customHeight="1" x14ac:dyDescent="0.15">
      <c r="B61" s="126"/>
      <c r="C61" s="1226" t="s">
        <v>51</v>
      </c>
      <c r="D61" s="1227"/>
      <c r="E61" s="1228"/>
      <c r="F61" s="127"/>
      <c r="G61" s="127"/>
      <c r="H61" s="128"/>
    </row>
    <row r="62" spans="2:8" ht="45.75" customHeight="1" thickBot="1" x14ac:dyDescent="0.2">
      <c r="B62" s="129"/>
      <c r="C62" s="1229" t="s">
        <v>52</v>
      </c>
      <c r="D62" s="1230"/>
      <c r="E62" s="1231"/>
      <c r="F62" s="130"/>
      <c r="G62" s="130"/>
      <c r="H62" s="131"/>
    </row>
    <row r="63" spans="2:8" ht="52.5" customHeight="1" thickBot="1" x14ac:dyDescent="0.2">
      <c r="B63" s="132"/>
      <c r="C63" s="1232" t="s">
        <v>53</v>
      </c>
      <c r="D63" s="1232"/>
      <c r="E63" s="1233"/>
      <c r="F63" s="133">
        <v>4038</v>
      </c>
      <c r="G63" s="133">
        <v>4012</v>
      </c>
      <c r="H63" s="134">
        <v>4896</v>
      </c>
    </row>
    <row r="64" spans="2:8" x14ac:dyDescent="0.15"/>
  </sheetData>
  <sheetProtection algorithmName="SHA-512" hashValue="/eHs7eiJsNgkxIHv2Oad1gnsIiAiuo0zwTLfNrZIyaUHdiXgRVs2OQIzCKXREyNTnIvlFNsBsLZi4sktnRAq3w==" saltValue="Q/oEVHI9/o4WGdl4MbFuQ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39370078740157483" bottom="0.39370078740157483" header="0.19685039370078741" footer="0.19685039370078741"/>
  <pageSetup paperSize="9" scale="41"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F3CA7B-394C-4D17-9C02-76E6E5795609}">
  <sheetPr>
    <pageSetUpPr fitToPage="1"/>
  </sheetPr>
  <dimension ref="A1:DE85"/>
  <sheetViews>
    <sheetView showGridLines="0" topLeftCell="A37" zoomScaleNormal="100" zoomScaleSheetLayoutView="55" workbookViewId="0">
      <selection activeCell="B21" sqref="B21:AX21"/>
    </sheetView>
  </sheetViews>
  <sheetFormatPr defaultColWidth="0" defaultRowHeight="13.5" customHeight="1" zeroHeight="1" x14ac:dyDescent="0.15"/>
  <cols>
    <col min="1" max="1" width="6.375" style="1242" customWidth="1"/>
    <col min="2" max="107" width="2.5" style="1242" customWidth="1"/>
    <col min="108" max="108" width="6.125" style="1249" customWidth="1"/>
    <col min="109" max="109" width="5.875" style="1248" customWidth="1"/>
    <col min="110" max="16384" width="8.625" style="1242" hidden="1"/>
  </cols>
  <sheetData>
    <row r="1" spans="1:109" ht="42.75" customHeight="1" x14ac:dyDescent="0.15">
      <c r="A1" s="1240"/>
      <c r="B1" s="1241"/>
      <c r="DD1" s="1242"/>
      <c r="DE1" s="1242"/>
    </row>
    <row r="2" spans="1:109" ht="25.5" customHeight="1" x14ac:dyDescent="0.15">
      <c r="A2" s="1243"/>
      <c r="C2" s="1243"/>
      <c r="O2" s="1243"/>
      <c r="P2" s="1243"/>
      <c r="Q2" s="1243"/>
      <c r="R2" s="1243"/>
      <c r="S2" s="1243"/>
      <c r="T2" s="1243"/>
      <c r="U2" s="1243"/>
      <c r="V2" s="1243"/>
      <c r="W2" s="1243"/>
      <c r="X2" s="1243"/>
      <c r="Y2" s="1243"/>
      <c r="Z2" s="1243"/>
      <c r="AA2" s="1243"/>
      <c r="AB2" s="1243"/>
      <c r="AC2" s="1243"/>
      <c r="AD2" s="1243"/>
      <c r="AE2" s="1243"/>
      <c r="AF2" s="1243"/>
      <c r="AG2" s="1243"/>
      <c r="AH2" s="1243"/>
      <c r="AI2" s="1243"/>
      <c r="AU2" s="1243"/>
      <c r="BG2" s="1243"/>
      <c r="BS2" s="1243"/>
      <c r="CE2" s="1243"/>
      <c r="CQ2" s="1243"/>
      <c r="DD2" s="1242"/>
      <c r="DE2" s="1242"/>
    </row>
    <row r="3" spans="1:109" ht="25.5" customHeight="1" x14ac:dyDescent="0.15">
      <c r="A3" s="1243"/>
      <c r="C3" s="1243"/>
      <c r="O3" s="1243"/>
      <c r="P3" s="1243"/>
      <c r="Q3" s="1243"/>
      <c r="R3" s="1243"/>
      <c r="S3" s="1243"/>
      <c r="T3" s="1243"/>
      <c r="U3" s="1243"/>
      <c r="V3" s="1243"/>
      <c r="W3" s="1243"/>
      <c r="X3" s="1243"/>
      <c r="Y3" s="1243"/>
      <c r="Z3" s="1243"/>
      <c r="AA3" s="1243"/>
      <c r="AB3" s="1243"/>
      <c r="AC3" s="1243"/>
      <c r="AD3" s="1243"/>
      <c r="AE3" s="1243"/>
      <c r="AF3" s="1243"/>
      <c r="AG3" s="1243"/>
      <c r="AH3" s="1243"/>
      <c r="AI3" s="1243"/>
      <c r="AU3" s="1243"/>
      <c r="BG3" s="1243"/>
      <c r="BS3" s="1243"/>
      <c r="CE3" s="1243"/>
      <c r="CQ3" s="1243"/>
      <c r="DD3" s="1242"/>
      <c r="DE3" s="1242"/>
    </row>
    <row r="4" spans="1:109" s="262" customFormat="1" x14ac:dyDescent="0.15">
      <c r="A4" s="1243"/>
      <c r="B4" s="1243"/>
      <c r="C4" s="1243"/>
      <c r="D4" s="1243"/>
      <c r="E4" s="1243"/>
      <c r="F4" s="1243"/>
      <c r="G4" s="1243"/>
      <c r="H4" s="1243"/>
      <c r="I4" s="1243"/>
      <c r="J4" s="1243"/>
      <c r="K4" s="1243"/>
      <c r="L4" s="1243"/>
      <c r="M4" s="1243"/>
      <c r="N4" s="1243"/>
      <c r="O4" s="1243"/>
      <c r="P4" s="1243"/>
      <c r="Q4" s="1243"/>
      <c r="R4" s="1243"/>
      <c r="S4" s="1243"/>
      <c r="T4" s="1243"/>
      <c r="U4" s="1243"/>
      <c r="V4" s="1243"/>
      <c r="W4" s="1243"/>
      <c r="X4" s="1243"/>
      <c r="Y4" s="1243"/>
      <c r="Z4" s="1243"/>
      <c r="AA4" s="1243"/>
      <c r="AB4" s="1243"/>
      <c r="AC4" s="1243"/>
      <c r="AD4" s="1243"/>
      <c r="AE4" s="1243"/>
      <c r="AF4" s="1243"/>
      <c r="AG4" s="1243"/>
      <c r="AH4" s="1243"/>
      <c r="AI4" s="1243"/>
      <c r="AJ4" s="1243"/>
      <c r="AK4" s="1243"/>
      <c r="AL4" s="1243"/>
      <c r="AM4" s="1243"/>
      <c r="AN4" s="1243"/>
      <c r="AO4" s="1243"/>
      <c r="AP4" s="1243"/>
      <c r="AQ4" s="1243"/>
      <c r="AR4" s="1243"/>
      <c r="AS4" s="1243"/>
      <c r="AT4" s="1243"/>
      <c r="AU4" s="1243"/>
      <c r="AV4" s="1243"/>
      <c r="AW4" s="1243"/>
      <c r="AX4" s="1243"/>
      <c r="AY4" s="1243"/>
      <c r="AZ4" s="1243"/>
      <c r="BA4" s="1243"/>
      <c r="BB4" s="1243"/>
      <c r="BC4" s="1243"/>
      <c r="BD4" s="1243"/>
      <c r="BE4" s="1243"/>
      <c r="BF4" s="1243"/>
      <c r="BG4" s="1243"/>
      <c r="BH4" s="1243"/>
      <c r="BI4" s="1243"/>
      <c r="BJ4" s="1243"/>
      <c r="BK4" s="1243"/>
      <c r="BL4" s="1243"/>
      <c r="BM4" s="1243"/>
      <c r="BN4" s="1243"/>
      <c r="BO4" s="1243"/>
      <c r="BP4" s="1243"/>
      <c r="BQ4" s="1243"/>
      <c r="BR4" s="1243"/>
      <c r="BS4" s="1243"/>
      <c r="BT4" s="1243"/>
      <c r="BU4" s="1243"/>
      <c r="BV4" s="1243"/>
      <c r="BW4" s="1243"/>
      <c r="BX4" s="1243"/>
      <c r="BY4" s="1243"/>
      <c r="BZ4" s="1243"/>
      <c r="CA4" s="1243"/>
      <c r="CB4" s="1243"/>
      <c r="CC4" s="1243"/>
      <c r="CD4" s="1243"/>
      <c r="CE4" s="1243"/>
      <c r="CF4" s="1243"/>
      <c r="CG4" s="1243"/>
      <c r="CH4" s="1243"/>
      <c r="CI4" s="1243"/>
      <c r="CJ4" s="1243"/>
      <c r="CK4" s="1243"/>
      <c r="CL4" s="1243"/>
      <c r="CM4" s="1243"/>
      <c r="CN4" s="1243"/>
      <c r="CO4" s="1243"/>
      <c r="CP4" s="1243"/>
      <c r="CQ4" s="1243"/>
      <c r="CR4" s="1243"/>
      <c r="CS4" s="1243"/>
      <c r="CT4" s="1243"/>
      <c r="CU4" s="1243"/>
      <c r="CV4" s="1243"/>
      <c r="CW4" s="1243"/>
      <c r="CX4" s="1243"/>
      <c r="CY4" s="1243"/>
      <c r="CZ4" s="1243"/>
      <c r="DA4" s="1243"/>
      <c r="DB4" s="1243"/>
      <c r="DC4" s="1243"/>
      <c r="DD4" s="1243"/>
      <c r="DE4" s="1243"/>
    </row>
    <row r="5" spans="1:109" s="262" customFormat="1" x14ac:dyDescent="0.15">
      <c r="A5" s="1243"/>
      <c r="B5" s="1243"/>
      <c r="C5" s="1243"/>
      <c r="D5" s="1243"/>
      <c r="E5" s="1243"/>
      <c r="F5" s="1243"/>
      <c r="G5" s="1243"/>
      <c r="H5" s="1243"/>
      <c r="I5" s="1243"/>
      <c r="J5" s="1243"/>
      <c r="K5" s="1243"/>
      <c r="L5" s="1243"/>
      <c r="M5" s="1243"/>
      <c r="N5" s="1243"/>
      <c r="O5" s="1243"/>
      <c r="P5" s="1243"/>
      <c r="Q5" s="1243"/>
      <c r="R5" s="1243"/>
      <c r="S5" s="1243"/>
      <c r="T5" s="1243"/>
      <c r="U5" s="1243"/>
      <c r="V5" s="1243"/>
      <c r="W5" s="1243"/>
      <c r="X5" s="1243"/>
      <c r="Y5" s="1243"/>
      <c r="Z5" s="1243"/>
      <c r="AA5" s="1243"/>
      <c r="AB5" s="1243"/>
      <c r="AC5" s="1243"/>
      <c r="AD5" s="1243"/>
      <c r="AE5" s="1243"/>
      <c r="AF5" s="1243"/>
      <c r="AG5" s="1243"/>
      <c r="AH5" s="1243"/>
      <c r="AI5" s="1243"/>
      <c r="AJ5" s="1243"/>
      <c r="AK5" s="1243"/>
      <c r="AL5" s="1243"/>
      <c r="AM5" s="1243"/>
      <c r="AN5" s="1243"/>
      <c r="AO5" s="1243"/>
      <c r="AP5" s="1243"/>
      <c r="AQ5" s="1243"/>
      <c r="AR5" s="1243"/>
      <c r="AS5" s="1243"/>
      <c r="AT5" s="1243"/>
      <c r="AU5" s="1243"/>
      <c r="AV5" s="1243"/>
      <c r="AW5" s="1243"/>
      <c r="AX5" s="1243"/>
      <c r="AY5" s="1243"/>
      <c r="AZ5" s="1243"/>
      <c r="BA5" s="1243"/>
      <c r="BB5" s="1243"/>
      <c r="BC5" s="1243"/>
      <c r="BD5" s="1243"/>
      <c r="BE5" s="1243"/>
      <c r="BF5" s="1243"/>
      <c r="BG5" s="1243"/>
      <c r="BH5" s="1243"/>
      <c r="BI5" s="1243"/>
      <c r="BJ5" s="1243"/>
      <c r="BK5" s="1243"/>
      <c r="BL5" s="1243"/>
      <c r="BM5" s="1243"/>
      <c r="BN5" s="1243"/>
      <c r="BO5" s="1243"/>
      <c r="BP5" s="1243"/>
      <c r="BQ5" s="1243"/>
      <c r="BR5" s="1243"/>
      <c r="BS5" s="1243"/>
      <c r="BT5" s="1243"/>
      <c r="BU5" s="1243"/>
      <c r="BV5" s="1243"/>
      <c r="BW5" s="1243"/>
      <c r="BX5" s="1243"/>
      <c r="BY5" s="1243"/>
      <c r="BZ5" s="1243"/>
      <c r="CA5" s="1243"/>
      <c r="CB5" s="1243"/>
      <c r="CC5" s="1243"/>
      <c r="CD5" s="1243"/>
      <c r="CE5" s="1243"/>
      <c r="CF5" s="1243"/>
      <c r="CG5" s="1243"/>
      <c r="CH5" s="1243"/>
      <c r="CI5" s="1243"/>
      <c r="CJ5" s="1243"/>
      <c r="CK5" s="1243"/>
      <c r="CL5" s="1243"/>
      <c r="CM5" s="1243"/>
      <c r="CN5" s="1243"/>
      <c r="CO5" s="1243"/>
      <c r="CP5" s="1243"/>
      <c r="CQ5" s="1243"/>
      <c r="CR5" s="1243"/>
      <c r="CS5" s="1243"/>
      <c r="CT5" s="1243"/>
      <c r="CU5" s="1243"/>
      <c r="CV5" s="1243"/>
      <c r="CW5" s="1243"/>
      <c r="CX5" s="1243"/>
      <c r="CY5" s="1243"/>
      <c r="CZ5" s="1243"/>
      <c r="DA5" s="1243"/>
      <c r="DB5" s="1243"/>
      <c r="DC5" s="1243"/>
      <c r="DD5" s="1243"/>
      <c r="DE5" s="1243"/>
    </row>
    <row r="6" spans="1:109" s="262" customFormat="1" x14ac:dyDescent="0.15">
      <c r="A6" s="1243"/>
      <c r="B6" s="1243"/>
      <c r="C6" s="1243"/>
      <c r="D6" s="1243"/>
      <c r="E6" s="1243"/>
      <c r="F6" s="1243"/>
      <c r="G6" s="1243"/>
      <c r="H6" s="1243"/>
      <c r="I6" s="1243"/>
      <c r="J6" s="1243"/>
      <c r="K6" s="1243"/>
      <c r="L6" s="1243"/>
      <c r="M6" s="1243"/>
      <c r="N6" s="1243"/>
      <c r="O6" s="1243"/>
      <c r="P6" s="1243"/>
      <c r="Q6" s="1243"/>
      <c r="R6" s="1243"/>
      <c r="S6" s="1243"/>
      <c r="T6" s="1243"/>
      <c r="U6" s="1243"/>
      <c r="V6" s="1243"/>
      <c r="W6" s="1243"/>
      <c r="X6" s="1243"/>
      <c r="Y6" s="1243"/>
      <c r="Z6" s="1243"/>
      <c r="AA6" s="1243"/>
      <c r="AB6" s="1243"/>
      <c r="AC6" s="1243"/>
      <c r="AD6" s="1243"/>
      <c r="AE6" s="1243"/>
      <c r="AF6" s="1243"/>
      <c r="AG6" s="1243"/>
      <c r="AH6" s="1243"/>
      <c r="AI6" s="1243"/>
      <c r="AJ6" s="1243"/>
      <c r="AK6" s="1243"/>
      <c r="AL6" s="1243"/>
      <c r="AM6" s="1243"/>
      <c r="AN6" s="1243"/>
      <c r="AO6" s="1243"/>
      <c r="AP6" s="1243"/>
      <c r="AQ6" s="1243"/>
      <c r="AR6" s="1243"/>
      <c r="AS6" s="1243"/>
      <c r="AT6" s="1243"/>
      <c r="AU6" s="1243"/>
      <c r="AV6" s="1243"/>
      <c r="AW6" s="1243"/>
      <c r="AX6" s="1243"/>
      <c r="AY6" s="1243"/>
      <c r="AZ6" s="1243"/>
      <c r="BA6" s="1243"/>
      <c r="BB6" s="1243"/>
      <c r="BC6" s="1243"/>
      <c r="BD6" s="1243"/>
      <c r="BE6" s="1243"/>
      <c r="BF6" s="1243"/>
      <c r="BG6" s="1243"/>
      <c r="BH6" s="1243"/>
      <c r="BI6" s="1243"/>
      <c r="BJ6" s="1243"/>
      <c r="BK6" s="1243"/>
      <c r="BL6" s="1243"/>
      <c r="BM6" s="1243"/>
      <c r="BN6" s="1243"/>
      <c r="BO6" s="1243"/>
      <c r="BP6" s="1243"/>
      <c r="BQ6" s="1243"/>
      <c r="BR6" s="1243"/>
      <c r="BS6" s="1243"/>
      <c r="BT6" s="1243"/>
      <c r="BU6" s="1243"/>
      <c r="BV6" s="1243"/>
      <c r="BW6" s="1243"/>
      <c r="BX6" s="1243"/>
      <c r="BY6" s="1243"/>
      <c r="BZ6" s="1243"/>
      <c r="CA6" s="1243"/>
      <c r="CB6" s="1243"/>
      <c r="CC6" s="1243"/>
      <c r="CD6" s="1243"/>
      <c r="CE6" s="1243"/>
      <c r="CF6" s="1243"/>
      <c r="CG6" s="1243"/>
      <c r="CH6" s="1243"/>
      <c r="CI6" s="1243"/>
      <c r="CJ6" s="1243"/>
      <c r="CK6" s="1243"/>
      <c r="CL6" s="1243"/>
      <c r="CM6" s="1243"/>
      <c r="CN6" s="1243"/>
      <c r="CO6" s="1243"/>
      <c r="CP6" s="1243"/>
      <c r="CQ6" s="1243"/>
      <c r="CR6" s="1243"/>
      <c r="CS6" s="1243"/>
      <c r="CT6" s="1243"/>
      <c r="CU6" s="1243"/>
      <c r="CV6" s="1243"/>
      <c r="CW6" s="1243"/>
      <c r="CX6" s="1243"/>
      <c r="CY6" s="1243"/>
      <c r="CZ6" s="1243"/>
      <c r="DA6" s="1243"/>
      <c r="DB6" s="1243"/>
      <c r="DC6" s="1243"/>
      <c r="DD6" s="1243"/>
      <c r="DE6" s="1243"/>
    </row>
    <row r="7" spans="1:109" s="262" customFormat="1" x14ac:dyDescent="0.15">
      <c r="A7" s="1243"/>
      <c r="B7" s="1243"/>
      <c r="C7" s="1243"/>
      <c r="D7" s="1243"/>
      <c r="E7" s="1243"/>
      <c r="F7" s="1243"/>
      <c r="G7" s="1243"/>
      <c r="H7" s="1243"/>
      <c r="I7" s="1243"/>
      <c r="J7" s="1243"/>
      <c r="K7" s="1243"/>
      <c r="L7" s="1243"/>
      <c r="M7" s="1243"/>
      <c r="N7" s="1243"/>
      <c r="O7" s="1243"/>
      <c r="P7" s="1243"/>
      <c r="Q7" s="1243"/>
      <c r="R7" s="1243"/>
      <c r="S7" s="1243"/>
      <c r="T7" s="1243"/>
      <c r="U7" s="1243"/>
      <c r="V7" s="1243"/>
      <c r="W7" s="1243"/>
      <c r="X7" s="1243"/>
      <c r="Y7" s="1243"/>
      <c r="Z7" s="1243"/>
      <c r="AA7" s="1243"/>
      <c r="AB7" s="1243"/>
      <c r="AC7" s="1243"/>
      <c r="AD7" s="1243"/>
      <c r="AE7" s="1243"/>
      <c r="AF7" s="1243"/>
      <c r="AG7" s="1243"/>
      <c r="AH7" s="1243"/>
      <c r="AI7" s="1243"/>
      <c r="AJ7" s="1243"/>
      <c r="AK7" s="1243"/>
      <c r="AL7" s="1243"/>
      <c r="AM7" s="1243"/>
      <c r="AN7" s="1243"/>
      <c r="AO7" s="1243"/>
      <c r="AP7" s="1243"/>
      <c r="AQ7" s="1243"/>
      <c r="AR7" s="1243"/>
      <c r="AS7" s="1243"/>
      <c r="AT7" s="1243"/>
      <c r="AU7" s="1243"/>
      <c r="AV7" s="1243"/>
      <c r="AW7" s="1243"/>
      <c r="AX7" s="1243"/>
      <c r="AY7" s="1243"/>
      <c r="AZ7" s="1243"/>
      <c r="BA7" s="1243"/>
      <c r="BB7" s="1243"/>
      <c r="BC7" s="1243"/>
      <c r="BD7" s="1243"/>
      <c r="BE7" s="1243"/>
      <c r="BF7" s="1243"/>
      <c r="BG7" s="1243"/>
      <c r="BH7" s="1243"/>
      <c r="BI7" s="1243"/>
      <c r="BJ7" s="1243"/>
      <c r="BK7" s="1243"/>
      <c r="BL7" s="1243"/>
      <c r="BM7" s="1243"/>
      <c r="BN7" s="1243"/>
      <c r="BO7" s="1243"/>
      <c r="BP7" s="1243"/>
      <c r="BQ7" s="1243"/>
      <c r="BR7" s="1243"/>
      <c r="BS7" s="1243"/>
      <c r="BT7" s="1243"/>
      <c r="BU7" s="1243"/>
      <c r="BV7" s="1243"/>
      <c r="BW7" s="1243"/>
      <c r="BX7" s="1243"/>
      <c r="BY7" s="1243"/>
      <c r="BZ7" s="1243"/>
      <c r="CA7" s="1243"/>
      <c r="CB7" s="1243"/>
      <c r="CC7" s="1243"/>
      <c r="CD7" s="1243"/>
      <c r="CE7" s="1243"/>
      <c r="CF7" s="1243"/>
      <c r="CG7" s="1243"/>
      <c r="CH7" s="1243"/>
      <c r="CI7" s="1243"/>
      <c r="CJ7" s="1243"/>
      <c r="CK7" s="1243"/>
      <c r="CL7" s="1243"/>
      <c r="CM7" s="1243"/>
      <c r="CN7" s="1243"/>
      <c r="CO7" s="1243"/>
      <c r="CP7" s="1243"/>
      <c r="CQ7" s="1243"/>
      <c r="CR7" s="1243"/>
      <c r="CS7" s="1243"/>
      <c r="CT7" s="1243"/>
      <c r="CU7" s="1243"/>
      <c r="CV7" s="1243"/>
      <c r="CW7" s="1243"/>
      <c r="CX7" s="1243"/>
      <c r="CY7" s="1243"/>
      <c r="CZ7" s="1243"/>
      <c r="DA7" s="1243"/>
      <c r="DB7" s="1243"/>
      <c r="DC7" s="1243"/>
      <c r="DD7" s="1243"/>
      <c r="DE7" s="1243"/>
    </row>
    <row r="8" spans="1:109" s="262" customFormat="1" x14ac:dyDescent="0.15">
      <c r="A8" s="1243"/>
      <c r="B8" s="1243"/>
      <c r="C8" s="1243"/>
      <c r="D8" s="1243"/>
      <c r="E8" s="1243"/>
      <c r="F8" s="1243"/>
      <c r="G8" s="1243"/>
      <c r="H8" s="1243"/>
      <c r="I8" s="1243"/>
      <c r="J8" s="1243"/>
      <c r="K8" s="1243"/>
      <c r="L8" s="1243"/>
      <c r="M8" s="1243"/>
      <c r="N8" s="1243"/>
      <c r="O8" s="1243"/>
      <c r="P8" s="1243"/>
      <c r="Q8" s="1243"/>
      <c r="R8" s="1243"/>
      <c r="S8" s="1243"/>
      <c r="T8" s="1243"/>
      <c r="U8" s="1243"/>
      <c r="V8" s="1243"/>
      <c r="W8" s="1243"/>
      <c r="X8" s="1243"/>
      <c r="Y8" s="1243"/>
      <c r="Z8" s="1243"/>
      <c r="AA8" s="1243"/>
      <c r="AB8" s="1243"/>
      <c r="AC8" s="1243"/>
      <c r="AD8" s="1243"/>
      <c r="AE8" s="1243"/>
      <c r="AF8" s="1243"/>
      <c r="AG8" s="1243"/>
      <c r="AH8" s="1243"/>
      <c r="AI8" s="1243"/>
      <c r="AJ8" s="1243"/>
      <c r="AK8" s="1243"/>
      <c r="AL8" s="1243"/>
      <c r="AM8" s="1243"/>
      <c r="AN8" s="1243"/>
      <c r="AO8" s="1243"/>
      <c r="AP8" s="1243"/>
      <c r="AQ8" s="1243"/>
      <c r="AR8" s="1243"/>
      <c r="AS8" s="1243"/>
      <c r="AT8" s="1243"/>
      <c r="AU8" s="1243"/>
      <c r="AV8" s="1243"/>
      <c r="AW8" s="1243"/>
      <c r="AX8" s="1243"/>
      <c r="AY8" s="1243"/>
      <c r="AZ8" s="1243"/>
      <c r="BA8" s="1243"/>
      <c r="BB8" s="1243"/>
      <c r="BC8" s="1243"/>
      <c r="BD8" s="1243"/>
      <c r="BE8" s="1243"/>
      <c r="BF8" s="1243"/>
      <c r="BG8" s="1243"/>
      <c r="BH8" s="1243"/>
      <c r="BI8" s="1243"/>
      <c r="BJ8" s="1243"/>
      <c r="BK8" s="1243"/>
      <c r="BL8" s="1243"/>
      <c r="BM8" s="1243"/>
      <c r="BN8" s="1243"/>
      <c r="BO8" s="1243"/>
      <c r="BP8" s="1243"/>
      <c r="BQ8" s="1243"/>
      <c r="BR8" s="1243"/>
      <c r="BS8" s="1243"/>
      <c r="BT8" s="1243"/>
      <c r="BU8" s="1243"/>
      <c r="BV8" s="1243"/>
      <c r="BW8" s="1243"/>
      <c r="BX8" s="1243"/>
      <c r="BY8" s="1243"/>
      <c r="BZ8" s="1243"/>
      <c r="CA8" s="1243"/>
      <c r="CB8" s="1243"/>
      <c r="CC8" s="1243"/>
      <c r="CD8" s="1243"/>
      <c r="CE8" s="1243"/>
      <c r="CF8" s="1243"/>
      <c r="CG8" s="1243"/>
      <c r="CH8" s="1243"/>
      <c r="CI8" s="1243"/>
      <c r="CJ8" s="1243"/>
      <c r="CK8" s="1243"/>
      <c r="CL8" s="1243"/>
      <c r="CM8" s="1243"/>
      <c r="CN8" s="1243"/>
      <c r="CO8" s="1243"/>
      <c r="CP8" s="1243"/>
      <c r="CQ8" s="1243"/>
      <c r="CR8" s="1243"/>
      <c r="CS8" s="1243"/>
      <c r="CT8" s="1243"/>
      <c r="CU8" s="1243"/>
      <c r="CV8" s="1243"/>
      <c r="CW8" s="1243"/>
      <c r="CX8" s="1243"/>
      <c r="CY8" s="1243"/>
      <c r="CZ8" s="1243"/>
      <c r="DA8" s="1243"/>
      <c r="DB8" s="1243"/>
      <c r="DC8" s="1243"/>
      <c r="DD8" s="1243"/>
      <c r="DE8" s="1243"/>
    </row>
    <row r="9" spans="1:109" s="262" customFormat="1" x14ac:dyDescent="0.15">
      <c r="A9" s="1243"/>
      <c r="B9" s="1243"/>
      <c r="C9" s="1243"/>
      <c r="D9" s="1243"/>
      <c r="E9" s="1243"/>
      <c r="F9" s="1243"/>
      <c r="G9" s="1243"/>
      <c r="H9" s="1243"/>
      <c r="I9" s="1243"/>
      <c r="J9" s="1243"/>
      <c r="K9" s="1243"/>
      <c r="L9" s="1243"/>
      <c r="M9" s="1243"/>
      <c r="N9" s="1243"/>
      <c r="O9" s="1243"/>
      <c r="P9" s="1243"/>
      <c r="Q9" s="1243"/>
      <c r="R9" s="1243"/>
      <c r="S9" s="1243"/>
      <c r="T9" s="1243"/>
      <c r="U9" s="1243"/>
      <c r="V9" s="1243"/>
      <c r="W9" s="1243"/>
      <c r="X9" s="1243"/>
      <c r="Y9" s="1243"/>
      <c r="Z9" s="1243"/>
      <c r="AA9" s="1243"/>
      <c r="AB9" s="1243"/>
      <c r="AC9" s="1243"/>
      <c r="AD9" s="1243"/>
      <c r="AE9" s="1243"/>
      <c r="AF9" s="1243"/>
      <c r="AG9" s="1243"/>
      <c r="AH9" s="1243"/>
      <c r="AI9" s="1243"/>
      <c r="AJ9" s="1243"/>
      <c r="AK9" s="1243"/>
      <c r="AL9" s="1243"/>
      <c r="AM9" s="1243"/>
      <c r="AN9" s="1243"/>
      <c r="AO9" s="1243"/>
      <c r="AP9" s="1243"/>
      <c r="AQ9" s="1243"/>
      <c r="AR9" s="1243"/>
      <c r="AS9" s="1243"/>
      <c r="AT9" s="1243"/>
      <c r="AU9" s="1243"/>
      <c r="AV9" s="1243"/>
      <c r="AW9" s="1243"/>
      <c r="AX9" s="1243"/>
      <c r="AY9" s="1243"/>
      <c r="AZ9" s="1243"/>
      <c r="BA9" s="1243"/>
      <c r="BB9" s="1243"/>
      <c r="BC9" s="1243"/>
      <c r="BD9" s="1243"/>
      <c r="BE9" s="1243"/>
      <c r="BF9" s="1243"/>
      <c r="BG9" s="1243"/>
      <c r="BH9" s="1243"/>
      <c r="BI9" s="1243"/>
      <c r="BJ9" s="1243"/>
      <c r="BK9" s="1243"/>
      <c r="BL9" s="1243"/>
      <c r="BM9" s="1243"/>
      <c r="BN9" s="1243"/>
      <c r="BO9" s="1243"/>
      <c r="BP9" s="1243"/>
      <c r="BQ9" s="1243"/>
      <c r="BR9" s="1243"/>
      <c r="BS9" s="1243"/>
      <c r="BT9" s="1243"/>
      <c r="BU9" s="1243"/>
      <c r="BV9" s="1243"/>
      <c r="BW9" s="1243"/>
      <c r="BX9" s="1243"/>
      <c r="BY9" s="1243"/>
      <c r="BZ9" s="1243"/>
      <c r="CA9" s="1243"/>
      <c r="CB9" s="1243"/>
      <c r="CC9" s="1243"/>
      <c r="CD9" s="1243"/>
      <c r="CE9" s="1243"/>
      <c r="CF9" s="1243"/>
      <c r="CG9" s="1243"/>
      <c r="CH9" s="1243"/>
      <c r="CI9" s="1243"/>
      <c r="CJ9" s="1243"/>
      <c r="CK9" s="1243"/>
      <c r="CL9" s="1243"/>
      <c r="CM9" s="1243"/>
      <c r="CN9" s="1243"/>
      <c r="CO9" s="1243"/>
      <c r="CP9" s="1243"/>
      <c r="CQ9" s="1243"/>
      <c r="CR9" s="1243"/>
      <c r="CS9" s="1243"/>
      <c r="CT9" s="1243"/>
      <c r="CU9" s="1243"/>
      <c r="CV9" s="1243"/>
      <c r="CW9" s="1243"/>
      <c r="CX9" s="1243"/>
      <c r="CY9" s="1243"/>
      <c r="CZ9" s="1243"/>
      <c r="DA9" s="1243"/>
      <c r="DB9" s="1243"/>
      <c r="DC9" s="1243"/>
      <c r="DD9" s="1243"/>
      <c r="DE9" s="1243"/>
    </row>
    <row r="10" spans="1:109" s="262" customFormat="1" x14ac:dyDescent="0.15">
      <c r="A10" s="1243"/>
      <c r="B10" s="1243"/>
      <c r="C10" s="1243"/>
      <c r="D10" s="1243"/>
      <c r="E10" s="1243"/>
      <c r="F10" s="1243"/>
      <c r="G10" s="1243"/>
      <c r="H10" s="1243"/>
      <c r="I10" s="1243"/>
      <c r="J10" s="1243"/>
      <c r="K10" s="1243"/>
      <c r="L10" s="1243"/>
      <c r="M10" s="1243"/>
      <c r="N10" s="1243"/>
      <c r="O10" s="1243"/>
      <c r="P10" s="1243"/>
      <c r="Q10" s="1243"/>
      <c r="R10" s="1243"/>
      <c r="S10" s="1243"/>
      <c r="T10" s="1243"/>
      <c r="U10" s="1243"/>
      <c r="V10" s="1243"/>
      <c r="W10" s="1243"/>
      <c r="X10" s="1243"/>
      <c r="Y10" s="1243"/>
      <c r="Z10" s="1243"/>
      <c r="AA10" s="1243"/>
      <c r="AB10" s="1243"/>
      <c r="AC10" s="1243"/>
      <c r="AD10" s="1243"/>
      <c r="AE10" s="1243"/>
      <c r="AF10" s="1243"/>
      <c r="AG10" s="1243"/>
      <c r="AH10" s="1243"/>
      <c r="AI10" s="1243"/>
      <c r="AJ10" s="1243"/>
      <c r="AK10" s="1243"/>
      <c r="AL10" s="1243"/>
      <c r="AM10" s="1243"/>
      <c r="AN10" s="1243"/>
      <c r="AO10" s="1243"/>
      <c r="AP10" s="1243"/>
      <c r="AQ10" s="1243"/>
      <c r="AR10" s="1243"/>
      <c r="AS10" s="1243"/>
      <c r="AT10" s="1243"/>
      <c r="AU10" s="1243"/>
      <c r="AV10" s="1243"/>
      <c r="AW10" s="1243"/>
      <c r="AX10" s="1243"/>
      <c r="AY10" s="1243"/>
      <c r="AZ10" s="1243"/>
      <c r="BA10" s="1243"/>
      <c r="BB10" s="1243"/>
      <c r="BC10" s="1243"/>
      <c r="BD10" s="1243"/>
      <c r="BE10" s="1243"/>
      <c r="BF10" s="1243"/>
      <c r="BG10" s="1243"/>
      <c r="BH10" s="1243"/>
      <c r="BI10" s="1243"/>
      <c r="BJ10" s="1243"/>
      <c r="BK10" s="1243"/>
      <c r="BL10" s="1243"/>
      <c r="BM10" s="1243"/>
      <c r="BN10" s="1243"/>
      <c r="BO10" s="1243"/>
      <c r="BP10" s="1243"/>
      <c r="BQ10" s="1243"/>
      <c r="BR10" s="1243"/>
      <c r="BS10" s="1243"/>
      <c r="BT10" s="1243"/>
      <c r="BU10" s="1243"/>
      <c r="BV10" s="1243"/>
      <c r="BW10" s="1243"/>
      <c r="BX10" s="1243"/>
      <c r="BY10" s="1243"/>
      <c r="BZ10" s="1243"/>
      <c r="CA10" s="1243"/>
      <c r="CB10" s="1243"/>
      <c r="CC10" s="1243"/>
      <c r="CD10" s="1243"/>
      <c r="CE10" s="1243"/>
      <c r="CF10" s="1243"/>
      <c r="CG10" s="1243"/>
      <c r="CH10" s="1243"/>
      <c r="CI10" s="1243"/>
      <c r="CJ10" s="1243"/>
      <c r="CK10" s="1243"/>
      <c r="CL10" s="1243"/>
      <c r="CM10" s="1243"/>
      <c r="CN10" s="1243"/>
      <c r="CO10" s="1243"/>
      <c r="CP10" s="1243"/>
      <c r="CQ10" s="1243"/>
      <c r="CR10" s="1243"/>
      <c r="CS10" s="1243"/>
      <c r="CT10" s="1243"/>
      <c r="CU10" s="1243"/>
      <c r="CV10" s="1243"/>
      <c r="CW10" s="1243"/>
      <c r="CX10" s="1243"/>
      <c r="CY10" s="1243"/>
      <c r="CZ10" s="1243"/>
      <c r="DA10" s="1243"/>
      <c r="DB10" s="1243"/>
      <c r="DC10" s="1243"/>
      <c r="DD10" s="1243"/>
      <c r="DE10" s="1243"/>
    </row>
    <row r="11" spans="1:109" s="262" customFormat="1" x14ac:dyDescent="0.15">
      <c r="A11" s="1243"/>
      <c r="B11" s="1243"/>
      <c r="C11" s="1243"/>
      <c r="D11" s="1243"/>
      <c r="E11" s="1243"/>
      <c r="F11" s="1243"/>
      <c r="G11" s="1243"/>
      <c r="H11" s="1243"/>
      <c r="I11" s="1243"/>
      <c r="J11" s="1243"/>
      <c r="K11" s="1243"/>
      <c r="L11" s="1243"/>
      <c r="M11" s="1243"/>
      <c r="N11" s="1243"/>
      <c r="O11" s="1243"/>
      <c r="P11" s="1243"/>
      <c r="Q11" s="1243"/>
      <c r="R11" s="1243"/>
      <c r="S11" s="1243"/>
      <c r="T11" s="1243"/>
      <c r="U11" s="1243"/>
      <c r="V11" s="1243"/>
      <c r="W11" s="1243"/>
      <c r="X11" s="1243"/>
      <c r="Y11" s="1243"/>
      <c r="Z11" s="1243"/>
      <c r="AA11" s="1243"/>
      <c r="AB11" s="1243"/>
      <c r="AC11" s="1243"/>
      <c r="AD11" s="1243"/>
      <c r="AE11" s="1243"/>
      <c r="AF11" s="1243"/>
      <c r="AG11" s="1243"/>
      <c r="AH11" s="1243"/>
      <c r="AI11" s="1243"/>
      <c r="AJ11" s="1243"/>
      <c r="AK11" s="1243"/>
      <c r="AL11" s="1243"/>
      <c r="AM11" s="1243"/>
      <c r="AN11" s="1243"/>
      <c r="AO11" s="1243"/>
      <c r="AP11" s="1243"/>
      <c r="AQ11" s="1243"/>
      <c r="AR11" s="1243"/>
      <c r="AS11" s="1243"/>
      <c r="AT11" s="1243"/>
      <c r="AU11" s="1243"/>
      <c r="AV11" s="1243"/>
      <c r="AW11" s="1243"/>
      <c r="AX11" s="1243"/>
      <c r="AY11" s="1243"/>
      <c r="AZ11" s="1243"/>
      <c r="BA11" s="1243"/>
      <c r="BB11" s="1243"/>
      <c r="BC11" s="1243"/>
      <c r="BD11" s="1243"/>
      <c r="BE11" s="1243"/>
      <c r="BF11" s="1243"/>
      <c r="BG11" s="1243"/>
      <c r="BH11" s="1243"/>
      <c r="BI11" s="1243"/>
      <c r="BJ11" s="1243"/>
      <c r="BK11" s="1243"/>
      <c r="BL11" s="1243"/>
      <c r="BM11" s="1243"/>
      <c r="BN11" s="1243"/>
      <c r="BO11" s="1243"/>
      <c r="BP11" s="1243"/>
      <c r="BQ11" s="1243"/>
      <c r="BR11" s="1243"/>
      <c r="BS11" s="1243"/>
      <c r="BT11" s="1243"/>
      <c r="BU11" s="1243"/>
      <c r="BV11" s="1243"/>
      <c r="BW11" s="1243"/>
      <c r="BX11" s="1243"/>
      <c r="BY11" s="1243"/>
      <c r="BZ11" s="1243"/>
      <c r="CA11" s="1243"/>
      <c r="CB11" s="1243"/>
      <c r="CC11" s="1243"/>
      <c r="CD11" s="1243"/>
      <c r="CE11" s="1243"/>
      <c r="CF11" s="1243"/>
      <c r="CG11" s="1243"/>
      <c r="CH11" s="1243"/>
      <c r="CI11" s="1243"/>
      <c r="CJ11" s="1243"/>
      <c r="CK11" s="1243"/>
      <c r="CL11" s="1243"/>
      <c r="CM11" s="1243"/>
      <c r="CN11" s="1243"/>
      <c r="CO11" s="1243"/>
      <c r="CP11" s="1243"/>
      <c r="CQ11" s="1243"/>
      <c r="CR11" s="1243"/>
      <c r="CS11" s="1243"/>
      <c r="CT11" s="1243"/>
      <c r="CU11" s="1243"/>
      <c r="CV11" s="1243"/>
      <c r="CW11" s="1243"/>
      <c r="CX11" s="1243"/>
      <c r="CY11" s="1243"/>
      <c r="CZ11" s="1243"/>
      <c r="DA11" s="1243"/>
      <c r="DB11" s="1243"/>
      <c r="DC11" s="1243"/>
      <c r="DD11" s="1243"/>
      <c r="DE11" s="1243"/>
    </row>
    <row r="12" spans="1:109" s="262" customFormat="1" x14ac:dyDescent="0.15">
      <c r="A12" s="1243"/>
      <c r="B12" s="1243"/>
      <c r="C12" s="1243"/>
      <c r="D12" s="1243"/>
      <c r="E12" s="1243"/>
      <c r="F12" s="1243"/>
      <c r="G12" s="1243"/>
      <c r="H12" s="1243"/>
      <c r="I12" s="1243"/>
      <c r="J12" s="1243"/>
      <c r="K12" s="1243"/>
      <c r="L12" s="1243"/>
      <c r="M12" s="1243"/>
      <c r="N12" s="1243"/>
      <c r="O12" s="1243"/>
      <c r="P12" s="1243"/>
      <c r="Q12" s="1243"/>
      <c r="R12" s="1243"/>
      <c r="S12" s="1243"/>
      <c r="T12" s="1243"/>
      <c r="U12" s="1243"/>
      <c r="V12" s="1243"/>
      <c r="W12" s="1243"/>
      <c r="X12" s="1243"/>
      <c r="Y12" s="1243"/>
      <c r="Z12" s="1243"/>
      <c r="AA12" s="1243"/>
      <c r="AB12" s="1243"/>
      <c r="AC12" s="1243"/>
      <c r="AD12" s="1243"/>
      <c r="AE12" s="1243"/>
      <c r="AF12" s="1243"/>
      <c r="AG12" s="1243"/>
      <c r="AH12" s="1243"/>
      <c r="AI12" s="1243"/>
      <c r="AJ12" s="1243"/>
      <c r="AK12" s="1243"/>
      <c r="AL12" s="1243"/>
      <c r="AM12" s="1243"/>
      <c r="AN12" s="1243"/>
      <c r="AO12" s="1243"/>
      <c r="AP12" s="1243"/>
      <c r="AQ12" s="1243"/>
      <c r="AR12" s="1243"/>
      <c r="AS12" s="1243"/>
      <c r="AT12" s="1243"/>
      <c r="AU12" s="1243"/>
      <c r="AV12" s="1243"/>
      <c r="AW12" s="1243"/>
      <c r="AX12" s="1243"/>
      <c r="AY12" s="1243"/>
      <c r="AZ12" s="1243"/>
      <c r="BA12" s="1243"/>
      <c r="BB12" s="1243"/>
      <c r="BC12" s="1243"/>
      <c r="BD12" s="1243"/>
      <c r="BE12" s="1243"/>
      <c r="BF12" s="1243"/>
      <c r="BG12" s="1243"/>
      <c r="BH12" s="1243"/>
      <c r="BI12" s="1243"/>
      <c r="BJ12" s="1243"/>
      <c r="BK12" s="1243"/>
      <c r="BL12" s="1243"/>
      <c r="BM12" s="1243"/>
      <c r="BN12" s="1243"/>
      <c r="BO12" s="1243"/>
      <c r="BP12" s="1243"/>
      <c r="BQ12" s="1243"/>
      <c r="BR12" s="1243"/>
      <c r="BS12" s="1243"/>
      <c r="BT12" s="1243"/>
      <c r="BU12" s="1243"/>
      <c r="BV12" s="1243"/>
      <c r="BW12" s="1243"/>
      <c r="BX12" s="1243"/>
      <c r="BY12" s="1243"/>
      <c r="BZ12" s="1243"/>
      <c r="CA12" s="1243"/>
      <c r="CB12" s="1243"/>
      <c r="CC12" s="1243"/>
      <c r="CD12" s="1243"/>
      <c r="CE12" s="1243"/>
      <c r="CF12" s="1243"/>
      <c r="CG12" s="1243"/>
      <c r="CH12" s="1243"/>
      <c r="CI12" s="1243"/>
      <c r="CJ12" s="1243"/>
      <c r="CK12" s="1243"/>
      <c r="CL12" s="1243"/>
      <c r="CM12" s="1243"/>
      <c r="CN12" s="1243"/>
      <c r="CO12" s="1243"/>
      <c r="CP12" s="1243"/>
      <c r="CQ12" s="1243"/>
      <c r="CR12" s="1243"/>
      <c r="CS12" s="1243"/>
      <c r="CT12" s="1243"/>
      <c r="CU12" s="1243"/>
      <c r="CV12" s="1243"/>
      <c r="CW12" s="1243"/>
      <c r="CX12" s="1243"/>
      <c r="CY12" s="1243"/>
      <c r="CZ12" s="1243"/>
      <c r="DA12" s="1243"/>
      <c r="DB12" s="1243"/>
      <c r="DC12" s="1243"/>
      <c r="DD12" s="1243"/>
      <c r="DE12" s="1243"/>
    </row>
    <row r="13" spans="1:109" s="262" customFormat="1" x14ac:dyDescent="0.15">
      <c r="A13" s="1243"/>
      <c r="B13" s="1243"/>
      <c r="C13" s="1243"/>
      <c r="D13" s="1243"/>
      <c r="E13" s="1243"/>
      <c r="F13" s="1243"/>
      <c r="G13" s="1243"/>
      <c r="H13" s="1243"/>
      <c r="I13" s="1243"/>
      <c r="J13" s="1243"/>
      <c r="K13" s="1243"/>
      <c r="L13" s="1243"/>
      <c r="M13" s="1243"/>
      <c r="N13" s="1243"/>
      <c r="O13" s="1243"/>
      <c r="P13" s="1243"/>
      <c r="Q13" s="1243"/>
      <c r="R13" s="1243"/>
      <c r="S13" s="1243"/>
      <c r="T13" s="1243"/>
      <c r="U13" s="1243"/>
      <c r="V13" s="1243"/>
      <c r="W13" s="1243"/>
      <c r="X13" s="1243"/>
      <c r="Y13" s="1243"/>
      <c r="Z13" s="1243"/>
      <c r="AA13" s="1243"/>
      <c r="AB13" s="1243"/>
      <c r="AC13" s="1243"/>
      <c r="AD13" s="1243"/>
      <c r="AE13" s="1243"/>
      <c r="AF13" s="1243"/>
      <c r="AG13" s="1243"/>
      <c r="AH13" s="1243"/>
      <c r="AI13" s="1243"/>
      <c r="AJ13" s="1243"/>
      <c r="AK13" s="1243"/>
      <c r="AL13" s="1243"/>
      <c r="AM13" s="1243"/>
      <c r="AN13" s="1243"/>
      <c r="AO13" s="1243"/>
      <c r="AP13" s="1243"/>
      <c r="AQ13" s="1243"/>
      <c r="AR13" s="1243"/>
      <c r="AS13" s="1243"/>
      <c r="AT13" s="1243"/>
      <c r="AU13" s="1243"/>
      <c r="AV13" s="1243"/>
      <c r="AW13" s="1243"/>
      <c r="AX13" s="1243"/>
      <c r="AY13" s="1243"/>
      <c r="AZ13" s="1243"/>
      <c r="BA13" s="1243"/>
      <c r="BB13" s="1243"/>
      <c r="BC13" s="1243"/>
      <c r="BD13" s="1243"/>
      <c r="BE13" s="1243"/>
      <c r="BF13" s="1243"/>
      <c r="BG13" s="1243"/>
      <c r="BH13" s="1243"/>
      <c r="BI13" s="1243"/>
      <c r="BJ13" s="1243"/>
      <c r="BK13" s="1243"/>
      <c r="BL13" s="1243"/>
      <c r="BM13" s="1243"/>
      <c r="BN13" s="1243"/>
      <c r="BO13" s="1243"/>
      <c r="BP13" s="1243"/>
      <c r="BQ13" s="1243"/>
      <c r="BR13" s="1243"/>
      <c r="BS13" s="1243"/>
      <c r="BT13" s="1243"/>
      <c r="BU13" s="1243"/>
      <c r="BV13" s="1243"/>
      <c r="BW13" s="1243"/>
      <c r="BX13" s="1243"/>
      <c r="BY13" s="1243"/>
      <c r="BZ13" s="1243"/>
      <c r="CA13" s="1243"/>
      <c r="CB13" s="1243"/>
      <c r="CC13" s="1243"/>
      <c r="CD13" s="1243"/>
      <c r="CE13" s="1243"/>
      <c r="CF13" s="1243"/>
      <c r="CG13" s="1243"/>
      <c r="CH13" s="1243"/>
      <c r="CI13" s="1243"/>
      <c r="CJ13" s="1243"/>
      <c r="CK13" s="1243"/>
      <c r="CL13" s="1243"/>
      <c r="CM13" s="1243"/>
      <c r="CN13" s="1243"/>
      <c r="CO13" s="1243"/>
      <c r="CP13" s="1243"/>
      <c r="CQ13" s="1243"/>
      <c r="CR13" s="1243"/>
      <c r="CS13" s="1243"/>
      <c r="CT13" s="1243"/>
      <c r="CU13" s="1243"/>
      <c r="CV13" s="1243"/>
      <c r="CW13" s="1243"/>
      <c r="CX13" s="1243"/>
      <c r="CY13" s="1243"/>
      <c r="CZ13" s="1243"/>
      <c r="DA13" s="1243"/>
      <c r="DB13" s="1243"/>
      <c r="DC13" s="1243"/>
      <c r="DD13" s="1243"/>
      <c r="DE13" s="1243"/>
    </row>
    <row r="14" spans="1:109" s="262" customFormat="1" x14ac:dyDescent="0.15">
      <c r="A14" s="1243"/>
      <c r="B14" s="1243"/>
      <c r="C14" s="1243"/>
      <c r="D14" s="1243"/>
      <c r="E14" s="1243"/>
      <c r="F14" s="1243"/>
      <c r="G14" s="1243"/>
      <c r="H14" s="1243"/>
      <c r="I14" s="1243"/>
      <c r="J14" s="1243"/>
      <c r="K14" s="1243"/>
      <c r="L14" s="1243"/>
      <c r="M14" s="1243"/>
      <c r="N14" s="1243"/>
      <c r="O14" s="1243"/>
      <c r="P14" s="1243"/>
      <c r="Q14" s="1243"/>
      <c r="R14" s="1243"/>
      <c r="S14" s="1243"/>
      <c r="T14" s="1243"/>
      <c r="U14" s="1243"/>
      <c r="V14" s="1243"/>
      <c r="W14" s="1243"/>
      <c r="X14" s="1243"/>
      <c r="Y14" s="1243"/>
      <c r="Z14" s="1243"/>
      <c r="AA14" s="1243"/>
      <c r="AB14" s="1243"/>
      <c r="AC14" s="1243"/>
      <c r="AD14" s="1243"/>
      <c r="AE14" s="1243"/>
      <c r="AF14" s="1243"/>
      <c r="AG14" s="1243"/>
      <c r="AH14" s="1243"/>
      <c r="AI14" s="1243"/>
      <c r="AJ14" s="1243"/>
      <c r="AK14" s="1243"/>
      <c r="AL14" s="1243"/>
      <c r="AM14" s="1243"/>
      <c r="AN14" s="1243"/>
      <c r="AO14" s="1243"/>
      <c r="AP14" s="1243"/>
      <c r="AQ14" s="1243"/>
      <c r="AR14" s="1243"/>
      <c r="AS14" s="1243"/>
      <c r="AT14" s="1243"/>
      <c r="AU14" s="1243"/>
      <c r="AV14" s="1243"/>
      <c r="AW14" s="1243"/>
      <c r="AX14" s="1243"/>
      <c r="AY14" s="1243"/>
      <c r="AZ14" s="1243"/>
      <c r="BA14" s="1243"/>
      <c r="BB14" s="1243"/>
      <c r="BC14" s="1243"/>
      <c r="BD14" s="1243"/>
      <c r="BE14" s="1243"/>
      <c r="BF14" s="1243"/>
      <c r="BG14" s="1243"/>
      <c r="BH14" s="1243"/>
      <c r="BI14" s="1243"/>
      <c r="BJ14" s="1243"/>
      <c r="BK14" s="1243"/>
      <c r="BL14" s="1243"/>
      <c r="BM14" s="1243"/>
      <c r="BN14" s="1243"/>
      <c r="BO14" s="1243"/>
      <c r="BP14" s="1243"/>
      <c r="BQ14" s="1243"/>
      <c r="BR14" s="1243"/>
      <c r="BS14" s="1243"/>
      <c r="BT14" s="1243"/>
      <c r="BU14" s="1243"/>
      <c r="BV14" s="1243"/>
      <c r="BW14" s="1243"/>
      <c r="BX14" s="1243"/>
      <c r="BY14" s="1243"/>
      <c r="BZ14" s="1243"/>
      <c r="CA14" s="1243"/>
      <c r="CB14" s="1243"/>
      <c r="CC14" s="1243"/>
      <c r="CD14" s="1243"/>
      <c r="CE14" s="1243"/>
      <c r="CF14" s="1243"/>
      <c r="CG14" s="1243"/>
      <c r="CH14" s="1243"/>
      <c r="CI14" s="1243"/>
      <c r="CJ14" s="1243"/>
      <c r="CK14" s="1243"/>
      <c r="CL14" s="1243"/>
      <c r="CM14" s="1243"/>
      <c r="CN14" s="1243"/>
      <c r="CO14" s="1243"/>
      <c r="CP14" s="1243"/>
      <c r="CQ14" s="1243"/>
      <c r="CR14" s="1243"/>
      <c r="CS14" s="1243"/>
      <c r="CT14" s="1243"/>
      <c r="CU14" s="1243"/>
      <c r="CV14" s="1243"/>
      <c r="CW14" s="1243"/>
      <c r="CX14" s="1243"/>
      <c r="CY14" s="1243"/>
      <c r="CZ14" s="1243"/>
      <c r="DA14" s="1243"/>
      <c r="DB14" s="1243"/>
      <c r="DC14" s="1243"/>
      <c r="DD14" s="1243"/>
      <c r="DE14" s="1243"/>
    </row>
    <row r="15" spans="1:109" s="262" customFormat="1" x14ac:dyDescent="0.15">
      <c r="A15" s="1242"/>
      <c r="B15" s="1243"/>
      <c r="C15" s="1243"/>
      <c r="D15" s="1243"/>
      <c r="E15" s="1243"/>
      <c r="F15" s="1243"/>
      <c r="G15" s="1243"/>
      <c r="H15" s="1243"/>
      <c r="I15" s="1243"/>
      <c r="J15" s="1243"/>
      <c r="K15" s="1243"/>
      <c r="L15" s="1243"/>
      <c r="M15" s="1243"/>
      <c r="N15" s="1243"/>
      <c r="O15" s="1243"/>
      <c r="P15" s="1243"/>
      <c r="Q15" s="1243"/>
      <c r="R15" s="1243"/>
      <c r="S15" s="1243"/>
      <c r="T15" s="1243"/>
      <c r="U15" s="1243"/>
      <c r="V15" s="1243"/>
      <c r="W15" s="1243"/>
      <c r="X15" s="1243"/>
      <c r="Y15" s="1243"/>
      <c r="Z15" s="1243"/>
      <c r="AA15" s="1243"/>
      <c r="AB15" s="1243"/>
      <c r="AC15" s="1243"/>
      <c r="AD15" s="1243"/>
      <c r="AE15" s="1243"/>
      <c r="AF15" s="1243"/>
      <c r="AG15" s="1243"/>
      <c r="AH15" s="1243"/>
      <c r="AI15" s="1243"/>
      <c r="AJ15" s="1243"/>
      <c r="AK15" s="1243"/>
      <c r="AL15" s="1243"/>
      <c r="AM15" s="1243"/>
      <c r="AN15" s="1243"/>
      <c r="AO15" s="1243"/>
      <c r="AP15" s="1243"/>
      <c r="AQ15" s="1243"/>
      <c r="AR15" s="1243"/>
      <c r="AS15" s="1243"/>
      <c r="AT15" s="1243"/>
      <c r="AU15" s="1243"/>
      <c r="AV15" s="1243"/>
      <c r="AW15" s="1243"/>
      <c r="AX15" s="1243"/>
      <c r="AY15" s="1243"/>
      <c r="AZ15" s="1243"/>
      <c r="BA15" s="1243"/>
      <c r="BB15" s="1243"/>
      <c r="BC15" s="1243"/>
      <c r="BD15" s="1243"/>
      <c r="BE15" s="1243"/>
      <c r="BF15" s="1243"/>
      <c r="BG15" s="1243"/>
      <c r="BH15" s="1243"/>
      <c r="BI15" s="1243"/>
      <c r="BJ15" s="1243"/>
      <c r="BK15" s="1243"/>
      <c r="BL15" s="1243"/>
      <c r="BM15" s="1243"/>
      <c r="BN15" s="1243"/>
      <c r="BO15" s="1243"/>
      <c r="BP15" s="1243"/>
      <c r="BQ15" s="1243"/>
      <c r="BR15" s="1243"/>
      <c r="BS15" s="1243"/>
      <c r="BT15" s="1243"/>
      <c r="BU15" s="1243"/>
      <c r="BV15" s="1243"/>
      <c r="BW15" s="1243"/>
      <c r="BX15" s="1243"/>
      <c r="BY15" s="1243"/>
      <c r="BZ15" s="1243"/>
      <c r="CA15" s="1243"/>
      <c r="CB15" s="1243"/>
      <c r="CC15" s="1243"/>
      <c r="CD15" s="1243"/>
      <c r="CE15" s="1243"/>
      <c r="CF15" s="1243"/>
      <c r="CG15" s="1243"/>
      <c r="CH15" s="1243"/>
      <c r="CI15" s="1243"/>
      <c r="CJ15" s="1243"/>
      <c r="CK15" s="1243"/>
      <c r="CL15" s="1243"/>
      <c r="CM15" s="1243"/>
      <c r="CN15" s="1243"/>
      <c r="CO15" s="1243"/>
      <c r="CP15" s="1243"/>
      <c r="CQ15" s="1243"/>
      <c r="CR15" s="1243"/>
      <c r="CS15" s="1243"/>
      <c r="CT15" s="1243"/>
      <c r="CU15" s="1243"/>
      <c r="CV15" s="1243"/>
      <c r="CW15" s="1243"/>
      <c r="CX15" s="1243"/>
      <c r="CY15" s="1243"/>
      <c r="CZ15" s="1243"/>
      <c r="DA15" s="1243"/>
      <c r="DB15" s="1243"/>
      <c r="DC15" s="1243"/>
      <c r="DD15" s="1243"/>
      <c r="DE15" s="1243"/>
    </row>
    <row r="16" spans="1:109" s="262" customFormat="1" x14ac:dyDescent="0.15">
      <c r="A16" s="1242"/>
      <c r="B16" s="1243"/>
      <c r="C16" s="1243"/>
      <c r="D16" s="1243"/>
      <c r="E16" s="1243"/>
      <c r="F16" s="1243"/>
      <c r="G16" s="1243"/>
      <c r="H16" s="1243"/>
      <c r="I16" s="1243"/>
      <c r="J16" s="1243"/>
      <c r="K16" s="1243"/>
      <c r="L16" s="1243"/>
      <c r="M16" s="1243"/>
      <c r="N16" s="1243"/>
      <c r="O16" s="1243"/>
      <c r="P16" s="1243"/>
      <c r="Q16" s="1243"/>
      <c r="R16" s="1243"/>
      <c r="S16" s="1243"/>
      <c r="T16" s="1243"/>
      <c r="U16" s="1243"/>
      <c r="V16" s="1243"/>
      <c r="W16" s="1243"/>
      <c r="X16" s="1243"/>
      <c r="Y16" s="1243"/>
      <c r="Z16" s="1243"/>
      <c r="AA16" s="1243"/>
      <c r="AB16" s="1243"/>
      <c r="AC16" s="1243"/>
      <c r="AD16" s="1243"/>
      <c r="AE16" s="1243"/>
      <c r="AF16" s="1243"/>
      <c r="AG16" s="1243"/>
      <c r="AH16" s="1243"/>
      <c r="AI16" s="1243"/>
      <c r="AJ16" s="1243"/>
      <c r="AK16" s="1243"/>
      <c r="AL16" s="1243"/>
      <c r="AM16" s="1243"/>
      <c r="AN16" s="1243"/>
      <c r="AO16" s="1243"/>
      <c r="AP16" s="1243"/>
      <c r="AQ16" s="1243"/>
      <c r="AR16" s="1243"/>
      <c r="AS16" s="1243"/>
      <c r="AT16" s="1243"/>
      <c r="AU16" s="1243"/>
      <c r="AV16" s="1243"/>
      <c r="AW16" s="1243"/>
      <c r="AX16" s="1243"/>
      <c r="AY16" s="1243"/>
      <c r="AZ16" s="1243"/>
      <c r="BA16" s="1243"/>
      <c r="BB16" s="1243"/>
      <c r="BC16" s="1243"/>
      <c r="BD16" s="1243"/>
      <c r="BE16" s="1243"/>
      <c r="BF16" s="1243"/>
      <c r="BG16" s="1243"/>
      <c r="BH16" s="1243"/>
      <c r="BI16" s="1243"/>
      <c r="BJ16" s="1243"/>
      <c r="BK16" s="1243"/>
      <c r="BL16" s="1243"/>
      <c r="BM16" s="1243"/>
      <c r="BN16" s="1243"/>
      <c r="BO16" s="1243"/>
      <c r="BP16" s="1243"/>
      <c r="BQ16" s="1243"/>
      <c r="BR16" s="1243"/>
      <c r="BS16" s="1243"/>
      <c r="BT16" s="1243"/>
      <c r="BU16" s="1243"/>
      <c r="BV16" s="1243"/>
      <c r="BW16" s="1243"/>
      <c r="BX16" s="1243"/>
      <c r="BY16" s="1243"/>
      <c r="BZ16" s="1243"/>
      <c r="CA16" s="1243"/>
      <c r="CB16" s="1243"/>
      <c r="CC16" s="1243"/>
      <c r="CD16" s="1243"/>
      <c r="CE16" s="1243"/>
      <c r="CF16" s="1243"/>
      <c r="CG16" s="1243"/>
      <c r="CH16" s="1243"/>
      <c r="CI16" s="1243"/>
      <c r="CJ16" s="1243"/>
      <c r="CK16" s="1243"/>
      <c r="CL16" s="1243"/>
      <c r="CM16" s="1243"/>
      <c r="CN16" s="1243"/>
      <c r="CO16" s="1243"/>
      <c r="CP16" s="1243"/>
      <c r="CQ16" s="1243"/>
      <c r="CR16" s="1243"/>
      <c r="CS16" s="1243"/>
      <c r="CT16" s="1243"/>
      <c r="CU16" s="1243"/>
      <c r="CV16" s="1243"/>
      <c r="CW16" s="1243"/>
      <c r="CX16" s="1243"/>
      <c r="CY16" s="1243"/>
      <c r="CZ16" s="1243"/>
      <c r="DA16" s="1243"/>
      <c r="DB16" s="1243"/>
      <c r="DC16" s="1243"/>
      <c r="DD16" s="1243"/>
      <c r="DE16" s="1243"/>
    </row>
    <row r="17" spans="1:109" s="262" customFormat="1" x14ac:dyDescent="0.15">
      <c r="A17" s="1242"/>
      <c r="B17" s="1243"/>
      <c r="C17" s="1243"/>
      <c r="D17" s="1243"/>
      <c r="E17" s="1243"/>
      <c r="F17" s="1243"/>
      <c r="G17" s="1243"/>
      <c r="H17" s="1243"/>
      <c r="I17" s="1243"/>
      <c r="J17" s="1243"/>
      <c r="K17" s="1243"/>
      <c r="L17" s="1243"/>
      <c r="M17" s="1243"/>
      <c r="N17" s="1243"/>
      <c r="O17" s="1243"/>
      <c r="P17" s="1243"/>
      <c r="Q17" s="1243"/>
      <c r="R17" s="1243"/>
      <c r="S17" s="1243"/>
      <c r="T17" s="1243"/>
      <c r="U17" s="1243"/>
      <c r="V17" s="1243"/>
      <c r="W17" s="1243"/>
      <c r="X17" s="1243"/>
      <c r="Y17" s="1243"/>
      <c r="Z17" s="1243"/>
      <c r="AA17" s="1243"/>
      <c r="AB17" s="1243"/>
      <c r="AC17" s="1243"/>
      <c r="AD17" s="1243"/>
      <c r="AE17" s="1243"/>
      <c r="AF17" s="1243"/>
      <c r="AG17" s="1243"/>
      <c r="AH17" s="1243"/>
      <c r="AI17" s="1243"/>
      <c r="AJ17" s="1243"/>
      <c r="AK17" s="1243"/>
      <c r="AL17" s="1243"/>
      <c r="AM17" s="1243"/>
      <c r="AN17" s="1243"/>
      <c r="AO17" s="1243"/>
      <c r="AP17" s="1243"/>
      <c r="AQ17" s="1243"/>
      <c r="AR17" s="1243"/>
      <c r="AS17" s="1243"/>
      <c r="AT17" s="1243"/>
      <c r="AU17" s="1243"/>
      <c r="AV17" s="1243"/>
      <c r="AW17" s="1243"/>
      <c r="AX17" s="1243"/>
      <c r="AY17" s="1243"/>
      <c r="AZ17" s="1243"/>
      <c r="BA17" s="1243"/>
      <c r="BB17" s="1243"/>
      <c r="BC17" s="1243"/>
      <c r="BD17" s="1243"/>
      <c r="BE17" s="1243"/>
      <c r="BF17" s="1243"/>
      <c r="BG17" s="1243"/>
      <c r="BH17" s="1243"/>
      <c r="BI17" s="1243"/>
      <c r="BJ17" s="1243"/>
      <c r="BK17" s="1243"/>
      <c r="BL17" s="1243"/>
      <c r="BM17" s="1243"/>
      <c r="BN17" s="1243"/>
      <c r="BO17" s="1243"/>
      <c r="BP17" s="1243"/>
      <c r="BQ17" s="1243"/>
      <c r="BR17" s="1243"/>
      <c r="BS17" s="1243"/>
      <c r="BT17" s="1243"/>
      <c r="BU17" s="1243"/>
      <c r="BV17" s="1243"/>
      <c r="BW17" s="1243"/>
      <c r="BX17" s="1243"/>
      <c r="BY17" s="1243"/>
      <c r="BZ17" s="1243"/>
      <c r="CA17" s="1243"/>
      <c r="CB17" s="1243"/>
      <c r="CC17" s="1243"/>
      <c r="CD17" s="1243"/>
      <c r="CE17" s="1243"/>
      <c r="CF17" s="1243"/>
      <c r="CG17" s="1243"/>
      <c r="CH17" s="1243"/>
      <c r="CI17" s="1243"/>
      <c r="CJ17" s="1243"/>
      <c r="CK17" s="1243"/>
      <c r="CL17" s="1243"/>
      <c r="CM17" s="1243"/>
      <c r="CN17" s="1243"/>
      <c r="CO17" s="1243"/>
      <c r="CP17" s="1243"/>
      <c r="CQ17" s="1243"/>
      <c r="CR17" s="1243"/>
      <c r="CS17" s="1243"/>
      <c r="CT17" s="1243"/>
      <c r="CU17" s="1243"/>
      <c r="CV17" s="1243"/>
      <c r="CW17" s="1243"/>
      <c r="CX17" s="1243"/>
      <c r="CY17" s="1243"/>
      <c r="CZ17" s="1243"/>
      <c r="DA17" s="1243"/>
      <c r="DB17" s="1243"/>
      <c r="DC17" s="1243"/>
      <c r="DD17" s="1243"/>
      <c r="DE17" s="1243"/>
    </row>
    <row r="18" spans="1:109" s="262" customFormat="1" x14ac:dyDescent="0.15">
      <c r="A18" s="1242"/>
      <c r="B18" s="1243"/>
      <c r="C18" s="1243"/>
      <c r="D18" s="1243"/>
      <c r="E18" s="1243"/>
      <c r="F18" s="1243"/>
      <c r="G18" s="1243"/>
      <c r="H18" s="1243"/>
      <c r="I18" s="1243"/>
      <c r="J18" s="1243"/>
      <c r="K18" s="1243"/>
      <c r="L18" s="1243"/>
      <c r="M18" s="1243"/>
      <c r="N18" s="1243"/>
      <c r="O18" s="1243"/>
      <c r="P18" s="1243"/>
      <c r="Q18" s="1243"/>
      <c r="R18" s="1243"/>
      <c r="S18" s="1243"/>
      <c r="T18" s="1243"/>
      <c r="U18" s="1243"/>
      <c r="V18" s="1243"/>
      <c r="W18" s="1243"/>
      <c r="X18" s="1243"/>
      <c r="Y18" s="1243"/>
      <c r="Z18" s="1243"/>
      <c r="AA18" s="1243"/>
      <c r="AB18" s="1243"/>
      <c r="AC18" s="1243"/>
      <c r="AD18" s="1243"/>
      <c r="AE18" s="1243"/>
      <c r="AF18" s="1243"/>
      <c r="AG18" s="1243"/>
      <c r="AH18" s="1243"/>
      <c r="AI18" s="1243"/>
      <c r="AJ18" s="1243"/>
      <c r="AK18" s="1243"/>
      <c r="AL18" s="1243"/>
      <c r="AM18" s="1243"/>
      <c r="AN18" s="1243"/>
      <c r="AO18" s="1243"/>
      <c r="AP18" s="1243"/>
      <c r="AQ18" s="1243"/>
      <c r="AR18" s="1243"/>
      <c r="AS18" s="1243"/>
      <c r="AT18" s="1243"/>
      <c r="AU18" s="1243"/>
      <c r="AV18" s="1243"/>
      <c r="AW18" s="1243"/>
      <c r="AX18" s="1243"/>
      <c r="AY18" s="1243"/>
      <c r="AZ18" s="1243"/>
      <c r="BA18" s="1243"/>
      <c r="BB18" s="1243"/>
      <c r="BC18" s="1243"/>
      <c r="BD18" s="1243"/>
      <c r="BE18" s="1243"/>
      <c r="BF18" s="1243"/>
      <c r="BG18" s="1243"/>
      <c r="BH18" s="1243"/>
      <c r="BI18" s="1243"/>
      <c r="BJ18" s="1243"/>
      <c r="BK18" s="1243"/>
      <c r="BL18" s="1243"/>
      <c r="BM18" s="1243"/>
      <c r="BN18" s="1243"/>
      <c r="BO18" s="1243"/>
      <c r="BP18" s="1243"/>
      <c r="BQ18" s="1243"/>
      <c r="BR18" s="1243"/>
      <c r="BS18" s="1243"/>
      <c r="BT18" s="1243"/>
      <c r="BU18" s="1243"/>
      <c r="BV18" s="1243"/>
      <c r="BW18" s="1243"/>
      <c r="BX18" s="1243"/>
      <c r="BY18" s="1243"/>
      <c r="BZ18" s="1243"/>
      <c r="CA18" s="1243"/>
      <c r="CB18" s="1243"/>
      <c r="CC18" s="1243"/>
      <c r="CD18" s="1243"/>
      <c r="CE18" s="1243"/>
      <c r="CF18" s="1243"/>
      <c r="CG18" s="1243"/>
      <c r="CH18" s="1243"/>
      <c r="CI18" s="1243"/>
      <c r="CJ18" s="1243"/>
      <c r="CK18" s="1243"/>
      <c r="CL18" s="1243"/>
      <c r="CM18" s="1243"/>
      <c r="CN18" s="1243"/>
      <c r="CO18" s="1243"/>
      <c r="CP18" s="1243"/>
      <c r="CQ18" s="1243"/>
      <c r="CR18" s="1243"/>
      <c r="CS18" s="1243"/>
      <c r="CT18" s="1243"/>
      <c r="CU18" s="1243"/>
      <c r="CV18" s="1243"/>
      <c r="CW18" s="1243"/>
      <c r="CX18" s="1243"/>
      <c r="CY18" s="1243"/>
      <c r="CZ18" s="1243"/>
      <c r="DA18" s="1243"/>
      <c r="DB18" s="1243"/>
      <c r="DC18" s="1243"/>
      <c r="DD18" s="1243"/>
      <c r="DE18" s="1243"/>
    </row>
    <row r="19" spans="1:109" x14ac:dyDescent="0.15">
      <c r="DD19" s="1242"/>
      <c r="DE19" s="1242"/>
    </row>
    <row r="20" spans="1:109" x14ac:dyDescent="0.15">
      <c r="DD20" s="1242"/>
      <c r="DE20" s="1242"/>
    </row>
    <row r="21" spans="1:109" ht="17.25" customHeight="1" x14ac:dyDescent="0.15">
      <c r="B21" s="1244"/>
      <c r="C21" s="1245"/>
      <c r="D21" s="1245"/>
      <c r="E21" s="1245"/>
      <c r="F21" s="1245"/>
      <c r="G21" s="1245"/>
      <c r="H21" s="1245"/>
      <c r="I21" s="1245"/>
      <c r="J21" s="1245"/>
      <c r="K21" s="1245"/>
      <c r="L21" s="1245"/>
      <c r="M21" s="1245"/>
      <c r="N21" s="1246"/>
      <c r="O21" s="1245"/>
      <c r="P21" s="1245"/>
      <c r="Q21" s="1245"/>
      <c r="R21" s="1245"/>
      <c r="S21" s="1245"/>
      <c r="T21" s="1245"/>
      <c r="U21" s="1245"/>
      <c r="V21" s="1245"/>
      <c r="W21" s="1245"/>
      <c r="X21" s="1245"/>
      <c r="Y21" s="1245"/>
      <c r="Z21" s="1245"/>
      <c r="AA21" s="1245"/>
      <c r="AB21" s="1245"/>
      <c r="AC21" s="1245"/>
      <c r="AD21" s="1245"/>
      <c r="AE21" s="1245"/>
      <c r="AF21" s="1245"/>
      <c r="AG21" s="1245"/>
      <c r="AH21" s="1245"/>
      <c r="AI21" s="1245"/>
      <c r="AJ21" s="1245"/>
      <c r="AK21" s="1245"/>
      <c r="AL21" s="1245"/>
      <c r="AM21" s="1245"/>
      <c r="AN21" s="1245"/>
      <c r="AO21" s="1245"/>
      <c r="AP21" s="1245"/>
      <c r="AQ21" s="1245"/>
      <c r="AR21" s="1245"/>
      <c r="AS21" s="1245"/>
      <c r="AT21" s="1246"/>
      <c r="AU21" s="1245"/>
      <c r="AV21" s="1245"/>
      <c r="AW21" s="1245"/>
      <c r="AX21" s="1245"/>
      <c r="AY21" s="1245"/>
      <c r="AZ21" s="1245"/>
      <c r="BA21" s="1245"/>
      <c r="BB21" s="1245"/>
      <c r="BC21" s="1245"/>
      <c r="BD21" s="1245"/>
      <c r="BE21" s="1245"/>
      <c r="BF21" s="1246"/>
      <c r="BG21" s="1245"/>
      <c r="BH21" s="1245"/>
      <c r="BI21" s="1245"/>
      <c r="BJ21" s="1245"/>
      <c r="BK21" s="1245"/>
      <c r="BL21" s="1245"/>
      <c r="BM21" s="1245"/>
      <c r="BN21" s="1245"/>
      <c r="BO21" s="1245"/>
      <c r="BP21" s="1245"/>
      <c r="BQ21" s="1245"/>
      <c r="BR21" s="1246"/>
      <c r="BS21" s="1245"/>
      <c r="BT21" s="1245"/>
      <c r="BU21" s="1245"/>
      <c r="BV21" s="1245"/>
      <c r="BW21" s="1245"/>
      <c r="BX21" s="1245"/>
      <c r="BY21" s="1245"/>
      <c r="BZ21" s="1245"/>
      <c r="CA21" s="1245"/>
      <c r="CB21" s="1245"/>
      <c r="CC21" s="1245"/>
      <c r="CD21" s="1246"/>
      <c r="CE21" s="1245"/>
      <c r="CF21" s="1245"/>
      <c r="CG21" s="1245"/>
      <c r="CH21" s="1245"/>
      <c r="CI21" s="1245"/>
      <c r="CJ21" s="1245"/>
      <c r="CK21" s="1245"/>
      <c r="CL21" s="1245"/>
      <c r="CM21" s="1245"/>
      <c r="CN21" s="1245"/>
      <c r="CO21" s="1245"/>
      <c r="CP21" s="1246"/>
      <c r="CQ21" s="1245"/>
      <c r="CR21" s="1245"/>
      <c r="CS21" s="1245"/>
      <c r="CT21" s="1245"/>
      <c r="CU21" s="1245"/>
      <c r="CV21" s="1245"/>
      <c r="CW21" s="1245"/>
      <c r="CX21" s="1245"/>
      <c r="CY21" s="1245"/>
      <c r="CZ21" s="1245"/>
      <c r="DA21" s="1245"/>
      <c r="DB21" s="1246"/>
      <c r="DC21" s="1245"/>
      <c r="DD21" s="1247"/>
      <c r="DE21" s="1242"/>
    </row>
    <row r="22" spans="1:109" ht="17.25" customHeight="1" x14ac:dyDescent="0.15">
      <c r="B22" s="1248"/>
    </row>
    <row r="23" spans="1:109" x14ac:dyDescent="0.15">
      <c r="B23" s="1248"/>
    </row>
    <row r="24" spans="1:109" x14ac:dyDescent="0.15">
      <c r="B24" s="1248"/>
    </row>
    <row r="25" spans="1:109" x14ac:dyDescent="0.15">
      <c r="B25" s="1248"/>
    </row>
    <row r="26" spans="1:109" x14ac:dyDescent="0.15">
      <c r="B26" s="1248"/>
    </row>
    <row r="27" spans="1:109" x14ac:dyDescent="0.15">
      <c r="B27" s="1248"/>
    </row>
    <row r="28" spans="1:109" x14ac:dyDescent="0.15">
      <c r="B28" s="1248"/>
    </row>
    <row r="29" spans="1:109" x14ac:dyDescent="0.15">
      <c r="B29" s="1248"/>
    </row>
    <row r="30" spans="1:109" x14ac:dyDescent="0.15">
      <c r="B30" s="1248"/>
    </row>
    <row r="31" spans="1:109" x14ac:dyDescent="0.15">
      <c r="B31" s="1248"/>
    </row>
    <row r="32" spans="1:109" x14ac:dyDescent="0.15">
      <c r="B32" s="1248"/>
    </row>
    <row r="33" spans="2:109" x14ac:dyDescent="0.15">
      <c r="B33" s="1248"/>
    </row>
    <row r="34" spans="2:109" x14ac:dyDescent="0.15">
      <c r="B34" s="1248"/>
    </row>
    <row r="35" spans="2:109" x14ac:dyDescent="0.15">
      <c r="B35" s="1248"/>
    </row>
    <row r="36" spans="2:109" x14ac:dyDescent="0.15">
      <c r="B36" s="1248"/>
    </row>
    <row r="37" spans="2:109" x14ac:dyDescent="0.15">
      <c r="B37" s="1248"/>
    </row>
    <row r="38" spans="2:109" x14ac:dyDescent="0.15">
      <c r="B38" s="1248"/>
    </row>
    <row r="39" spans="2:109" x14ac:dyDescent="0.15">
      <c r="B39" s="1250"/>
      <c r="C39" s="1251"/>
      <c r="D39" s="1251"/>
      <c r="E39" s="1251"/>
      <c r="F39" s="1251"/>
      <c r="G39" s="1251"/>
      <c r="H39" s="1251"/>
      <c r="I39" s="1251"/>
      <c r="J39" s="1251"/>
      <c r="K39" s="1251"/>
      <c r="L39" s="1251"/>
      <c r="M39" s="1251"/>
      <c r="N39" s="1251"/>
      <c r="O39" s="1251"/>
      <c r="P39" s="1251"/>
      <c r="Q39" s="1251"/>
      <c r="R39" s="1251"/>
      <c r="S39" s="1251"/>
      <c r="T39" s="1251"/>
      <c r="U39" s="1251"/>
      <c r="V39" s="1251"/>
      <c r="W39" s="1251"/>
      <c r="X39" s="1251"/>
      <c r="Y39" s="1251"/>
      <c r="Z39" s="1251"/>
      <c r="AA39" s="1251"/>
      <c r="AB39" s="1251"/>
      <c r="AC39" s="1251"/>
      <c r="AD39" s="1251"/>
      <c r="AE39" s="1251"/>
      <c r="AF39" s="1251"/>
      <c r="AG39" s="1251"/>
      <c r="AH39" s="1251"/>
      <c r="AI39" s="1251"/>
      <c r="AJ39" s="1251"/>
      <c r="AK39" s="1251"/>
      <c r="AL39" s="1251"/>
      <c r="AM39" s="1251"/>
      <c r="AN39" s="1251"/>
      <c r="AO39" s="1251"/>
      <c r="AP39" s="1251"/>
      <c r="AQ39" s="1251"/>
      <c r="AR39" s="1251"/>
      <c r="AS39" s="1251"/>
      <c r="AT39" s="1251"/>
      <c r="AU39" s="1251"/>
      <c r="AV39" s="1251"/>
      <c r="AW39" s="1251"/>
      <c r="AX39" s="1251"/>
      <c r="AY39" s="1251"/>
      <c r="AZ39" s="1251"/>
      <c r="BA39" s="1251"/>
      <c r="BB39" s="1251"/>
      <c r="BC39" s="1251"/>
      <c r="BD39" s="1251"/>
      <c r="BE39" s="1251"/>
      <c r="BF39" s="1251"/>
      <c r="BG39" s="1251"/>
      <c r="BH39" s="1251"/>
      <c r="BI39" s="1251"/>
      <c r="BJ39" s="1251"/>
      <c r="BK39" s="1251"/>
      <c r="BL39" s="1251"/>
      <c r="BM39" s="1251"/>
      <c r="BN39" s="1251"/>
      <c r="BO39" s="1251"/>
      <c r="BP39" s="1251"/>
      <c r="BQ39" s="1251"/>
      <c r="BR39" s="1251"/>
      <c r="BS39" s="1251"/>
      <c r="BT39" s="1251"/>
      <c r="BU39" s="1251"/>
      <c r="BV39" s="1251"/>
      <c r="BW39" s="1251"/>
      <c r="BX39" s="1251"/>
      <c r="BY39" s="1251"/>
      <c r="BZ39" s="1251"/>
      <c r="CA39" s="1251"/>
      <c r="CB39" s="1251"/>
      <c r="CC39" s="1251"/>
      <c r="CD39" s="1251"/>
      <c r="CE39" s="1251"/>
      <c r="CF39" s="1251"/>
      <c r="CG39" s="1251"/>
      <c r="CH39" s="1251"/>
      <c r="CI39" s="1251"/>
      <c r="CJ39" s="1251"/>
      <c r="CK39" s="1251"/>
      <c r="CL39" s="1251"/>
      <c r="CM39" s="1251"/>
      <c r="CN39" s="1251"/>
      <c r="CO39" s="1251"/>
      <c r="CP39" s="1251"/>
      <c r="CQ39" s="1251"/>
      <c r="CR39" s="1251"/>
      <c r="CS39" s="1251"/>
      <c r="CT39" s="1251"/>
      <c r="CU39" s="1251"/>
      <c r="CV39" s="1251"/>
      <c r="CW39" s="1251"/>
      <c r="CX39" s="1251"/>
      <c r="CY39" s="1251"/>
      <c r="CZ39" s="1251"/>
      <c r="DA39" s="1251"/>
      <c r="DB39" s="1251"/>
      <c r="DC39" s="1251"/>
      <c r="DD39" s="1252"/>
    </row>
    <row r="40" spans="2:109" x14ac:dyDescent="0.15">
      <c r="B40" s="1253"/>
      <c r="DD40" s="1253"/>
      <c r="DE40" s="1242"/>
    </row>
    <row r="41" spans="2:109" ht="17.25" x14ac:dyDescent="0.15">
      <c r="B41" s="1254" t="s">
        <v>593</v>
      </c>
      <c r="C41" s="1245"/>
      <c r="D41" s="1245"/>
      <c r="E41" s="1245"/>
      <c r="F41" s="1245"/>
      <c r="G41" s="1245"/>
      <c r="H41" s="1245"/>
      <c r="I41" s="1245"/>
      <c r="J41" s="1245"/>
      <c r="K41" s="1245"/>
      <c r="L41" s="1245"/>
      <c r="M41" s="1245"/>
      <c r="N41" s="1245"/>
      <c r="O41" s="1245"/>
      <c r="P41" s="1245"/>
      <c r="Q41" s="1245"/>
      <c r="R41" s="1245"/>
      <c r="S41" s="1245"/>
      <c r="T41" s="1245"/>
      <c r="U41" s="1245"/>
      <c r="V41" s="1245"/>
      <c r="W41" s="1245"/>
      <c r="X41" s="1245"/>
      <c r="Y41" s="1245"/>
      <c r="Z41" s="1245"/>
      <c r="AA41" s="1245"/>
      <c r="AB41" s="1245"/>
      <c r="AC41" s="1245"/>
      <c r="AD41" s="1245"/>
      <c r="AE41" s="1245"/>
      <c r="AF41" s="1245"/>
      <c r="AG41" s="1245"/>
      <c r="AH41" s="1245"/>
      <c r="AI41" s="1245"/>
      <c r="AJ41" s="1245"/>
      <c r="AK41" s="1245"/>
      <c r="AL41" s="1245"/>
      <c r="AM41" s="1245"/>
      <c r="AN41" s="1245"/>
      <c r="AO41" s="1245"/>
      <c r="AP41" s="1245"/>
      <c r="AQ41" s="1245"/>
      <c r="AR41" s="1245"/>
      <c r="AS41" s="1245"/>
      <c r="AT41" s="1245"/>
      <c r="AU41" s="1245"/>
      <c r="AV41" s="1245"/>
      <c r="AW41" s="1245"/>
      <c r="AX41" s="1245"/>
      <c r="AY41" s="1245"/>
      <c r="AZ41" s="1245"/>
      <c r="BA41" s="1245"/>
      <c r="BB41" s="1245"/>
      <c r="BC41" s="1245"/>
      <c r="BD41" s="1245"/>
      <c r="BE41" s="1245"/>
      <c r="BF41" s="1245"/>
      <c r="BG41" s="1245"/>
      <c r="BH41" s="1245"/>
      <c r="BI41" s="1245"/>
      <c r="BJ41" s="1245"/>
      <c r="BK41" s="1245"/>
      <c r="BL41" s="1245"/>
      <c r="BM41" s="1245"/>
      <c r="BN41" s="1245"/>
      <c r="BO41" s="1245"/>
      <c r="BP41" s="1245"/>
      <c r="BQ41" s="1245"/>
      <c r="BR41" s="1245"/>
      <c r="BS41" s="1245"/>
      <c r="BT41" s="1245"/>
      <c r="BU41" s="1245"/>
      <c r="BV41" s="1245"/>
      <c r="BW41" s="1245"/>
      <c r="BX41" s="1245"/>
      <c r="BY41" s="1245"/>
      <c r="BZ41" s="1245"/>
      <c r="CA41" s="1245"/>
      <c r="CB41" s="1245"/>
      <c r="CC41" s="1245"/>
      <c r="CD41" s="1245"/>
      <c r="CE41" s="1245"/>
      <c r="CF41" s="1245"/>
      <c r="CG41" s="1245"/>
      <c r="CH41" s="1245"/>
      <c r="CI41" s="1245"/>
      <c r="CJ41" s="1245"/>
      <c r="CK41" s="1245"/>
      <c r="CL41" s="1245"/>
      <c r="CM41" s="1245"/>
      <c r="CN41" s="1245"/>
      <c r="CO41" s="1245"/>
      <c r="CP41" s="1245"/>
      <c r="CQ41" s="1245"/>
      <c r="CR41" s="1245"/>
      <c r="CS41" s="1245"/>
      <c r="CT41" s="1245"/>
      <c r="CU41" s="1245"/>
      <c r="CV41" s="1245"/>
      <c r="CW41" s="1245"/>
      <c r="CX41" s="1245"/>
      <c r="CY41" s="1245"/>
      <c r="CZ41" s="1245"/>
      <c r="DA41" s="1245"/>
      <c r="DB41" s="1245"/>
      <c r="DC41" s="1245"/>
      <c r="DD41" s="1247"/>
    </row>
    <row r="42" spans="2:109" x14ac:dyDescent="0.15">
      <c r="B42" s="1248"/>
      <c r="G42" s="1255"/>
      <c r="I42" s="1256"/>
      <c r="J42" s="1256"/>
      <c r="K42" s="1256"/>
      <c r="AM42" s="1255"/>
      <c r="AN42" s="1255" t="s">
        <v>594</v>
      </c>
      <c r="AP42" s="1256"/>
      <c r="AQ42" s="1256"/>
      <c r="AR42" s="1256"/>
      <c r="AY42" s="1255"/>
      <c r="BA42" s="1256"/>
      <c r="BB42" s="1256"/>
      <c r="BC42" s="1256"/>
      <c r="BK42" s="1255"/>
      <c r="BM42" s="1256"/>
      <c r="BN42" s="1256"/>
      <c r="BO42" s="1256"/>
      <c r="BW42" s="1255"/>
      <c r="BY42" s="1256"/>
      <c r="BZ42" s="1256"/>
      <c r="CA42" s="1256"/>
      <c r="CI42" s="1255"/>
      <c r="CK42" s="1256"/>
      <c r="CL42" s="1256"/>
      <c r="CM42" s="1256"/>
      <c r="CU42" s="1255"/>
      <c r="CW42" s="1256"/>
      <c r="CX42" s="1256"/>
      <c r="CY42" s="1256"/>
    </row>
    <row r="43" spans="2:109" ht="13.5" customHeight="1" x14ac:dyDescent="0.15">
      <c r="B43" s="1248"/>
      <c r="AN43" s="1257" t="s">
        <v>595</v>
      </c>
      <c r="AO43" s="1258"/>
      <c r="AP43" s="1258"/>
      <c r="AQ43" s="1258"/>
      <c r="AR43" s="1258"/>
      <c r="AS43" s="1258"/>
      <c r="AT43" s="1258"/>
      <c r="AU43" s="1258"/>
      <c r="AV43" s="1258"/>
      <c r="AW43" s="1258"/>
      <c r="AX43" s="1258"/>
      <c r="AY43" s="1258"/>
      <c r="AZ43" s="1258"/>
      <c r="BA43" s="1258"/>
      <c r="BB43" s="1258"/>
      <c r="BC43" s="1258"/>
      <c r="BD43" s="1258"/>
      <c r="BE43" s="1258"/>
      <c r="BF43" s="1258"/>
      <c r="BG43" s="1258"/>
      <c r="BH43" s="1258"/>
      <c r="BI43" s="1258"/>
      <c r="BJ43" s="1258"/>
      <c r="BK43" s="1258"/>
      <c r="BL43" s="1258"/>
      <c r="BM43" s="1258"/>
      <c r="BN43" s="1258"/>
      <c r="BO43" s="1258"/>
      <c r="BP43" s="1258"/>
      <c r="BQ43" s="1258"/>
      <c r="BR43" s="1258"/>
      <c r="BS43" s="1258"/>
      <c r="BT43" s="1258"/>
      <c r="BU43" s="1258"/>
      <c r="BV43" s="1258"/>
      <c r="BW43" s="1258"/>
      <c r="BX43" s="1258"/>
      <c r="BY43" s="1258"/>
      <c r="BZ43" s="1258"/>
      <c r="CA43" s="1258"/>
      <c r="CB43" s="1258"/>
      <c r="CC43" s="1258"/>
      <c r="CD43" s="1258"/>
      <c r="CE43" s="1258"/>
      <c r="CF43" s="1258"/>
      <c r="CG43" s="1258"/>
      <c r="CH43" s="1258"/>
      <c r="CI43" s="1258"/>
      <c r="CJ43" s="1258"/>
      <c r="CK43" s="1258"/>
      <c r="CL43" s="1258"/>
      <c r="CM43" s="1258"/>
      <c r="CN43" s="1258"/>
      <c r="CO43" s="1258"/>
      <c r="CP43" s="1258"/>
      <c r="CQ43" s="1258"/>
      <c r="CR43" s="1258"/>
      <c r="CS43" s="1258"/>
      <c r="CT43" s="1258"/>
      <c r="CU43" s="1258"/>
      <c r="CV43" s="1258"/>
      <c r="CW43" s="1258"/>
      <c r="CX43" s="1258"/>
      <c r="CY43" s="1258"/>
      <c r="CZ43" s="1258"/>
      <c r="DA43" s="1258"/>
      <c r="DB43" s="1258"/>
      <c r="DC43" s="1259"/>
    </row>
    <row r="44" spans="2:109" x14ac:dyDescent="0.15">
      <c r="B44" s="1248"/>
      <c r="AN44" s="1260"/>
      <c r="AO44" s="1261"/>
      <c r="AP44" s="1261"/>
      <c r="AQ44" s="1261"/>
      <c r="AR44" s="1261"/>
      <c r="AS44" s="1261"/>
      <c r="AT44" s="1261"/>
      <c r="AU44" s="1261"/>
      <c r="AV44" s="1261"/>
      <c r="AW44" s="1261"/>
      <c r="AX44" s="1261"/>
      <c r="AY44" s="1261"/>
      <c r="AZ44" s="1261"/>
      <c r="BA44" s="1261"/>
      <c r="BB44" s="1261"/>
      <c r="BC44" s="1261"/>
      <c r="BD44" s="1261"/>
      <c r="BE44" s="1261"/>
      <c r="BF44" s="1261"/>
      <c r="BG44" s="1261"/>
      <c r="BH44" s="1261"/>
      <c r="BI44" s="1261"/>
      <c r="BJ44" s="1261"/>
      <c r="BK44" s="1261"/>
      <c r="BL44" s="1261"/>
      <c r="BM44" s="1261"/>
      <c r="BN44" s="1261"/>
      <c r="BO44" s="1261"/>
      <c r="BP44" s="1261"/>
      <c r="BQ44" s="1261"/>
      <c r="BR44" s="1261"/>
      <c r="BS44" s="1261"/>
      <c r="BT44" s="1261"/>
      <c r="BU44" s="1261"/>
      <c r="BV44" s="1261"/>
      <c r="BW44" s="1261"/>
      <c r="BX44" s="1261"/>
      <c r="BY44" s="1261"/>
      <c r="BZ44" s="1261"/>
      <c r="CA44" s="1261"/>
      <c r="CB44" s="1261"/>
      <c r="CC44" s="1261"/>
      <c r="CD44" s="1261"/>
      <c r="CE44" s="1261"/>
      <c r="CF44" s="1261"/>
      <c r="CG44" s="1261"/>
      <c r="CH44" s="1261"/>
      <c r="CI44" s="1261"/>
      <c r="CJ44" s="1261"/>
      <c r="CK44" s="1261"/>
      <c r="CL44" s="1261"/>
      <c r="CM44" s="1261"/>
      <c r="CN44" s="1261"/>
      <c r="CO44" s="1261"/>
      <c r="CP44" s="1261"/>
      <c r="CQ44" s="1261"/>
      <c r="CR44" s="1261"/>
      <c r="CS44" s="1261"/>
      <c r="CT44" s="1261"/>
      <c r="CU44" s="1261"/>
      <c r="CV44" s="1261"/>
      <c r="CW44" s="1261"/>
      <c r="CX44" s="1261"/>
      <c r="CY44" s="1261"/>
      <c r="CZ44" s="1261"/>
      <c r="DA44" s="1261"/>
      <c r="DB44" s="1261"/>
      <c r="DC44" s="1262"/>
    </row>
    <row r="45" spans="2:109" x14ac:dyDescent="0.15">
      <c r="B45" s="1248"/>
      <c r="AN45" s="1260"/>
      <c r="AO45" s="1261"/>
      <c r="AP45" s="1261"/>
      <c r="AQ45" s="1261"/>
      <c r="AR45" s="1261"/>
      <c r="AS45" s="1261"/>
      <c r="AT45" s="1261"/>
      <c r="AU45" s="1261"/>
      <c r="AV45" s="1261"/>
      <c r="AW45" s="1261"/>
      <c r="AX45" s="1261"/>
      <c r="AY45" s="1261"/>
      <c r="AZ45" s="1261"/>
      <c r="BA45" s="1261"/>
      <c r="BB45" s="1261"/>
      <c r="BC45" s="1261"/>
      <c r="BD45" s="1261"/>
      <c r="BE45" s="1261"/>
      <c r="BF45" s="1261"/>
      <c r="BG45" s="1261"/>
      <c r="BH45" s="1261"/>
      <c r="BI45" s="1261"/>
      <c r="BJ45" s="1261"/>
      <c r="BK45" s="1261"/>
      <c r="BL45" s="1261"/>
      <c r="BM45" s="1261"/>
      <c r="BN45" s="1261"/>
      <c r="BO45" s="1261"/>
      <c r="BP45" s="1261"/>
      <c r="BQ45" s="1261"/>
      <c r="BR45" s="1261"/>
      <c r="BS45" s="1261"/>
      <c r="BT45" s="1261"/>
      <c r="BU45" s="1261"/>
      <c r="BV45" s="1261"/>
      <c r="BW45" s="1261"/>
      <c r="BX45" s="1261"/>
      <c r="BY45" s="1261"/>
      <c r="BZ45" s="1261"/>
      <c r="CA45" s="1261"/>
      <c r="CB45" s="1261"/>
      <c r="CC45" s="1261"/>
      <c r="CD45" s="1261"/>
      <c r="CE45" s="1261"/>
      <c r="CF45" s="1261"/>
      <c r="CG45" s="1261"/>
      <c r="CH45" s="1261"/>
      <c r="CI45" s="1261"/>
      <c r="CJ45" s="1261"/>
      <c r="CK45" s="1261"/>
      <c r="CL45" s="1261"/>
      <c r="CM45" s="1261"/>
      <c r="CN45" s="1261"/>
      <c r="CO45" s="1261"/>
      <c r="CP45" s="1261"/>
      <c r="CQ45" s="1261"/>
      <c r="CR45" s="1261"/>
      <c r="CS45" s="1261"/>
      <c r="CT45" s="1261"/>
      <c r="CU45" s="1261"/>
      <c r="CV45" s="1261"/>
      <c r="CW45" s="1261"/>
      <c r="CX45" s="1261"/>
      <c r="CY45" s="1261"/>
      <c r="CZ45" s="1261"/>
      <c r="DA45" s="1261"/>
      <c r="DB45" s="1261"/>
      <c r="DC45" s="1262"/>
    </row>
    <row r="46" spans="2:109" x14ac:dyDescent="0.15">
      <c r="B46" s="1248"/>
      <c r="AN46" s="1260"/>
      <c r="AO46" s="1261"/>
      <c r="AP46" s="1261"/>
      <c r="AQ46" s="1261"/>
      <c r="AR46" s="1261"/>
      <c r="AS46" s="1261"/>
      <c r="AT46" s="1261"/>
      <c r="AU46" s="1261"/>
      <c r="AV46" s="1261"/>
      <c r="AW46" s="1261"/>
      <c r="AX46" s="1261"/>
      <c r="AY46" s="1261"/>
      <c r="AZ46" s="1261"/>
      <c r="BA46" s="1261"/>
      <c r="BB46" s="1261"/>
      <c r="BC46" s="1261"/>
      <c r="BD46" s="1261"/>
      <c r="BE46" s="1261"/>
      <c r="BF46" s="1261"/>
      <c r="BG46" s="1261"/>
      <c r="BH46" s="1261"/>
      <c r="BI46" s="1261"/>
      <c r="BJ46" s="1261"/>
      <c r="BK46" s="1261"/>
      <c r="BL46" s="1261"/>
      <c r="BM46" s="1261"/>
      <c r="BN46" s="1261"/>
      <c r="BO46" s="1261"/>
      <c r="BP46" s="1261"/>
      <c r="BQ46" s="1261"/>
      <c r="BR46" s="1261"/>
      <c r="BS46" s="1261"/>
      <c r="BT46" s="1261"/>
      <c r="BU46" s="1261"/>
      <c r="BV46" s="1261"/>
      <c r="BW46" s="1261"/>
      <c r="BX46" s="1261"/>
      <c r="BY46" s="1261"/>
      <c r="BZ46" s="1261"/>
      <c r="CA46" s="1261"/>
      <c r="CB46" s="1261"/>
      <c r="CC46" s="1261"/>
      <c r="CD46" s="1261"/>
      <c r="CE46" s="1261"/>
      <c r="CF46" s="1261"/>
      <c r="CG46" s="1261"/>
      <c r="CH46" s="1261"/>
      <c r="CI46" s="1261"/>
      <c r="CJ46" s="1261"/>
      <c r="CK46" s="1261"/>
      <c r="CL46" s="1261"/>
      <c r="CM46" s="1261"/>
      <c r="CN46" s="1261"/>
      <c r="CO46" s="1261"/>
      <c r="CP46" s="1261"/>
      <c r="CQ46" s="1261"/>
      <c r="CR46" s="1261"/>
      <c r="CS46" s="1261"/>
      <c r="CT46" s="1261"/>
      <c r="CU46" s="1261"/>
      <c r="CV46" s="1261"/>
      <c r="CW46" s="1261"/>
      <c r="CX46" s="1261"/>
      <c r="CY46" s="1261"/>
      <c r="CZ46" s="1261"/>
      <c r="DA46" s="1261"/>
      <c r="DB46" s="1261"/>
      <c r="DC46" s="1262"/>
    </row>
    <row r="47" spans="2:109" x14ac:dyDescent="0.15">
      <c r="B47" s="1248"/>
      <c r="AN47" s="1263"/>
      <c r="AO47" s="1264"/>
      <c r="AP47" s="1264"/>
      <c r="AQ47" s="1264"/>
      <c r="AR47" s="1264"/>
      <c r="AS47" s="1264"/>
      <c r="AT47" s="1264"/>
      <c r="AU47" s="1264"/>
      <c r="AV47" s="1264"/>
      <c r="AW47" s="1264"/>
      <c r="AX47" s="1264"/>
      <c r="AY47" s="1264"/>
      <c r="AZ47" s="1264"/>
      <c r="BA47" s="1264"/>
      <c r="BB47" s="1264"/>
      <c r="BC47" s="1264"/>
      <c r="BD47" s="1264"/>
      <c r="BE47" s="1264"/>
      <c r="BF47" s="1264"/>
      <c r="BG47" s="1264"/>
      <c r="BH47" s="1264"/>
      <c r="BI47" s="1264"/>
      <c r="BJ47" s="1264"/>
      <c r="BK47" s="1264"/>
      <c r="BL47" s="1264"/>
      <c r="BM47" s="1264"/>
      <c r="BN47" s="1264"/>
      <c r="BO47" s="1264"/>
      <c r="BP47" s="1264"/>
      <c r="BQ47" s="1264"/>
      <c r="BR47" s="1264"/>
      <c r="BS47" s="1264"/>
      <c r="BT47" s="1264"/>
      <c r="BU47" s="1264"/>
      <c r="BV47" s="1264"/>
      <c r="BW47" s="1264"/>
      <c r="BX47" s="1264"/>
      <c r="BY47" s="1264"/>
      <c r="BZ47" s="1264"/>
      <c r="CA47" s="1264"/>
      <c r="CB47" s="1264"/>
      <c r="CC47" s="1264"/>
      <c r="CD47" s="1264"/>
      <c r="CE47" s="1264"/>
      <c r="CF47" s="1264"/>
      <c r="CG47" s="1264"/>
      <c r="CH47" s="1264"/>
      <c r="CI47" s="1264"/>
      <c r="CJ47" s="1264"/>
      <c r="CK47" s="1264"/>
      <c r="CL47" s="1264"/>
      <c r="CM47" s="1264"/>
      <c r="CN47" s="1264"/>
      <c r="CO47" s="1264"/>
      <c r="CP47" s="1264"/>
      <c r="CQ47" s="1264"/>
      <c r="CR47" s="1264"/>
      <c r="CS47" s="1264"/>
      <c r="CT47" s="1264"/>
      <c r="CU47" s="1264"/>
      <c r="CV47" s="1264"/>
      <c r="CW47" s="1264"/>
      <c r="CX47" s="1264"/>
      <c r="CY47" s="1264"/>
      <c r="CZ47" s="1264"/>
      <c r="DA47" s="1264"/>
      <c r="DB47" s="1264"/>
      <c r="DC47" s="1265"/>
    </row>
    <row r="48" spans="2:109" x14ac:dyDescent="0.15">
      <c r="B48" s="1248"/>
      <c r="H48" s="1266"/>
      <c r="I48" s="1266"/>
      <c r="J48" s="1266"/>
      <c r="AN48" s="1266"/>
      <c r="AO48" s="1266"/>
      <c r="AP48" s="1266"/>
      <c r="AZ48" s="1266"/>
      <c r="BA48" s="1266"/>
      <c r="BB48" s="1266"/>
      <c r="BL48" s="1266"/>
      <c r="BM48" s="1266"/>
      <c r="BN48" s="1266"/>
      <c r="BX48" s="1266"/>
      <c r="BY48" s="1266"/>
      <c r="BZ48" s="1266"/>
      <c r="CJ48" s="1266"/>
      <c r="CK48" s="1266"/>
      <c r="CL48" s="1266"/>
      <c r="CV48" s="1266"/>
      <c r="CW48" s="1266"/>
      <c r="CX48" s="1266"/>
    </row>
    <row r="49" spans="1:109" x14ac:dyDescent="0.15">
      <c r="B49" s="1248"/>
      <c r="AN49" s="1242" t="s">
        <v>596</v>
      </c>
    </row>
    <row r="50" spans="1:109" x14ac:dyDescent="0.15">
      <c r="B50" s="1248"/>
      <c r="G50" s="1267"/>
      <c r="H50" s="1267"/>
      <c r="I50" s="1267"/>
      <c r="J50" s="1267"/>
      <c r="K50" s="1268"/>
      <c r="L50" s="1268"/>
      <c r="M50" s="1269"/>
      <c r="N50" s="1269"/>
      <c r="AN50" s="1270"/>
      <c r="AO50" s="1271"/>
      <c r="AP50" s="1271"/>
      <c r="AQ50" s="1271"/>
      <c r="AR50" s="1271"/>
      <c r="AS50" s="1271"/>
      <c r="AT50" s="1271"/>
      <c r="AU50" s="1271"/>
      <c r="AV50" s="1271"/>
      <c r="AW50" s="1271"/>
      <c r="AX50" s="1271"/>
      <c r="AY50" s="1271"/>
      <c r="AZ50" s="1271"/>
      <c r="BA50" s="1271"/>
      <c r="BB50" s="1271"/>
      <c r="BC50" s="1271"/>
      <c r="BD50" s="1271"/>
      <c r="BE50" s="1271"/>
      <c r="BF50" s="1271"/>
      <c r="BG50" s="1271"/>
      <c r="BH50" s="1271"/>
      <c r="BI50" s="1271"/>
      <c r="BJ50" s="1271"/>
      <c r="BK50" s="1271"/>
      <c r="BL50" s="1271"/>
      <c r="BM50" s="1271"/>
      <c r="BN50" s="1271"/>
      <c r="BO50" s="1272"/>
      <c r="BP50" s="1273" t="s">
        <v>559</v>
      </c>
      <c r="BQ50" s="1273"/>
      <c r="BR50" s="1273"/>
      <c r="BS50" s="1273"/>
      <c r="BT50" s="1273"/>
      <c r="BU50" s="1273"/>
      <c r="BV50" s="1273"/>
      <c r="BW50" s="1273"/>
      <c r="BX50" s="1273" t="s">
        <v>560</v>
      </c>
      <c r="BY50" s="1273"/>
      <c r="BZ50" s="1273"/>
      <c r="CA50" s="1273"/>
      <c r="CB50" s="1273"/>
      <c r="CC50" s="1273"/>
      <c r="CD50" s="1273"/>
      <c r="CE50" s="1273"/>
      <c r="CF50" s="1273" t="s">
        <v>561</v>
      </c>
      <c r="CG50" s="1273"/>
      <c r="CH50" s="1273"/>
      <c r="CI50" s="1273"/>
      <c r="CJ50" s="1273"/>
      <c r="CK50" s="1273"/>
      <c r="CL50" s="1273"/>
      <c r="CM50" s="1273"/>
      <c r="CN50" s="1273" t="s">
        <v>562</v>
      </c>
      <c r="CO50" s="1273"/>
      <c r="CP50" s="1273"/>
      <c r="CQ50" s="1273"/>
      <c r="CR50" s="1273"/>
      <c r="CS50" s="1273"/>
      <c r="CT50" s="1273"/>
      <c r="CU50" s="1273"/>
      <c r="CV50" s="1273" t="s">
        <v>563</v>
      </c>
      <c r="CW50" s="1273"/>
      <c r="CX50" s="1273"/>
      <c r="CY50" s="1273"/>
      <c r="CZ50" s="1273"/>
      <c r="DA50" s="1273"/>
      <c r="DB50" s="1273"/>
      <c r="DC50" s="1273"/>
    </row>
    <row r="51" spans="1:109" ht="13.5" customHeight="1" x14ac:dyDescent="0.15">
      <c r="B51" s="1248"/>
      <c r="G51" s="1274"/>
      <c r="H51" s="1274"/>
      <c r="I51" s="1275"/>
      <c r="J51" s="1275"/>
      <c r="K51" s="1276"/>
      <c r="L51" s="1276"/>
      <c r="M51" s="1276"/>
      <c r="N51" s="1276"/>
      <c r="AM51" s="1266"/>
      <c r="AN51" s="1277" t="s">
        <v>597</v>
      </c>
      <c r="AO51" s="1277"/>
      <c r="AP51" s="1277"/>
      <c r="AQ51" s="1277"/>
      <c r="AR51" s="1277"/>
      <c r="AS51" s="1277"/>
      <c r="AT51" s="1277"/>
      <c r="AU51" s="1277"/>
      <c r="AV51" s="1277"/>
      <c r="AW51" s="1277"/>
      <c r="AX51" s="1277"/>
      <c r="AY51" s="1277"/>
      <c r="AZ51" s="1277"/>
      <c r="BA51" s="1277"/>
      <c r="BB51" s="1277" t="s">
        <v>598</v>
      </c>
      <c r="BC51" s="1277"/>
      <c r="BD51" s="1277"/>
      <c r="BE51" s="1277"/>
      <c r="BF51" s="1277"/>
      <c r="BG51" s="1277"/>
      <c r="BH51" s="1277"/>
      <c r="BI51" s="1277"/>
      <c r="BJ51" s="1277"/>
      <c r="BK51" s="1277"/>
      <c r="BL51" s="1277"/>
      <c r="BM51" s="1277"/>
      <c r="BN51" s="1277"/>
      <c r="BO51" s="1277"/>
      <c r="BP51" s="1278"/>
      <c r="BQ51" s="1278"/>
      <c r="BR51" s="1278"/>
      <c r="BS51" s="1278"/>
      <c r="BT51" s="1278"/>
      <c r="BU51" s="1278"/>
      <c r="BV51" s="1278"/>
      <c r="BW51" s="1278"/>
      <c r="BX51" s="1278"/>
      <c r="BY51" s="1278"/>
      <c r="BZ51" s="1278"/>
      <c r="CA51" s="1278"/>
      <c r="CB51" s="1278"/>
      <c r="CC51" s="1278"/>
      <c r="CD51" s="1278"/>
      <c r="CE51" s="1278"/>
      <c r="CF51" s="1278"/>
      <c r="CG51" s="1278"/>
      <c r="CH51" s="1278"/>
      <c r="CI51" s="1278"/>
      <c r="CJ51" s="1278"/>
      <c r="CK51" s="1278"/>
      <c r="CL51" s="1278"/>
      <c r="CM51" s="1278"/>
      <c r="CN51" s="1278"/>
      <c r="CO51" s="1278"/>
      <c r="CP51" s="1278"/>
      <c r="CQ51" s="1278"/>
      <c r="CR51" s="1278"/>
      <c r="CS51" s="1278"/>
      <c r="CT51" s="1278"/>
      <c r="CU51" s="1278"/>
      <c r="CV51" s="1278"/>
      <c r="CW51" s="1278"/>
      <c r="CX51" s="1278"/>
      <c r="CY51" s="1278"/>
      <c r="CZ51" s="1278"/>
      <c r="DA51" s="1278"/>
      <c r="DB51" s="1278"/>
      <c r="DC51" s="1278"/>
    </row>
    <row r="52" spans="1:109" x14ac:dyDescent="0.15">
      <c r="B52" s="1248"/>
      <c r="G52" s="1274"/>
      <c r="H52" s="1274"/>
      <c r="I52" s="1275"/>
      <c r="J52" s="1275"/>
      <c r="K52" s="1276"/>
      <c r="L52" s="1276"/>
      <c r="M52" s="1276"/>
      <c r="N52" s="1276"/>
      <c r="AM52" s="1266"/>
      <c r="AN52" s="1277"/>
      <c r="AO52" s="1277"/>
      <c r="AP52" s="1277"/>
      <c r="AQ52" s="1277"/>
      <c r="AR52" s="1277"/>
      <c r="AS52" s="1277"/>
      <c r="AT52" s="1277"/>
      <c r="AU52" s="1277"/>
      <c r="AV52" s="1277"/>
      <c r="AW52" s="1277"/>
      <c r="AX52" s="1277"/>
      <c r="AY52" s="1277"/>
      <c r="AZ52" s="1277"/>
      <c r="BA52" s="1277"/>
      <c r="BB52" s="1277"/>
      <c r="BC52" s="1277"/>
      <c r="BD52" s="1277"/>
      <c r="BE52" s="1277"/>
      <c r="BF52" s="1277"/>
      <c r="BG52" s="1277"/>
      <c r="BH52" s="1277"/>
      <c r="BI52" s="1277"/>
      <c r="BJ52" s="1277"/>
      <c r="BK52" s="1277"/>
      <c r="BL52" s="1277"/>
      <c r="BM52" s="1277"/>
      <c r="BN52" s="1277"/>
      <c r="BO52" s="1277"/>
      <c r="BP52" s="1278"/>
      <c r="BQ52" s="1278"/>
      <c r="BR52" s="1278"/>
      <c r="BS52" s="1278"/>
      <c r="BT52" s="1278"/>
      <c r="BU52" s="1278"/>
      <c r="BV52" s="1278"/>
      <c r="BW52" s="1278"/>
      <c r="BX52" s="1278"/>
      <c r="BY52" s="1278"/>
      <c r="BZ52" s="1278"/>
      <c r="CA52" s="1278"/>
      <c r="CB52" s="1278"/>
      <c r="CC52" s="1278"/>
      <c r="CD52" s="1278"/>
      <c r="CE52" s="1278"/>
      <c r="CF52" s="1278"/>
      <c r="CG52" s="1278"/>
      <c r="CH52" s="1278"/>
      <c r="CI52" s="1278"/>
      <c r="CJ52" s="1278"/>
      <c r="CK52" s="1278"/>
      <c r="CL52" s="1278"/>
      <c r="CM52" s="1278"/>
      <c r="CN52" s="1278"/>
      <c r="CO52" s="1278"/>
      <c r="CP52" s="1278"/>
      <c r="CQ52" s="1278"/>
      <c r="CR52" s="1278"/>
      <c r="CS52" s="1278"/>
      <c r="CT52" s="1278"/>
      <c r="CU52" s="1278"/>
      <c r="CV52" s="1278"/>
      <c r="CW52" s="1278"/>
      <c r="CX52" s="1278"/>
      <c r="CY52" s="1278"/>
      <c r="CZ52" s="1278"/>
      <c r="DA52" s="1278"/>
      <c r="DB52" s="1278"/>
      <c r="DC52" s="1278"/>
    </row>
    <row r="53" spans="1:109" x14ac:dyDescent="0.15">
      <c r="A53" s="1256"/>
      <c r="B53" s="1248"/>
      <c r="G53" s="1274"/>
      <c r="H53" s="1274"/>
      <c r="I53" s="1267"/>
      <c r="J53" s="1267"/>
      <c r="K53" s="1276"/>
      <c r="L53" s="1276"/>
      <c r="M53" s="1276"/>
      <c r="N53" s="1276"/>
      <c r="AM53" s="1266"/>
      <c r="AN53" s="1277"/>
      <c r="AO53" s="1277"/>
      <c r="AP53" s="1277"/>
      <c r="AQ53" s="1277"/>
      <c r="AR53" s="1277"/>
      <c r="AS53" s="1277"/>
      <c r="AT53" s="1277"/>
      <c r="AU53" s="1277"/>
      <c r="AV53" s="1277"/>
      <c r="AW53" s="1277"/>
      <c r="AX53" s="1277"/>
      <c r="AY53" s="1277"/>
      <c r="AZ53" s="1277"/>
      <c r="BA53" s="1277"/>
      <c r="BB53" s="1277" t="s">
        <v>599</v>
      </c>
      <c r="BC53" s="1277"/>
      <c r="BD53" s="1277"/>
      <c r="BE53" s="1277"/>
      <c r="BF53" s="1277"/>
      <c r="BG53" s="1277"/>
      <c r="BH53" s="1277"/>
      <c r="BI53" s="1277"/>
      <c r="BJ53" s="1277"/>
      <c r="BK53" s="1277"/>
      <c r="BL53" s="1277"/>
      <c r="BM53" s="1277"/>
      <c r="BN53" s="1277"/>
      <c r="BO53" s="1277"/>
      <c r="BP53" s="1278">
        <v>40.5</v>
      </c>
      <c r="BQ53" s="1278"/>
      <c r="BR53" s="1278"/>
      <c r="BS53" s="1278"/>
      <c r="BT53" s="1278"/>
      <c r="BU53" s="1278"/>
      <c r="BV53" s="1278"/>
      <c r="BW53" s="1278"/>
      <c r="BX53" s="1278">
        <v>42.1</v>
      </c>
      <c r="BY53" s="1278"/>
      <c r="BZ53" s="1278"/>
      <c r="CA53" s="1278"/>
      <c r="CB53" s="1278"/>
      <c r="CC53" s="1278"/>
      <c r="CD53" s="1278"/>
      <c r="CE53" s="1278"/>
      <c r="CF53" s="1278">
        <v>43.7</v>
      </c>
      <c r="CG53" s="1278"/>
      <c r="CH53" s="1278"/>
      <c r="CI53" s="1278"/>
      <c r="CJ53" s="1278"/>
      <c r="CK53" s="1278"/>
      <c r="CL53" s="1278"/>
      <c r="CM53" s="1278"/>
      <c r="CN53" s="1278">
        <v>42.7</v>
      </c>
      <c r="CO53" s="1278"/>
      <c r="CP53" s="1278"/>
      <c r="CQ53" s="1278"/>
      <c r="CR53" s="1278"/>
      <c r="CS53" s="1278"/>
      <c r="CT53" s="1278"/>
      <c r="CU53" s="1278"/>
      <c r="CV53" s="1278">
        <v>50.8</v>
      </c>
      <c r="CW53" s="1278"/>
      <c r="CX53" s="1278"/>
      <c r="CY53" s="1278"/>
      <c r="CZ53" s="1278"/>
      <c r="DA53" s="1278"/>
      <c r="DB53" s="1278"/>
      <c r="DC53" s="1278"/>
    </row>
    <row r="54" spans="1:109" x14ac:dyDescent="0.15">
      <c r="A54" s="1256"/>
      <c r="B54" s="1248"/>
      <c r="G54" s="1274"/>
      <c r="H54" s="1274"/>
      <c r="I54" s="1267"/>
      <c r="J54" s="1267"/>
      <c r="K54" s="1276"/>
      <c r="L54" s="1276"/>
      <c r="M54" s="1276"/>
      <c r="N54" s="1276"/>
      <c r="AM54" s="1266"/>
      <c r="AN54" s="1277"/>
      <c r="AO54" s="1277"/>
      <c r="AP54" s="1277"/>
      <c r="AQ54" s="1277"/>
      <c r="AR54" s="1277"/>
      <c r="AS54" s="1277"/>
      <c r="AT54" s="1277"/>
      <c r="AU54" s="1277"/>
      <c r="AV54" s="1277"/>
      <c r="AW54" s="1277"/>
      <c r="AX54" s="1277"/>
      <c r="AY54" s="1277"/>
      <c r="AZ54" s="1277"/>
      <c r="BA54" s="1277"/>
      <c r="BB54" s="1277"/>
      <c r="BC54" s="1277"/>
      <c r="BD54" s="1277"/>
      <c r="BE54" s="1277"/>
      <c r="BF54" s="1277"/>
      <c r="BG54" s="1277"/>
      <c r="BH54" s="1277"/>
      <c r="BI54" s="1277"/>
      <c r="BJ54" s="1277"/>
      <c r="BK54" s="1277"/>
      <c r="BL54" s="1277"/>
      <c r="BM54" s="1277"/>
      <c r="BN54" s="1277"/>
      <c r="BO54" s="1277"/>
      <c r="BP54" s="1278"/>
      <c r="BQ54" s="1278"/>
      <c r="BR54" s="1278"/>
      <c r="BS54" s="1278"/>
      <c r="BT54" s="1278"/>
      <c r="BU54" s="1278"/>
      <c r="BV54" s="1278"/>
      <c r="BW54" s="1278"/>
      <c r="BX54" s="1278"/>
      <c r="BY54" s="1278"/>
      <c r="BZ54" s="1278"/>
      <c r="CA54" s="1278"/>
      <c r="CB54" s="1278"/>
      <c r="CC54" s="1278"/>
      <c r="CD54" s="1278"/>
      <c r="CE54" s="1278"/>
      <c r="CF54" s="1278"/>
      <c r="CG54" s="1278"/>
      <c r="CH54" s="1278"/>
      <c r="CI54" s="1278"/>
      <c r="CJ54" s="1278"/>
      <c r="CK54" s="1278"/>
      <c r="CL54" s="1278"/>
      <c r="CM54" s="1278"/>
      <c r="CN54" s="1278"/>
      <c r="CO54" s="1278"/>
      <c r="CP54" s="1278"/>
      <c r="CQ54" s="1278"/>
      <c r="CR54" s="1278"/>
      <c r="CS54" s="1278"/>
      <c r="CT54" s="1278"/>
      <c r="CU54" s="1278"/>
      <c r="CV54" s="1278"/>
      <c r="CW54" s="1278"/>
      <c r="CX54" s="1278"/>
      <c r="CY54" s="1278"/>
      <c r="CZ54" s="1278"/>
      <c r="DA54" s="1278"/>
      <c r="DB54" s="1278"/>
      <c r="DC54" s="1278"/>
    </row>
    <row r="55" spans="1:109" x14ac:dyDescent="0.15">
      <c r="A55" s="1256"/>
      <c r="B55" s="1248"/>
      <c r="G55" s="1267"/>
      <c r="H55" s="1267"/>
      <c r="I55" s="1267"/>
      <c r="J55" s="1267"/>
      <c r="K55" s="1276"/>
      <c r="L55" s="1276"/>
      <c r="M55" s="1276"/>
      <c r="N55" s="1276"/>
      <c r="AN55" s="1273" t="s">
        <v>600</v>
      </c>
      <c r="AO55" s="1273"/>
      <c r="AP55" s="1273"/>
      <c r="AQ55" s="1273"/>
      <c r="AR55" s="1273"/>
      <c r="AS55" s="1273"/>
      <c r="AT55" s="1273"/>
      <c r="AU55" s="1273"/>
      <c r="AV55" s="1273"/>
      <c r="AW55" s="1273"/>
      <c r="AX55" s="1273"/>
      <c r="AY55" s="1273"/>
      <c r="AZ55" s="1273"/>
      <c r="BA55" s="1273"/>
      <c r="BB55" s="1277" t="s">
        <v>598</v>
      </c>
      <c r="BC55" s="1277"/>
      <c r="BD55" s="1277"/>
      <c r="BE55" s="1277"/>
      <c r="BF55" s="1277"/>
      <c r="BG55" s="1277"/>
      <c r="BH55" s="1277"/>
      <c r="BI55" s="1277"/>
      <c r="BJ55" s="1277"/>
      <c r="BK55" s="1277"/>
      <c r="BL55" s="1277"/>
      <c r="BM55" s="1277"/>
      <c r="BN55" s="1277"/>
      <c r="BO55" s="1277"/>
      <c r="BP55" s="1278">
        <v>23.4</v>
      </c>
      <c r="BQ55" s="1278"/>
      <c r="BR55" s="1278"/>
      <c r="BS55" s="1278"/>
      <c r="BT55" s="1278"/>
      <c r="BU55" s="1278"/>
      <c r="BV55" s="1278"/>
      <c r="BW55" s="1278"/>
      <c r="BX55" s="1278">
        <v>7.6</v>
      </c>
      <c r="BY55" s="1278"/>
      <c r="BZ55" s="1278"/>
      <c r="CA55" s="1278"/>
      <c r="CB55" s="1278"/>
      <c r="CC55" s="1278"/>
      <c r="CD55" s="1278"/>
      <c r="CE55" s="1278"/>
      <c r="CF55" s="1278">
        <v>3</v>
      </c>
      <c r="CG55" s="1278"/>
      <c r="CH55" s="1278"/>
      <c r="CI55" s="1278"/>
      <c r="CJ55" s="1278"/>
      <c r="CK55" s="1278"/>
      <c r="CL55" s="1278"/>
      <c r="CM55" s="1278"/>
      <c r="CN55" s="1278">
        <v>3.4</v>
      </c>
      <c r="CO55" s="1278"/>
      <c r="CP55" s="1278"/>
      <c r="CQ55" s="1278"/>
      <c r="CR55" s="1278"/>
      <c r="CS55" s="1278"/>
      <c r="CT55" s="1278"/>
      <c r="CU55" s="1278"/>
      <c r="CV55" s="1278">
        <v>0</v>
      </c>
      <c r="CW55" s="1278"/>
      <c r="CX55" s="1278"/>
      <c r="CY55" s="1278"/>
      <c r="CZ55" s="1278"/>
      <c r="DA55" s="1278"/>
      <c r="DB55" s="1278"/>
      <c r="DC55" s="1278"/>
    </row>
    <row r="56" spans="1:109" x14ac:dyDescent="0.15">
      <c r="A56" s="1256"/>
      <c r="B56" s="1248"/>
      <c r="G56" s="1267"/>
      <c r="H56" s="1267"/>
      <c r="I56" s="1267"/>
      <c r="J56" s="1267"/>
      <c r="K56" s="1276"/>
      <c r="L56" s="1276"/>
      <c r="M56" s="1276"/>
      <c r="N56" s="1276"/>
      <c r="AN56" s="1273"/>
      <c r="AO56" s="1273"/>
      <c r="AP56" s="1273"/>
      <c r="AQ56" s="1273"/>
      <c r="AR56" s="1273"/>
      <c r="AS56" s="1273"/>
      <c r="AT56" s="1273"/>
      <c r="AU56" s="1273"/>
      <c r="AV56" s="1273"/>
      <c r="AW56" s="1273"/>
      <c r="AX56" s="1273"/>
      <c r="AY56" s="1273"/>
      <c r="AZ56" s="1273"/>
      <c r="BA56" s="1273"/>
      <c r="BB56" s="1277"/>
      <c r="BC56" s="1277"/>
      <c r="BD56" s="1277"/>
      <c r="BE56" s="1277"/>
      <c r="BF56" s="1277"/>
      <c r="BG56" s="1277"/>
      <c r="BH56" s="1277"/>
      <c r="BI56" s="1277"/>
      <c r="BJ56" s="1277"/>
      <c r="BK56" s="1277"/>
      <c r="BL56" s="1277"/>
      <c r="BM56" s="1277"/>
      <c r="BN56" s="1277"/>
      <c r="BO56" s="1277"/>
      <c r="BP56" s="1278"/>
      <c r="BQ56" s="1278"/>
      <c r="BR56" s="1278"/>
      <c r="BS56" s="1278"/>
      <c r="BT56" s="1278"/>
      <c r="BU56" s="1278"/>
      <c r="BV56" s="1278"/>
      <c r="BW56" s="1278"/>
      <c r="BX56" s="1278"/>
      <c r="BY56" s="1278"/>
      <c r="BZ56" s="1278"/>
      <c r="CA56" s="1278"/>
      <c r="CB56" s="1278"/>
      <c r="CC56" s="1278"/>
      <c r="CD56" s="1278"/>
      <c r="CE56" s="1278"/>
      <c r="CF56" s="1278"/>
      <c r="CG56" s="1278"/>
      <c r="CH56" s="1278"/>
      <c r="CI56" s="1278"/>
      <c r="CJ56" s="1278"/>
      <c r="CK56" s="1278"/>
      <c r="CL56" s="1278"/>
      <c r="CM56" s="1278"/>
      <c r="CN56" s="1278"/>
      <c r="CO56" s="1278"/>
      <c r="CP56" s="1278"/>
      <c r="CQ56" s="1278"/>
      <c r="CR56" s="1278"/>
      <c r="CS56" s="1278"/>
      <c r="CT56" s="1278"/>
      <c r="CU56" s="1278"/>
      <c r="CV56" s="1278"/>
      <c r="CW56" s="1278"/>
      <c r="CX56" s="1278"/>
      <c r="CY56" s="1278"/>
      <c r="CZ56" s="1278"/>
      <c r="DA56" s="1278"/>
      <c r="DB56" s="1278"/>
      <c r="DC56" s="1278"/>
    </row>
    <row r="57" spans="1:109" s="1256" customFormat="1" x14ac:dyDescent="0.15">
      <c r="B57" s="1279"/>
      <c r="G57" s="1267"/>
      <c r="H57" s="1267"/>
      <c r="I57" s="1280"/>
      <c r="J57" s="1280"/>
      <c r="K57" s="1276"/>
      <c r="L57" s="1276"/>
      <c r="M57" s="1276"/>
      <c r="N57" s="1276"/>
      <c r="AM57" s="1242"/>
      <c r="AN57" s="1273"/>
      <c r="AO57" s="1273"/>
      <c r="AP57" s="1273"/>
      <c r="AQ57" s="1273"/>
      <c r="AR57" s="1273"/>
      <c r="AS57" s="1273"/>
      <c r="AT57" s="1273"/>
      <c r="AU57" s="1273"/>
      <c r="AV57" s="1273"/>
      <c r="AW57" s="1273"/>
      <c r="AX57" s="1273"/>
      <c r="AY57" s="1273"/>
      <c r="AZ57" s="1273"/>
      <c r="BA57" s="1273"/>
      <c r="BB57" s="1277" t="s">
        <v>599</v>
      </c>
      <c r="BC57" s="1277"/>
      <c r="BD57" s="1277"/>
      <c r="BE57" s="1277"/>
      <c r="BF57" s="1277"/>
      <c r="BG57" s="1277"/>
      <c r="BH57" s="1277"/>
      <c r="BI57" s="1277"/>
      <c r="BJ57" s="1277"/>
      <c r="BK57" s="1277"/>
      <c r="BL57" s="1277"/>
      <c r="BM57" s="1277"/>
      <c r="BN57" s="1277"/>
      <c r="BO57" s="1277"/>
      <c r="BP57" s="1278">
        <v>59.2</v>
      </c>
      <c r="BQ57" s="1278"/>
      <c r="BR57" s="1278"/>
      <c r="BS57" s="1278"/>
      <c r="BT57" s="1278"/>
      <c r="BU57" s="1278"/>
      <c r="BV57" s="1278"/>
      <c r="BW57" s="1278"/>
      <c r="BX57" s="1278">
        <v>63.4</v>
      </c>
      <c r="BY57" s="1278"/>
      <c r="BZ57" s="1278"/>
      <c r="CA57" s="1278"/>
      <c r="CB57" s="1278"/>
      <c r="CC57" s="1278"/>
      <c r="CD57" s="1278"/>
      <c r="CE57" s="1278"/>
      <c r="CF57" s="1278">
        <v>63.3</v>
      </c>
      <c r="CG57" s="1278"/>
      <c r="CH57" s="1278"/>
      <c r="CI57" s="1278"/>
      <c r="CJ57" s="1278"/>
      <c r="CK57" s="1278"/>
      <c r="CL57" s="1278"/>
      <c r="CM57" s="1278"/>
      <c r="CN57" s="1278">
        <v>62.8</v>
      </c>
      <c r="CO57" s="1278"/>
      <c r="CP57" s="1278"/>
      <c r="CQ57" s="1278"/>
      <c r="CR57" s="1278"/>
      <c r="CS57" s="1278"/>
      <c r="CT57" s="1278"/>
      <c r="CU57" s="1278"/>
      <c r="CV57" s="1278">
        <v>62.8</v>
      </c>
      <c r="CW57" s="1278"/>
      <c r="CX57" s="1278"/>
      <c r="CY57" s="1278"/>
      <c r="CZ57" s="1278"/>
      <c r="DA57" s="1278"/>
      <c r="DB57" s="1278"/>
      <c r="DC57" s="1278"/>
      <c r="DD57" s="1281"/>
      <c r="DE57" s="1279"/>
    </row>
    <row r="58" spans="1:109" s="1256" customFormat="1" x14ac:dyDescent="0.15">
      <c r="A58" s="1242"/>
      <c r="B58" s="1279"/>
      <c r="G58" s="1267"/>
      <c r="H58" s="1267"/>
      <c r="I58" s="1280"/>
      <c r="J58" s="1280"/>
      <c r="K58" s="1276"/>
      <c r="L58" s="1276"/>
      <c r="M58" s="1276"/>
      <c r="N58" s="1276"/>
      <c r="AM58" s="1242"/>
      <c r="AN58" s="1273"/>
      <c r="AO58" s="1273"/>
      <c r="AP58" s="1273"/>
      <c r="AQ58" s="1273"/>
      <c r="AR58" s="1273"/>
      <c r="AS58" s="1273"/>
      <c r="AT58" s="1273"/>
      <c r="AU58" s="1273"/>
      <c r="AV58" s="1273"/>
      <c r="AW58" s="1273"/>
      <c r="AX58" s="1273"/>
      <c r="AY58" s="1273"/>
      <c r="AZ58" s="1273"/>
      <c r="BA58" s="1273"/>
      <c r="BB58" s="1277"/>
      <c r="BC58" s="1277"/>
      <c r="BD58" s="1277"/>
      <c r="BE58" s="1277"/>
      <c r="BF58" s="1277"/>
      <c r="BG58" s="1277"/>
      <c r="BH58" s="1277"/>
      <c r="BI58" s="1277"/>
      <c r="BJ58" s="1277"/>
      <c r="BK58" s="1277"/>
      <c r="BL58" s="1277"/>
      <c r="BM58" s="1277"/>
      <c r="BN58" s="1277"/>
      <c r="BO58" s="1277"/>
      <c r="BP58" s="1278"/>
      <c r="BQ58" s="1278"/>
      <c r="BR58" s="1278"/>
      <c r="BS58" s="1278"/>
      <c r="BT58" s="1278"/>
      <c r="BU58" s="1278"/>
      <c r="BV58" s="1278"/>
      <c r="BW58" s="1278"/>
      <c r="BX58" s="1278"/>
      <c r="BY58" s="1278"/>
      <c r="BZ58" s="1278"/>
      <c r="CA58" s="1278"/>
      <c r="CB58" s="1278"/>
      <c r="CC58" s="1278"/>
      <c r="CD58" s="1278"/>
      <c r="CE58" s="1278"/>
      <c r="CF58" s="1278"/>
      <c r="CG58" s="1278"/>
      <c r="CH58" s="1278"/>
      <c r="CI58" s="1278"/>
      <c r="CJ58" s="1278"/>
      <c r="CK58" s="1278"/>
      <c r="CL58" s="1278"/>
      <c r="CM58" s="1278"/>
      <c r="CN58" s="1278"/>
      <c r="CO58" s="1278"/>
      <c r="CP58" s="1278"/>
      <c r="CQ58" s="1278"/>
      <c r="CR58" s="1278"/>
      <c r="CS58" s="1278"/>
      <c r="CT58" s="1278"/>
      <c r="CU58" s="1278"/>
      <c r="CV58" s="1278"/>
      <c r="CW58" s="1278"/>
      <c r="CX58" s="1278"/>
      <c r="CY58" s="1278"/>
      <c r="CZ58" s="1278"/>
      <c r="DA58" s="1278"/>
      <c r="DB58" s="1278"/>
      <c r="DC58" s="1278"/>
      <c r="DD58" s="1281"/>
      <c r="DE58" s="1279"/>
    </row>
    <row r="59" spans="1:109" s="1256" customFormat="1" x14ac:dyDescent="0.15">
      <c r="A59" s="1242"/>
      <c r="B59" s="1279"/>
      <c r="K59" s="1282"/>
      <c r="L59" s="1282"/>
      <c r="M59" s="1282"/>
      <c r="N59" s="1282"/>
      <c r="AQ59" s="1282"/>
      <c r="AR59" s="1282"/>
      <c r="AS59" s="1282"/>
      <c r="AT59" s="1282"/>
      <c r="BC59" s="1282"/>
      <c r="BD59" s="1282"/>
      <c r="BE59" s="1282"/>
      <c r="BF59" s="1282"/>
      <c r="BO59" s="1282"/>
      <c r="BP59" s="1282"/>
      <c r="BQ59" s="1282"/>
      <c r="BR59" s="1282"/>
      <c r="CA59" s="1282"/>
      <c r="CB59" s="1282"/>
      <c r="CC59" s="1282"/>
      <c r="CD59" s="1282"/>
      <c r="CM59" s="1282"/>
      <c r="CN59" s="1282"/>
      <c r="CO59" s="1282"/>
      <c r="CP59" s="1282"/>
      <c r="CY59" s="1282"/>
      <c r="CZ59" s="1282"/>
      <c r="DA59" s="1282"/>
      <c r="DB59" s="1282"/>
      <c r="DC59" s="1282"/>
      <c r="DD59" s="1281"/>
      <c r="DE59" s="1279"/>
    </row>
    <row r="60" spans="1:109" s="1256" customFormat="1" x14ac:dyDescent="0.15">
      <c r="A60" s="1242"/>
      <c r="B60" s="1279"/>
      <c r="K60" s="1282"/>
      <c r="L60" s="1282"/>
      <c r="M60" s="1282"/>
      <c r="N60" s="1282"/>
      <c r="AQ60" s="1282"/>
      <c r="AR60" s="1282"/>
      <c r="AS60" s="1282"/>
      <c r="AT60" s="1282"/>
      <c r="BC60" s="1282"/>
      <c r="BD60" s="1282"/>
      <c r="BE60" s="1282"/>
      <c r="BF60" s="1282"/>
      <c r="BO60" s="1282"/>
      <c r="BP60" s="1282"/>
      <c r="BQ60" s="1282"/>
      <c r="BR60" s="1282"/>
      <c r="CA60" s="1282"/>
      <c r="CB60" s="1282"/>
      <c r="CC60" s="1282"/>
      <c r="CD60" s="1282"/>
      <c r="CM60" s="1282"/>
      <c r="CN60" s="1282"/>
      <c r="CO60" s="1282"/>
      <c r="CP60" s="1282"/>
      <c r="CY60" s="1282"/>
      <c r="CZ60" s="1282"/>
      <c r="DA60" s="1282"/>
      <c r="DB60" s="1282"/>
      <c r="DC60" s="1282"/>
      <c r="DD60" s="1281"/>
      <c r="DE60" s="1279"/>
    </row>
    <row r="61" spans="1:109" s="1256" customFormat="1" x14ac:dyDescent="0.15">
      <c r="A61" s="1242"/>
      <c r="B61" s="1283"/>
      <c r="C61" s="1284"/>
      <c r="D61" s="1284"/>
      <c r="E61" s="1284"/>
      <c r="F61" s="1284"/>
      <c r="G61" s="1284"/>
      <c r="H61" s="1284"/>
      <c r="I61" s="1284"/>
      <c r="J61" s="1284"/>
      <c r="K61" s="1284"/>
      <c r="L61" s="1284"/>
      <c r="M61" s="1285"/>
      <c r="N61" s="1285"/>
      <c r="O61" s="1284"/>
      <c r="P61" s="1284"/>
      <c r="Q61" s="1284"/>
      <c r="R61" s="1284"/>
      <c r="S61" s="1284"/>
      <c r="T61" s="1284"/>
      <c r="U61" s="1284"/>
      <c r="V61" s="1284"/>
      <c r="W61" s="1284"/>
      <c r="X61" s="1284"/>
      <c r="Y61" s="1284"/>
      <c r="Z61" s="1284"/>
      <c r="AA61" s="1284"/>
      <c r="AB61" s="1284"/>
      <c r="AC61" s="1284"/>
      <c r="AD61" s="1284"/>
      <c r="AE61" s="1284"/>
      <c r="AF61" s="1284"/>
      <c r="AG61" s="1284"/>
      <c r="AH61" s="1284"/>
      <c r="AI61" s="1284"/>
      <c r="AJ61" s="1284"/>
      <c r="AK61" s="1284"/>
      <c r="AL61" s="1284"/>
      <c r="AM61" s="1284"/>
      <c r="AN61" s="1284"/>
      <c r="AO61" s="1284"/>
      <c r="AP61" s="1284"/>
      <c r="AQ61" s="1284"/>
      <c r="AR61" s="1284"/>
      <c r="AS61" s="1285"/>
      <c r="AT61" s="1285"/>
      <c r="AU61" s="1284"/>
      <c r="AV61" s="1284"/>
      <c r="AW61" s="1284"/>
      <c r="AX61" s="1284"/>
      <c r="AY61" s="1284"/>
      <c r="AZ61" s="1284"/>
      <c r="BA61" s="1284"/>
      <c r="BB61" s="1284"/>
      <c r="BC61" s="1284"/>
      <c r="BD61" s="1284"/>
      <c r="BE61" s="1285"/>
      <c r="BF61" s="1285"/>
      <c r="BG61" s="1284"/>
      <c r="BH61" s="1284"/>
      <c r="BI61" s="1284"/>
      <c r="BJ61" s="1284"/>
      <c r="BK61" s="1284"/>
      <c r="BL61" s="1284"/>
      <c r="BM61" s="1284"/>
      <c r="BN61" s="1284"/>
      <c r="BO61" s="1284"/>
      <c r="BP61" s="1284"/>
      <c r="BQ61" s="1285"/>
      <c r="BR61" s="1285"/>
      <c r="BS61" s="1284"/>
      <c r="BT61" s="1284"/>
      <c r="BU61" s="1284"/>
      <c r="BV61" s="1284"/>
      <c r="BW61" s="1284"/>
      <c r="BX61" s="1284"/>
      <c r="BY61" s="1284"/>
      <c r="BZ61" s="1284"/>
      <c r="CA61" s="1284"/>
      <c r="CB61" s="1284"/>
      <c r="CC61" s="1285"/>
      <c r="CD61" s="1285"/>
      <c r="CE61" s="1284"/>
      <c r="CF61" s="1284"/>
      <c r="CG61" s="1284"/>
      <c r="CH61" s="1284"/>
      <c r="CI61" s="1284"/>
      <c r="CJ61" s="1284"/>
      <c r="CK61" s="1284"/>
      <c r="CL61" s="1284"/>
      <c r="CM61" s="1284"/>
      <c r="CN61" s="1284"/>
      <c r="CO61" s="1285"/>
      <c r="CP61" s="1285"/>
      <c r="CQ61" s="1284"/>
      <c r="CR61" s="1284"/>
      <c r="CS61" s="1284"/>
      <c r="CT61" s="1284"/>
      <c r="CU61" s="1284"/>
      <c r="CV61" s="1284"/>
      <c r="CW61" s="1284"/>
      <c r="CX61" s="1284"/>
      <c r="CY61" s="1284"/>
      <c r="CZ61" s="1284"/>
      <c r="DA61" s="1285"/>
      <c r="DB61" s="1285"/>
      <c r="DC61" s="1285"/>
      <c r="DD61" s="1286"/>
      <c r="DE61" s="1279"/>
    </row>
    <row r="62" spans="1:109" x14ac:dyDescent="0.15">
      <c r="B62" s="1253"/>
      <c r="C62" s="1253"/>
      <c r="D62" s="1253"/>
      <c r="E62" s="1253"/>
      <c r="F62" s="1253"/>
      <c r="G62" s="1253"/>
      <c r="H62" s="1253"/>
      <c r="I62" s="1253"/>
      <c r="J62" s="1253"/>
      <c r="K62" s="1253"/>
      <c r="L62" s="1253"/>
      <c r="M62" s="1253"/>
      <c r="N62" s="1253"/>
      <c r="O62" s="1253"/>
      <c r="P62" s="1253"/>
      <c r="Q62" s="1253"/>
      <c r="R62" s="1253"/>
      <c r="S62" s="1253"/>
      <c r="T62" s="1253"/>
      <c r="U62" s="1253"/>
      <c r="V62" s="1253"/>
      <c r="W62" s="1253"/>
      <c r="X62" s="1253"/>
      <c r="Y62" s="1253"/>
      <c r="Z62" s="1253"/>
      <c r="AA62" s="1253"/>
      <c r="AB62" s="1253"/>
      <c r="AC62" s="1253"/>
      <c r="AD62" s="1253"/>
      <c r="AE62" s="1253"/>
      <c r="AF62" s="1253"/>
      <c r="AG62" s="1253"/>
      <c r="AH62" s="1253"/>
      <c r="AI62" s="1253"/>
      <c r="AJ62" s="1253"/>
      <c r="AK62" s="1253"/>
      <c r="AL62" s="1253"/>
      <c r="AM62" s="1253"/>
      <c r="AN62" s="1253"/>
      <c r="AO62" s="1253"/>
      <c r="AP62" s="1253"/>
      <c r="AQ62" s="1253"/>
      <c r="AR62" s="1253"/>
      <c r="AS62" s="1253"/>
      <c r="AT62" s="1253"/>
      <c r="AU62" s="1253"/>
      <c r="AV62" s="1253"/>
      <c r="AW62" s="1253"/>
      <c r="AX62" s="1253"/>
      <c r="AY62" s="1253"/>
      <c r="AZ62" s="1253"/>
      <c r="BA62" s="1253"/>
      <c r="BB62" s="1253"/>
      <c r="BC62" s="1253"/>
      <c r="BD62" s="1253"/>
      <c r="BE62" s="1253"/>
      <c r="BF62" s="1253"/>
      <c r="BG62" s="1253"/>
      <c r="BH62" s="1253"/>
      <c r="BI62" s="1253"/>
      <c r="BJ62" s="1253"/>
      <c r="BK62" s="1253"/>
      <c r="BL62" s="1253"/>
      <c r="BM62" s="1253"/>
      <c r="BN62" s="1253"/>
      <c r="BO62" s="1253"/>
      <c r="BP62" s="1253"/>
      <c r="BQ62" s="1253"/>
      <c r="BR62" s="1253"/>
      <c r="BS62" s="1253"/>
      <c r="BT62" s="1253"/>
      <c r="BU62" s="1253"/>
      <c r="BV62" s="1253"/>
      <c r="BW62" s="1253"/>
      <c r="BX62" s="1253"/>
      <c r="BY62" s="1253"/>
      <c r="BZ62" s="1253"/>
      <c r="CA62" s="1253"/>
      <c r="CB62" s="1253"/>
      <c r="CC62" s="1253"/>
      <c r="CD62" s="1253"/>
      <c r="CE62" s="1253"/>
      <c r="CF62" s="1253"/>
      <c r="CG62" s="1253"/>
      <c r="CH62" s="1253"/>
      <c r="CI62" s="1253"/>
      <c r="CJ62" s="1253"/>
      <c r="CK62" s="1253"/>
      <c r="CL62" s="1253"/>
      <c r="CM62" s="1253"/>
      <c r="CN62" s="1253"/>
      <c r="CO62" s="1253"/>
      <c r="CP62" s="1253"/>
      <c r="CQ62" s="1253"/>
      <c r="CR62" s="1253"/>
      <c r="CS62" s="1253"/>
      <c r="CT62" s="1253"/>
      <c r="CU62" s="1253"/>
      <c r="CV62" s="1253"/>
      <c r="CW62" s="1253"/>
      <c r="CX62" s="1253"/>
      <c r="CY62" s="1253"/>
      <c r="CZ62" s="1253"/>
      <c r="DA62" s="1253"/>
      <c r="DB62" s="1253"/>
      <c r="DC62" s="1253"/>
      <c r="DD62" s="1253"/>
      <c r="DE62" s="1242"/>
    </row>
    <row r="63" spans="1:109" ht="17.25" x14ac:dyDescent="0.15">
      <c r="B63" s="1287" t="s">
        <v>601</v>
      </c>
    </row>
    <row r="64" spans="1:109" x14ac:dyDescent="0.15">
      <c r="B64" s="1248"/>
      <c r="G64" s="1255"/>
      <c r="I64" s="1288"/>
      <c r="J64" s="1288"/>
      <c r="K64" s="1288"/>
      <c r="L64" s="1288"/>
      <c r="M64" s="1288"/>
      <c r="N64" s="1289"/>
      <c r="AM64" s="1255"/>
      <c r="AN64" s="1255" t="s">
        <v>594</v>
      </c>
      <c r="AP64" s="1256"/>
      <c r="AQ64" s="1256"/>
      <c r="AR64" s="1256"/>
      <c r="AY64" s="1255"/>
      <c r="BA64" s="1256"/>
      <c r="BB64" s="1256"/>
      <c r="BC64" s="1256"/>
      <c r="BK64" s="1255"/>
      <c r="BM64" s="1256"/>
      <c r="BN64" s="1256"/>
      <c r="BO64" s="1256"/>
      <c r="BW64" s="1255"/>
      <c r="BY64" s="1256"/>
      <c r="BZ64" s="1256"/>
      <c r="CA64" s="1256"/>
      <c r="CI64" s="1255"/>
      <c r="CK64" s="1256"/>
      <c r="CL64" s="1256"/>
      <c r="CM64" s="1256"/>
      <c r="CU64" s="1255"/>
      <c r="CW64" s="1256"/>
      <c r="CX64" s="1256"/>
      <c r="CY64" s="1256"/>
    </row>
    <row r="65" spans="2:107" x14ac:dyDescent="0.15">
      <c r="B65" s="1248"/>
      <c r="AN65" s="1257" t="s">
        <v>602</v>
      </c>
      <c r="AO65" s="1258"/>
      <c r="AP65" s="1258"/>
      <c r="AQ65" s="1258"/>
      <c r="AR65" s="1258"/>
      <c r="AS65" s="1258"/>
      <c r="AT65" s="1258"/>
      <c r="AU65" s="1258"/>
      <c r="AV65" s="1258"/>
      <c r="AW65" s="1258"/>
      <c r="AX65" s="1258"/>
      <c r="AY65" s="1258"/>
      <c r="AZ65" s="1258"/>
      <c r="BA65" s="1258"/>
      <c r="BB65" s="1258"/>
      <c r="BC65" s="1258"/>
      <c r="BD65" s="1258"/>
      <c r="BE65" s="1258"/>
      <c r="BF65" s="1258"/>
      <c r="BG65" s="1258"/>
      <c r="BH65" s="1258"/>
      <c r="BI65" s="1258"/>
      <c r="BJ65" s="1258"/>
      <c r="BK65" s="1258"/>
      <c r="BL65" s="1258"/>
      <c r="BM65" s="1258"/>
      <c r="BN65" s="1258"/>
      <c r="BO65" s="1258"/>
      <c r="BP65" s="1258"/>
      <c r="BQ65" s="1258"/>
      <c r="BR65" s="1258"/>
      <c r="BS65" s="1258"/>
      <c r="BT65" s="1258"/>
      <c r="BU65" s="1258"/>
      <c r="BV65" s="1258"/>
      <c r="BW65" s="1258"/>
      <c r="BX65" s="1258"/>
      <c r="BY65" s="1258"/>
      <c r="BZ65" s="1258"/>
      <c r="CA65" s="1258"/>
      <c r="CB65" s="1258"/>
      <c r="CC65" s="1258"/>
      <c r="CD65" s="1258"/>
      <c r="CE65" s="1258"/>
      <c r="CF65" s="1258"/>
      <c r="CG65" s="1258"/>
      <c r="CH65" s="1258"/>
      <c r="CI65" s="1258"/>
      <c r="CJ65" s="1258"/>
      <c r="CK65" s="1258"/>
      <c r="CL65" s="1258"/>
      <c r="CM65" s="1258"/>
      <c r="CN65" s="1258"/>
      <c r="CO65" s="1258"/>
      <c r="CP65" s="1258"/>
      <c r="CQ65" s="1258"/>
      <c r="CR65" s="1258"/>
      <c r="CS65" s="1258"/>
      <c r="CT65" s="1258"/>
      <c r="CU65" s="1258"/>
      <c r="CV65" s="1258"/>
      <c r="CW65" s="1258"/>
      <c r="CX65" s="1258"/>
      <c r="CY65" s="1258"/>
      <c r="CZ65" s="1258"/>
      <c r="DA65" s="1258"/>
      <c r="DB65" s="1258"/>
      <c r="DC65" s="1259"/>
    </row>
    <row r="66" spans="2:107" x14ac:dyDescent="0.15">
      <c r="B66" s="1248"/>
      <c r="AN66" s="1260"/>
      <c r="AO66" s="1261"/>
      <c r="AP66" s="1261"/>
      <c r="AQ66" s="1261"/>
      <c r="AR66" s="1261"/>
      <c r="AS66" s="1261"/>
      <c r="AT66" s="1261"/>
      <c r="AU66" s="1261"/>
      <c r="AV66" s="1261"/>
      <c r="AW66" s="1261"/>
      <c r="AX66" s="1261"/>
      <c r="AY66" s="1261"/>
      <c r="AZ66" s="1261"/>
      <c r="BA66" s="1261"/>
      <c r="BB66" s="1261"/>
      <c r="BC66" s="1261"/>
      <c r="BD66" s="1261"/>
      <c r="BE66" s="1261"/>
      <c r="BF66" s="1261"/>
      <c r="BG66" s="1261"/>
      <c r="BH66" s="1261"/>
      <c r="BI66" s="1261"/>
      <c r="BJ66" s="1261"/>
      <c r="BK66" s="1261"/>
      <c r="BL66" s="1261"/>
      <c r="BM66" s="1261"/>
      <c r="BN66" s="1261"/>
      <c r="BO66" s="1261"/>
      <c r="BP66" s="1261"/>
      <c r="BQ66" s="1261"/>
      <c r="BR66" s="1261"/>
      <c r="BS66" s="1261"/>
      <c r="BT66" s="1261"/>
      <c r="BU66" s="1261"/>
      <c r="BV66" s="1261"/>
      <c r="BW66" s="1261"/>
      <c r="BX66" s="1261"/>
      <c r="BY66" s="1261"/>
      <c r="BZ66" s="1261"/>
      <c r="CA66" s="1261"/>
      <c r="CB66" s="1261"/>
      <c r="CC66" s="1261"/>
      <c r="CD66" s="1261"/>
      <c r="CE66" s="1261"/>
      <c r="CF66" s="1261"/>
      <c r="CG66" s="1261"/>
      <c r="CH66" s="1261"/>
      <c r="CI66" s="1261"/>
      <c r="CJ66" s="1261"/>
      <c r="CK66" s="1261"/>
      <c r="CL66" s="1261"/>
      <c r="CM66" s="1261"/>
      <c r="CN66" s="1261"/>
      <c r="CO66" s="1261"/>
      <c r="CP66" s="1261"/>
      <c r="CQ66" s="1261"/>
      <c r="CR66" s="1261"/>
      <c r="CS66" s="1261"/>
      <c r="CT66" s="1261"/>
      <c r="CU66" s="1261"/>
      <c r="CV66" s="1261"/>
      <c r="CW66" s="1261"/>
      <c r="CX66" s="1261"/>
      <c r="CY66" s="1261"/>
      <c r="CZ66" s="1261"/>
      <c r="DA66" s="1261"/>
      <c r="DB66" s="1261"/>
      <c r="DC66" s="1262"/>
    </row>
    <row r="67" spans="2:107" x14ac:dyDescent="0.15">
      <c r="B67" s="1248"/>
      <c r="AN67" s="1260"/>
      <c r="AO67" s="1261"/>
      <c r="AP67" s="1261"/>
      <c r="AQ67" s="1261"/>
      <c r="AR67" s="1261"/>
      <c r="AS67" s="1261"/>
      <c r="AT67" s="1261"/>
      <c r="AU67" s="1261"/>
      <c r="AV67" s="1261"/>
      <c r="AW67" s="1261"/>
      <c r="AX67" s="1261"/>
      <c r="AY67" s="1261"/>
      <c r="AZ67" s="1261"/>
      <c r="BA67" s="1261"/>
      <c r="BB67" s="1261"/>
      <c r="BC67" s="1261"/>
      <c r="BD67" s="1261"/>
      <c r="BE67" s="1261"/>
      <c r="BF67" s="1261"/>
      <c r="BG67" s="1261"/>
      <c r="BH67" s="1261"/>
      <c r="BI67" s="1261"/>
      <c r="BJ67" s="1261"/>
      <c r="BK67" s="1261"/>
      <c r="BL67" s="1261"/>
      <c r="BM67" s="1261"/>
      <c r="BN67" s="1261"/>
      <c r="BO67" s="1261"/>
      <c r="BP67" s="1261"/>
      <c r="BQ67" s="1261"/>
      <c r="BR67" s="1261"/>
      <c r="BS67" s="1261"/>
      <c r="BT67" s="1261"/>
      <c r="BU67" s="1261"/>
      <c r="BV67" s="1261"/>
      <c r="BW67" s="1261"/>
      <c r="BX67" s="1261"/>
      <c r="BY67" s="1261"/>
      <c r="BZ67" s="1261"/>
      <c r="CA67" s="1261"/>
      <c r="CB67" s="1261"/>
      <c r="CC67" s="1261"/>
      <c r="CD67" s="1261"/>
      <c r="CE67" s="1261"/>
      <c r="CF67" s="1261"/>
      <c r="CG67" s="1261"/>
      <c r="CH67" s="1261"/>
      <c r="CI67" s="1261"/>
      <c r="CJ67" s="1261"/>
      <c r="CK67" s="1261"/>
      <c r="CL67" s="1261"/>
      <c r="CM67" s="1261"/>
      <c r="CN67" s="1261"/>
      <c r="CO67" s="1261"/>
      <c r="CP67" s="1261"/>
      <c r="CQ67" s="1261"/>
      <c r="CR67" s="1261"/>
      <c r="CS67" s="1261"/>
      <c r="CT67" s="1261"/>
      <c r="CU67" s="1261"/>
      <c r="CV67" s="1261"/>
      <c r="CW67" s="1261"/>
      <c r="CX67" s="1261"/>
      <c r="CY67" s="1261"/>
      <c r="CZ67" s="1261"/>
      <c r="DA67" s="1261"/>
      <c r="DB67" s="1261"/>
      <c r="DC67" s="1262"/>
    </row>
    <row r="68" spans="2:107" x14ac:dyDescent="0.15">
      <c r="B68" s="1248"/>
      <c r="AN68" s="1260"/>
      <c r="AO68" s="1261"/>
      <c r="AP68" s="1261"/>
      <c r="AQ68" s="1261"/>
      <c r="AR68" s="1261"/>
      <c r="AS68" s="1261"/>
      <c r="AT68" s="1261"/>
      <c r="AU68" s="1261"/>
      <c r="AV68" s="1261"/>
      <c r="AW68" s="1261"/>
      <c r="AX68" s="1261"/>
      <c r="AY68" s="1261"/>
      <c r="AZ68" s="1261"/>
      <c r="BA68" s="1261"/>
      <c r="BB68" s="1261"/>
      <c r="BC68" s="1261"/>
      <c r="BD68" s="1261"/>
      <c r="BE68" s="1261"/>
      <c r="BF68" s="1261"/>
      <c r="BG68" s="1261"/>
      <c r="BH68" s="1261"/>
      <c r="BI68" s="1261"/>
      <c r="BJ68" s="1261"/>
      <c r="BK68" s="1261"/>
      <c r="BL68" s="1261"/>
      <c r="BM68" s="1261"/>
      <c r="BN68" s="1261"/>
      <c r="BO68" s="1261"/>
      <c r="BP68" s="1261"/>
      <c r="BQ68" s="1261"/>
      <c r="BR68" s="1261"/>
      <c r="BS68" s="1261"/>
      <c r="BT68" s="1261"/>
      <c r="BU68" s="1261"/>
      <c r="BV68" s="1261"/>
      <c r="BW68" s="1261"/>
      <c r="BX68" s="1261"/>
      <c r="BY68" s="1261"/>
      <c r="BZ68" s="1261"/>
      <c r="CA68" s="1261"/>
      <c r="CB68" s="1261"/>
      <c r="CC68" s="1261"/>
      <c r="CD68" s="1261"/>
      <c r="CE68" s="1261"/>
      <c r="CF68" s="1261"/>
      <c r="CG68" s="1261"/>
      <c r="CH68" s="1261"/>
      <c r="CI68" s="1261"/>
      <c r="CJ68" s="1261"/>
      <c r="CK68" s="1261"/>
      <c r="CL68" s="1261"/>
      <c r="CM68" s="1261"/>
      <c r="CN68" s="1261"/>
      <c r="CO68" s="1261"/>
      <c r="CP68" s="1261"/>
      <c r="CQ68" s="1261"/>
      <c r="CR68" s="1261"/>
      <c r="CS68" s="1261"/>
      <c r="CT68" s="1261"/>
      <c r="CU68" s="1261"/>
      <c r="CV68" s="1261"/>
      <c r="CW68" s="1261"/>
      <c r="CX68" s="1261"/>
      <c r="CY68" s="1261"/>
      <c r="CZ68" s="1261"/>
      <c r="DA68" s="1261"/>
      <c r="DB68" s="1261"/>
      <c r="DC68" s="1262"/>
    </row>
    <row r="69" spans="2:107" x14ac:dyDescent="0.15">
      <c r="B69" s="1248"/>
      <c r="AN69" s="1263"/>
      <c r="AO69" s="1264"/>
      <c r="AP69" s="1264"/>
      <c r="AQ69" s="1264"/>
      <c r="AR69" s="1264"/>
      <c r="AS69" s="1264"/>
      <c r="AT69" s="1264"/>
      <c r="AU69" s="1264"/>
      <c r="AV69" s="1264"/>
      <c r="AW69" s="1264"/>
      <c r="AX69" s="1264"/>
      <c r="AY69" s="1264"/>
      <c r="AZ69" s="1264"/>
      <c r="BA69" s="1264"/>
      <c r="BB69" s="1264"/>
      <c r="BC69" s="1264"/>
      <c r="BD69" s="1264"/>
      <c r="BE69" s="1264"/>
      <c r="BF69" s="1264"/>
      <c r="BG69" s="1264"/>
      <c r="BH69" s="1264"/>
      <c r="BI69" s="1264"/>
      <c r="BJ69" s="1264"/>
      <c r="BK69" s="1264"/>
      <c r="BL69" s="1264"/>
      <c r="BM69" s="1264"/>
      <c r="BN69" s="1264"/>
      <c r="BO69" s="1264"/>
      <c r="BP69" s="1264"/>
      <c r="BQ69" s="1264"/>
      <c r="BR69" s="1264"/>
      <c r="BS69" s="1264"/>
      <c r="BT69" s="1264"/>
      <c r="BU69" s="1264"/>
      <c r="BV69" s="1264"/>
      <c r="BW69" s="1264"/>
      <c r="BX69" s="1264"/>
      <c r="BY69" s="1264"/>
      <c r="BZ69" s="1264"/>
      <c r="CA69" s="1264"/>
      <c r="CB69" s="1264"/>
      <c r="CC69" s="1264"/>
      <c r="CD69" s="1264"/>
      <c r="CE69" s="1264"/>
      <c r="CF69" s="1264"/>
      <c r="CG69" s="1264"/>
      <c r="CH69" s="1264"/>
      <c r="CI69" s="1264"/>
      <c r="CJ69" s="1264"/>
      <c r="CK69" s="1264"/>
      <c r="CL69" s="1264"/>
      <c r="CM69" s="1264"/>
      <c r="CN69" s="1264"/>
      <c r="CO69" s="1264"/>
      <c r="CP69" s="1264"/>
      <c r="CQ69" s="1264"/>
      <c r="CR69" s="1264"/>
      <c r="CS69" s="1264"/>
      <c r="CT69" s="1264"/>
      <c r="CU69" s="1264"/>
      <c r="CV69" s="1264"/>
      <c r="CW69" s="1264"/>
      <c r="CX69" s="1264"/>
      <c r="CY69" s="1264"/>
      <c r="CZ69" s="1264"/>
      <c r="DA69" s="1264"/>
      <c r="DB69" s="1264"/>
      <c r="DC69" s="1265"/>
    </row>
    <row r="70" spans="2:107" x14ac:dyDescent="0.15">
      <c r="B70" s="1248"/>
      <c r="H70" s="1290"/>
      <c r="I70" s="1290"/>
      <c r="J70" s="1291"/>
      <c r="K70" s="1291"/>
      <c r="L70" s="1292"/>
      <c r="M70" s="1291"/>
      <c r="N70" s="1292"/>
      <c r="AN70" s="1266"/>
      <c r="AO70" s="1266"/>
      <c r="AP70" s="1266"/>
      <c r="AZ70" s="1266"/>
      <c r="BA70" s="1266"/>
      <c r="BB70" s="1266"/>
      <c r="BL70" s="1266"/>
      <c r="BM70" s="1266"/>
      <c r="BN70" s="1266"/>
      <c r="BX70" s="1266"/>
      <c r="BY70" s="1266"/>
      <c r="BZ70" s="1266"/>
      <c r="CJ70" s="1266"/>
      <c r="CK70" s="1266"/>
      <c r="CL70" s="1266"/>
      <c r="CV70" s="1266"/>
      <c r="CW70" s="1266"/>
      <c r="CX70" s="1266"/>
    </row>
    <row r="71" spans="2:107" x14ac:dyDescent="0.15">
      <c r="B71" s="1248"/>
      <c r="G71" s="1293"/>
      <c r="I71" s="1294"/>
      <c r="J71" s="1291"/>
      <c r="K71" s="1291"/>
      <c r="L71" s="1292"/>
      <c r="M71" s="1291"/>
      <c r="N71" s="1292"/>
      <c r="AM71" s="1293"/>
      <c r="AN71" s="1242" t="s">
        <v>596</v>
      </c>
    </row>
    <row r="72" spans="2:107" x14ac:dyDescent="0.15">
      <c r="B72" s="1248"/>
      <c r="G72" s="1267"/>
      <c r="H72" s="1267"/>
      <c r="I72" s="1267"/>
      <c r="J72" s="1267"/>
      <c r="K72" s="1268"/>
      <c r="L72" s="1268"/>
      <c r="M72" s="1269"/>
      <c r="N72" s="1269"/>
      <c r="AN72" s="1270"/>
      <c r="AO72" s="1271"/>
      <c r="AP72" s="1271"/>
      <c r="AQ72" s="1271"/>
      <c r="AR72" s="1271"/>
      <c r="AS72" s="1271"/>
      <c r="AT72" s="1271"/>
      <c r="AU72" s="1271"/>
      <c r="AV72" s="1271"/>
      <c r="AW72" s="1271"/>
      <c r="AX72" s="1271"/>
      <c r="AY72" s="1271"/>
      <c r="AZ72" s="1271"/>
      <c r="BA72" s="1271"/>
      <c r="BB72" s="1271"/>
      <c r="BC72" s="1271"/>
      <c r="BD72" s="1271"/>
      <c r="BE72" s="1271"/>
      <c r="BF72" s="1271"/>
      <c r="BG72" s="1271"/>
      <c r="BH72" s="1271"/>
      <c r="BI72" s="1271"/>
      <c r="BJ72" s="1271"/>
      <c r="BK72" s="1271"/>
      <c r="BL72" s="1271"/>
      <c r="BM72" s="1271"/>
      <c r="BN72" s="1271"/>
      <c r="BO72" s="1272"/>
      <c r="BP72" s="1273" t="s">
        <v>559</v>
      </c>
      <c r="BQ72" s="1273"/>
      <c r="BR72" s="1273"/>
      <c r="BS72" s="1273"/>
      <c r="BT72" s="1273"/>
      <c r="BU72" s="1273"/>
      <c r="BV72" s="1273"/>
      <c r="BW72" s="1273"/>
      <c r="BX72" s="1273" t="s">
        <v>560</v>
      </c>
      <c r="BY72" s="1273"/>
      <c r="BZ72" s="1273"/>
      <c r="CA72" s="1273"/>
      <c r="CB72" s="1273"/>
      <c r="CC72" s="1273"/>
      <c r="CD72" s="1273"/>
      <c r="CE72" s="1273"/>
      <c r="CF72" s="1273" t="s">
        <v>561</v>
      </c>
      <c r="CG72" s="1273"/>
      <c r="CH72" s="1273"/>
      <c r="CI72" s="1273"/>
      <c r="CJ72" s="1273"/>
      <c r="CK72" s="1273"/>
      <c r="CL72" s="1273"/>
      <c r="CM72" s="1273"/>
      <c r="CN72" s="1273" t="s">
        <v>562</v>
      </c>
      <c r="CO72" s="1273"/>
      <c r="CP72" s="1273"/>
      <c r="CQ72" s="1273"/>
      <c r="CR72" s="1273"/>
      <c r="CS72" s="1273"/>
      <c r="CT72" s="1273"/>
      <c r="CU72" s="1273"/>
      <c r="CV72" s="1273" t="s">
        <v>563</v>
      </c>
      <c r="CW72" s="1273"/>
      <c r="CX72" s="1273"/>
      <c r="CY72" s="1273"/>
      <c r="CZ72" s="1273"/>
      <c r="DA72" s="1273"/>
      <c r="DB72" s="1273"/>
      <c r="DC72" s="1273"/>
    </row>
    <row r="73" spans="2:107" x14ac:dyDescent="0.15">
      <c r="B73" s="1248"/>
      <c r="G73" s="1274"/>
      <c r="H73" s="1274"/>
      <c r="I73" s="1274"/>
      <c r="J73" s="1274"/>
      <c r="K73" s="1295"/>
      <c r="L73" s="1295"/>
      <c r="M73" s="1295"/>
      <c r="N73" s="1295"/>
      <c r="AM73" s="1266"/>
      <c r="AN73" s="1277" t="s">
        <v>597</v>
      </c>
      <c r="AO73" s="1277"/>
      <c r="AP73" s="1277"/>
      <c r="AQ73" s="1277"/>
      <c r="AR73" s="1277"/>
      <c r="AS73" s="1277"/>
      <c r="AT73" s="1277"/>
      <c r="AU73" s="1277"/>
      <c r="AV73" s="1277"/>
      <c r="AW73" s="1277"/>
      <c r="AX73" s="1277"/>
      <c r="AY73" s="1277"/>
      <c r="AZ73" s="1277"/>
      <c r="BA73" s="1277"/>
      <c r="BB73" s="1277" t="s">
        <v>598</v>
      </c>
      <c r="BC73" s="1277"/>
      <c r="BD73" s="1277"/>
      <c r="BE73" s="1277"/>
      <c r="BF73" s="1277"/>
      <c r="BG73" s="1277"/>
      <c r="BH73" s="1277"/>
      <c r="BI73" s="1277"/>
      <c r="BJ73" s="1277"/>
      <c r="BK73" s="1277"/>
      <c r="BL73" s="1277"/>
      <c r="BM73" s="1277"/>
      <c r="BN73" s="1277"/>
      <c r="BO73" s="1277"/>
      <c r="BP73" s="1278"/>
      <c r="BQ73" s="1278"/>
      <c r="BR73" s="1278"/>
      <c r="BS73" s="1278"/>
      <c r="BT73" s="1278"/>
      <c r="BU73" s="1278"/>
      <c r="BV73" s="1278"/>
      <c r="BW73" s="1278"/>
      <c r="BX73" s="1278"/>
      <c r="BY73" s="1278"/>
      <c r="BZ73" s="1278"/>
      <c r="CA73" s="1278"/>
      <c r="CB73" s="1278"/>
      <c r="CC73" s="1278"/>
      <c r="CD73" s="1278"/>
      <c r="CE73" s="1278"/>
      <c r="CF73" s="1278"/>
      <c r="CG73" s="1278"/>
      <c r="CH73" s="1278"/>
      <c r="CI73" s="1278"/>
      <c r="CJ73" s="1278"/>
      <c r="CK73" s="1278"/>
      <c r="CL73" s="1278"/>
      <c r="CM73" s="1278"/>
      <c r="CN73" s="1278"/>
      <c r="CO73" s="1278"/>
      <c r="CP73" s="1278"/>
      <c r="CQ73" s="1278"/>
      <c r="CR73" s="1278"/>
      <c r="CS73" s="1278"/>
      <c r="CT73" s="1278"/>
      <c r="CU73" s="1278"/>
      <c r="CV73" s="1278"/>
      <c r="CW73" s="1278"/>
      <c r="CX73" s="1278"/>
      <c r="CY73" s="1278"/>
      <c r="CZ73" s="1278"/>
      <c r="DA73" s="1278"/>
      <c r="DB73" s="1278"/>
      <c r="DC73" s="1278"/>
    </row>
    <row r="74" spans="2:107" x14ac:dyDescent="0.15">
      <c r="B74" s="1248"/>
      <c r="G74" s="1274"/>
      <c r="H74" s="1274"/>
      <c r="I74" s="1274"/>
      <c r="J74" s="1274"/>
      <c r="K74" s="1295"/>
      <c r="L74" s="1295"/>
      <c r="M74" s="1295"/>
      <c r="N74" s="1295"/>
      <c r="AM74" s="1266"/>
      <c r="AN74" s="1277"/>
      <c r="AO74" s="1277"/>
      <c r="AP74" s="1277"/>
      <c r="AQ74" s="1277"/>
      <c r="AR74" s="1277"/>
      <c r="AS74" s="1277"/>
      <c r="AT74" s="1277"/>
      <c r="AU74" s="1277"/>
      <c r="AV74" s="1277"/>
      <c r="AW74" s="1277"/>
      <c r="AX74" s="1277"/>
      <c r="AY74" s="1277"/>
      <c r="AZ74" s="1277"/>
      <c r="BA74" s="1277"/>
      <c r="BB74" s="1277"/>
      <c r="BC74" s="1277"/>
      <c r="BD74" s="1277"/>
      <c r="BE74" s="1277"/>
      <c r="BF74" s="1277"/>
      <c r="BG74" s="1277"/>
      <c r="BH74" s="1277"/>
      <c r="BI74" s="1277"/>
      <c r="BJ74" s="1277"/>
      <c r="BK74" s="1277"/>
      <c r="BL74" s="1277"/>
      <c r="BM74" s="1277"/>
      <c r="BN74" s="1277"/>
      <c r="BO74" s="1277"/>
      <c r="BP74" s="1278"/>
      <c r="BQ74" s="1278"/>
      <c r="BR74" s="1278"/>
      <c r="BS74" s="1278"/>
      <c r="BT74" s="1278"/>
      <c r="BU74" s="1278"/>
      <c r="BV74" s="1278"/>
      <c r="BW74" s="1278"/>
      <c r="BX74" s="1278"/>
      <c r="BY74" s="1278"/>
      <c r="BZ74" s="1278"/>
      <c r="CA74" s="1278"/>
      <c r="CB74" s="1278"/>
      <c r="CC74" s="1278"/>
      <c r="CD74" s="1278"/>
      <c r="CE74" s="1278"/>
      <c r="CF74" s="1278"/>
      <c r="CG74" s="1278"/>
      <c r="CH74" s="1278"/>
      <c r="CI74" s="1278"/>
      <c r="CJ74" s="1278"/>
      <c r="CK74" s="1278"/>
      <c r="CL74" s="1278"/>
      <c r="CM74" s="1278"/>
      <c r="CN74" s="1278"/>
      <c r="CO74" s="1278"/>
      <c r="CP74" s="1278"/>
      <c r="CQ74" s="1278"/>
      <c r="CR74" s="1278"/>
      <c r="CS74" s="1278"/>
      <c r="CT74" s="1278"/>
      <c r="CU74" s="1278"/>
      <c r="CV74" s="1278"/>
      <c r="CW74" s="1278"/>
      <c r="CX74" s="1278"/>
      <c r="CY74" s="1278"/>
      <c r="CZ74" s="1278"/>
      <c r="DA74" s="1278"/>
      <c r="DB74" s="1278"/>
      <c r="DC74" s="1278"/>
    </row>
    <row r="75" spans="2:107" x14ac:dyDescent="0.15">
      <c r="B75" s="1248"/>
      <c r="G75" s="1274"/>
      <c r="H75" s="1274"/>
      <c r="I75" s="1267"/>
      <c r="J75" s="1267"/>
      <c r="K75" s="1276"/>
      <c r="L75" s="1276"/>
      <c r="M75" s="1276"/>
      <c r="N75" s="1276"/>
      <c r="AM75" s="1266"/>
      <c r="AN75" s="1277"/>
      <c r="AO75" s="1277"/>
      <c r="AP75" s="1277"/>
      <c r="AQ75" s="1277"/>
      <c r="AR75" s="1277"/>
      <c r="AS75" s="1277"/>
      <c r="AT75" s="1277"/>
      <c r="AU75" s="1277"/>
      <c r="AV75" s="1277"/>
      <c r="AW75" s="1277"/>
      <c r="AX75" s="1277"/>
      <c r="AY75" s="1277"/>
      <c r="AZ75" s="1277"/>
      <c r="BA75" s="1277"/>
      <c r="BB75" s="1277" t="s">
        <v>603</v>
      </c>
      <c r="BC75" s="1277"/>
      <c r="BD75" s="1277"/>
      <c r="BE75" s="1277"/>
      <c r="BF75" s="1277"/>
      <c r="BG75" s="1277"/>
      <c r="BH75" s="1277"/>
      <c r="BI75" s="1277"/>
      <c r="BJ75" s="1277"/>
      <c r="BK75" s="1277"/>
      <c r="BL75" s="1277"/>
      <c r="BM75" s="1277"/>
      <c r="BN75" s="1277"/>
      <c r="BO75" s="1277"/>
      <c r="BP75" s="1278">
        <v>6.9</v>
      </c>
      <c r="BQ75" s="1278"/>
      <c r="BR75" s="1278"/>
      <c r="BS75" s="1278"/>
      <c r="BT75" s="1278"/>
      <c r="BU75" s="1278"/>
      <c r="BV75" s="1278"/>
      <c r="BW75" s="1278"/>
      <c r="BX75" s="1278">
        <v>7.7</v>
      </c>
      <c r="BY75" s="1278"/>
      <c r="BZ75" s="1278"/>
      <c r="CA75" s="1278"/>
      <c r="CB75" s="1278"/>
      <c r="CC75" s="1278"/>
      <c r="CD75" s="1278"/>
      <c r="CE75" s="1278"/>
      <c r="CF75" s="1278">
        <v>8.1999999999999993</v>
      </c>
      <c r="CG75" s="1278"/>
      <c r="CH75" s="1278"/>
      <c r="CI75" s="1278"/>
      <c r="CJ75" s="1278"/>
      <c r="CK75" s="1278"/>
      <c r="CL75" s="1278"/>
      <c r="CM75" s="1278"/>
      <c r="CN75" s="1278">
        <v>8.6999999999999993</v>
      </c>
      <c r="CO75" s="1278"/>
      <c r="CP75" s="1278"/>
      <c r="CQ75" s="1278"/>
      <c r="CR75" s="1278"/>
      <c r="CS75" s="1278"/>
      <c r="CT75" s="1278"/>
      <c r="CU75" s="1278"/>
      <c r="CV75" s="1278">
        <v>8.5</v>
      </c>
      <c r="CW75" s="1278"/>
      <c r="CX75" s="1278"/>
      <c r="CY75" s="1278"/>
      <c r="CZ75" s="1278"/>
      <c r="DA75" s="1278"/>
      <c r="DB75" s="1278"/>
      <c r="DC75" s="1278"/>
    </row>
    <row r="76" spans="2:107" x14ac:dyDescent="0.15">
      <c r="B76" s="1248"/>
      <c r="G76" s="1274"/>
      <c r="H76" s="1274"/>
      <c r="I76" s="1267"/>
      <c r="J76" s="1267"/>
      <c r="K76" s="1276"/>
      <c r="L76" s="1276"/>
      <c r="M76" s="1276"/>
      <c r="N76" s="1276"/>
      <c r="AM76" s="1266"/>
      <c r="AN76" s="1277"/>
      <c r="AO76" s="1277"/>
      <c r="AP76" s="1277"/>
      <c r="AQ76" s="1277"/>
      <c r="AR76" s="1277"/>
      <c r="AS76" s="1277"/>
      <c r="AT76" s="1277"/>
      <c r="AU76" s="1277"/>
      <c r="AV76" s="1277"/>
      <c r="AW76" s="1277"/>
      <c r="AX76" s="1277"/>
      <c r="AY76" s="1277"/>
      <c r="AZ76" s="1277"/>
      <c r="BA76" s="1277"/>
      <c r="BB76" s="1277"/>
      <c r="BC76" s="1277"/>
      <c r="BD76" s="1277"/>
      <c r="BE76" s="1277"/>
      <c r="BF76" s="1277"/>
      <c r="BG76" s="1277"/>
      <c r="BH76" s="1277"/>
      <c r="BI76" s="1277"/>
      <c r="BJ76" s="1277"/>
      <c r="BK76" s="1277"/>
      <c r="BL76" s="1277"/>
      <c r="BM76" s="1277"/>
      <c r="BN76" s="1277"/>
      <c r="BO76" s="1277"/>
      <c r="BP76" s="1278"/>
      <c r="BQ76" s="1278"/>
      <c r="BR76" s="1278"/>
      <c r="BS76" s="1278"/>
      <c r="BT76" s="1278"/>
      <c r="BU76" s="1278"/>
      <c r="BV76" s="1278"/>
      <c r="BW76" s="1278"/>
      <c r="BX76" s="1278"/>
      <c r="BY76" s="1278"/>
      <c r="BZ76" s="1278"/>
      <c r="CA76" s="1278"/>
      <c r="CB76" s="1278"/>
      <c r="CC76" s="1278"/>
      <c r="CD76" s="1278"/>
      <c r="CE76" s="1278"/>
      <c r="CF76" s="1278"/>
      <c r="CG76" s="1278"/>
      <c r="CH76" s="1278"/>
      <c r="CI76" s="1278"/>
      <c r="CJ76" s="1278"/>
      <c r="CK76" s="1278"/>
      <c r="CL76" s="1278"/>
      <c r="CM76" s="1278"/>
      <c r="CN76" s="1278"/>
      <c r="CO76" s="1278"/>
      <c r="CP76" s="1278"/>
      <c r="CQ76" s="1278"/>
      <c r="CR76" s="1278"/>
      <c r="CS76" s="1278"/>
      <c r="CT76" s="1278"/>
      <c r="CU76" s="1278"/>
      <c r="CV76" s="1278"/>
      <c r="CW76" s="1278"/>
      <c r="CX76" s="1278"/>
      <c r="CY76" s="1278"/>
      <c r="CZ76" s="1278"/>
      <c r="DA76" s="1278"/>
      <c r="DB76" s="1278"/>
      <c r="DC76" s="1278"/>
    </row>
    <row r="77" spans="2:107" x14ac:dyDescent="0.15">
      <c r="B77" s="1248"/>
      <c r="G77" s="1267"/>
      <c r="H77" s="1267"/>
      <c r="I77" s="1267"/>
      <c r="J77" s="1267"/>
      <c r="K77" s="1295"/>
      <c r="L77" s="1295"/>
      <c r="M77" s="1295"/>
      <c r="N77" s="1295"/>
      <c r="AN77" s="1273" t="s">
        <v>600</v>
      </c>
      <c r="AO77" s="1273"/>
      <c r="AP77" s="1273"/>
      <c r="AQ77" s="1273"/>
      <c r="AR77" s="1273"/>
      <c r="AS77" s="1273"/>
      <c r="AT77" s="1273"/>
      <c r="AU77" s="1273"/>
      <c r="AV77" s="1273"/>
      <c r="AW77" s="1273"/>
      <c r="AX77" s="1273"/>
      <c r="AY77" s="1273"/>
      <c r="AZ77" s="1273"/>
      <c r="BA77" s="1273"/>
      <c r="BB77" s="1277" t="s">
        <v>598</v>
      </c>
      <c r="BC77" s="1277"/>
      <c r="BD77" s="1277"/>
      <c r="BE77" s="1277"/>
      <c r="BF77" s="1277"/>
      <c r="BG77" s="1277"/>
      <c r="BH77" s="1277"/>
      <c r="BI77" s="1277"/>
      <c r="BJ77" s="1277"/>
      <c r="BK77" s="1277"/>
      <c r="BL77" s="1277"/>
      <c r="BM77" s="1277"/>
      <c r="BN77" s="1277"/>
      <c r="BO77" s="1277"/>
      <c r="BP77" s="1278">
        <v>23.4</v>
      </c>
      <c r="BQ77" s="1278"/>
      <c r="BR77" s="1278"/>
      <c r="BS77" s="1278"/>
      <c r="BT77" s="1278"/>
      <c r="BU77" s="1278"/>
      <c r="BV77" s="1278"/>
      <c r="BW77" s="1278"/>
      <c r="BX77" s="1278">
        <v>7.6</v>
      </c>
      <c r="BY77" s="1278"/>
      <c r="BZ77" s="1278"/>
      <c r="CA77" s="1278"/>
      <c r="CB77" s="1278"/>
      <c r="CC77" s="1278"/>
      <c r="CD77" s="1278"/>
      <c r="CE77" s="1278"/>
      <c r="CF77" s="1278">
        <v>3</v>
      </c>
      <c r="CG77" s="1278"/>
      <c r="CH77" s="1278"/>
      <c r="CI77" s="1278"/>
      <c r="CJ77" s="1278"/>
      <c r="CK77" s="1278"/>
      <c r="CL77" s="1278"/>
      <c r="CM77" s="1278"/>
      <c r="CN77" s="1278">
        <v>3.4</v>
      </c>
      <c r="CO77" s="1278"/>
      <c r="CP77" s="1278"/>
      <c r="CQ77" s="1278"/>
      <c r="CR77" s="1278"/>
      <c r="CS77" s="1278"/>
      <c r="CT77" s="1278"/>
      <c r="CU77" s="1278"/>
      <c r="CV77" s="1278">
        <v>0</v>
      </c>
      <c r="CW77" s="1278"/>
      <c r="CX77" s="1278"/>
      <c r="CY77" s="1278"/>
      <c r="CZ77" s="1278"/>
      <c r="DA77" s="1278"/>
      <c r="DB77" s="1278"/>
      <c r="DC77" s="1278"/>
    </row>
    <row r="78" spans="2:107" x14ac:dyDescent="0.15">
      <c r="B78" s="1248"/>
      <c r="G78" s="1267"/>
      <c r="H78" s="1267"/>
      <c r="I78" s="1267"/>
      <c r="J78" s="1267"/>
      <c r="K78" s="1295"/>
      <c r="L78" s="1295"/>
      <c r="M78" s="1295"/>
      <c r="N78" s="1295"/>
      <c r="AN78" s="1273"/>
      <c r="AO78" s="1273"/>
      <c r="AP78" s="1273"/>
      <c r="AQ78" s="1273"/>
      <c r="AR78" s="1273"/>
      <c r="AS78" s="1273"/>
      <c r="AT78" s="1273"/>
      <c r="AU78" s="1273"/>
      <c r="AV78" s="1273"/>
      <c r="AW78" s="1273"/>
      <c r="AX78" s="1273"/>
      <c r="AY78" s="1273"/>
      <c r="AZ78" s="1273"/>
      <c r="BA78" s="1273"/>
      <c r="BB78" s="1277"/>
      <c r="BC78" s="1277"/>
      <c r="BD78" s="1277"/>
      <c r="BE78" s="1277"/>
      <c r="BF78" s="1277"/>
      <c r="BG78" s="1277"/>
      <c r="BH78" s="1277"/>
      <c r="BI78" s="1277"/>
      <c r="BJ78" s="1277"/>
      <c r="BK78" s="1277"/>
      <c r="BL78" s="1277"/>
      <c r="BM78" s="1277"/>
      <c r="BN78" s="1277"/>
      <c r="BO78" s="1277"/>
      <c r="BP78" s="1278"/>
      <c r="BQ78" s="1278"/>
      <c r="BR78" s="1278"/>
      <c r="BS78" s="1278"/>
      <c r="BT78" s="1278"/>
      <c r="BU78" s="1278"/>
      <c r="BV78" s="1278"/>
      <c r="BW78" s="1278"/>
      <c r="BX78" s="1278"/>
      <c r="BY78" s="1278"/>
      <c r="BZ78" s="1278"/>
      <c r="CA78" s="1278"/>
      <c r="CB78" s="1278"/>
      <c r="CC78" s="1278"/>
      <c r="CD78" s="1278"/>
      <c r="CE78" s="1278"/>
      <c r="CF78" s="1278"/>
      <c r="CG78" s="1278"/>
      <c r="CH78" s="1278"/>
      <c r="CI78" s="1278"/>
      <c r="CJ78" s="1278"/>
      <c r="CK78" s="1278"/>
      <c r="CL78" s="1278"/>
      <c r="CM78" s="1278"/>
      <c r="CN78" s="1278"/>
      <c r="CO78" s="1278"/>
      <c r="CP78" s="1278"/>
      <c r="CQ78" s="1278"/>
      <c r="CR78" s="1278"/>
      <c r="CS78" s="1278"/>
      <c r="CT78" s="1278"/>
      <c r="CU78" s="1278"/>
      <c r="CV78" s="1278"/>
      <c r="CW78" s="1278"/>
      <c r="CX78" s="1278"/>
      <c r="CY78" s="1278"/>
      <c r="CZ78" s="1278"/>
      <c r="DA78" s="1278"/>
      <c r="DB78" s="1278"/>
      <c r="DC78" s="1278"/>
    </row>
    <row r="79" spans="2:107" x14ac:dyDescent="0.15">
      <c r="B79" s="1248"/>
      <c r="G79" s="1267"/>
      <c r="H79" s="1267"/>
      <c r="I79" s="1280"/>
      <c r="J79" s="1280"/>
      <c r="K79" s="1296"/>
      <c r="L79" s="1296"/>
      <c r="M79" s="1296"/>
      <c r="N79" s="1296"/>
      <c r="AN79" s="1273"/>
      <c r="AO79" s="1273"/>
      <c r="AP79" s="1273"/>
      <c r="AQ79" s="1273"/>
      <c r="AR79" s="1273"/>
      <c r="AS79" s="1273"/>
      <c r="AT79" s="1273"/>
      <c r="AU79" s="1273"/>
      <c r="AV79" s="1273"/>
      <c r="AW79" s="1273"/>
      <c r="AX79" s="1273"/>
      <c r="AY79" s="1273"/>
      <c r="AZ79" s="1273"/>
      <c r="BA79" s="1273"/>
      <c r="BB79" s="1277" t="s">
        <v>603</v>
      </c>
      <c r="BC79" s="1277"/>
      <c r="BD79" s="1277"/>
      <c r="BE79" s="1277"/>
      <c r="BF79" s="1277"/>
      <c r="BG79" s="1277"/>
      <c r="BH79" s="1277"/>
      <c r="BI79" s="1277"/>
      <c r="BJ79" s="1277"/>
      <c r="BK79" s="1277"/>
      <c r="BL79" s="1277"/>
      <c r="BM79" s="1277"/>
      <c r="BN79" s="1277"/>
      <c r="BO79" s="1277"/>
      <c r="BP79" s="1278">
        <v>8.5</v>
      </c>
      <c r="BQ79" s="1278"/>
      <c r="BR79" s="1278"/>
      <c r="BS79" s="1278"/>
      <c r="BT79" s="1278"/>
      <c r="BU79" s="1278"/>
      <c r="BV79" s="1278"/>
      <c r="BW79" s="1278"/>
      <c r="BX79" s="1278">
        <v>8.6</v>
      </c>
      <c r="BY79" s="1278"/>
      <c r="BZ79" s="1278"/>
      <c r="CA79" s="1278"/>
      <c r="CB79" s="1278"/>
      <c r="CC79" s="1278"/>
      <c r="CD79" s="1278"/>
      <c r="CE79" s="1278"/>
      <c r="CF79" s="1278">
        <v>8.8000000000000007</v>
      </c>
      <c r="CG79" s="1278"/>
      <c r="CH79" s="1278"/>
      <c r="CI79" s="1278"/>
      <c r="CJ79" s="1278"/>
      <c r="CK79" s="1278"/>
      <c r="CL79" s="1278"/>
      <c r="CM79" s="1278"/>
      <c r="CN79" s="1278">
        <v>8.8000000000000007</v>
      </c>
      <c r="CO79" s="1278"/>
      <c r="CP79" s="1278"/>
      <c r="CQ79" s="1278"/>
      <c r="CR79" s="1278"/>
      <c r="CS79" s="1278"/>
      <c r="CT79" s="1278"/>
      <c r="CU79" s="1278"/>
      <c r="CV79" s="1278">
        <v>8.3000000000000007</v>
      </c>
      <c r="CW79" s="1278"/>
      <c r="CX79" s="1278"/>
      <c r="CY79" s="1278"/>
      <c r="CZ79" s="1278"/>
      <c r="DA79" s="1278"/>
      <c r="DB79" s="1278"/>
      <c r="DC79" s="1278"/>
    </row>
    <row r="80" spans="2:107" x14ac:dyDescent="0.15">
      <c r="B80" s="1248"/>
      <c r="G80" s="1267"/>
      <c r="H80" s="1267"/>
      <c r="I80" s="1280"/>
      <c r="J80" s="1280"/>
      <c r="K80" s="1296"/>
      <c r="L80" s="1296"/>
      <c r="M80" s="1296"/>
      <c r="N80" s="1296"/>
      <c r="AN80" s="1273"/>
      <c r="AO80" s="1273"/>
      <c r="AP80" s="1273"/>
      <c r="AQ80" s="1273"/>
      <c r="AR80" s="1273"/>
      <c r="AS80" s="1273"/>
      <c r="AT80" s="1273"/>
      <c r="AU80" s="1273"/>
      <c r="AV80" s="1273"/>
      <c r="AW80" s="1273"/>
      <c r="AX80" s="1273"/>
      <c r="AY80" s="1273"/>
      <c r="AZ80" s="1273"/>
      <c r="BA80" s="1273"/>
      <c r="BB80" s="1277"/>
      <c r="BC80" s="1277"/>
      <c r="BD80" s="1277"/>
      <c r="BE80" s="1277"/>
      <c r="BF80" s="1277"/>
      <c r="BG80" s="1277"/>
      <c r="BH80" s="1277"/>
      <c r="BI80" s="1277"/>
      <c r="BJ80" s="1277"/>
      <c r="BK80" s="1277"/>
      <c r="BL80" s="1277"/>
      <c r="BM80" s="1277"/>
      <c r="BN80" s="1277"/>
      <c r="BO80" s="1277"/>
      <c r="BP80" s="1278"/>
      <c r="BQ80" s="1278"/>
      <c r="BR80" s="1278"/>
      <c r="BS80" s="1278"/>
      <c r="BT80" s="1278"/>
      <c r="BU80" s="1278"/>
      <c r="BV80" s="1278"/>
      <c r="BW80" s="1278"/>
      <c r="BX80" s="1278"/>
      <c r="BY80" s="1278"/>
      <c r="BZ80" s="1278"/>
      <c r="CA80" s="1278"/>
      <c r="CB80" s="1278"/>
      <c r="CC80" s="1278"/>
      <c r="CD80" s="1278"/>
      <c r="CE80" s="1278"/>
      <c r="CF80" s="1278"/>
      <c r="CG80" s="1278"/>
      <c r="CH80" s="1278"/>
      <c r="CI80" s="1278"/>
      <c r="CJ80" s="1278"/>
      <c r="CK80" s="1278"/>
      <c r="CL80" s="1278"/>
      <c r="CM80" s="1278"/>
      <c r="CN80" s="1278"/>
      <c r="CO80" s="1278"/>
      <c r="CP80" s="1278"/>
      <c r="CQ80" s="1278"/>
      <c r="CR80" s="1278"/>
      <c r="CS80" s="1278"/>
      <c r="CT80" s="1278"/>
      <c r="CU80" s="1278"/>
      <c r="CV80" s="1278"/>
      <c r="CW80" s="1278"/>
      <c r="CX80" s="1278"/>
      <c r="CY80" s="1278"/>
      <c r="CZ80" s="1278"/>
      <c r="DA80" s="1278"/>
      <c r="DB80" s="1278"/>
      <c r="DC80" s="1278"/>
    </row>
    <row r="81" spans="2:109" x14ac:dyDescent="0.15">
      <c r="B81" s="1248"/>
    </row>
    <row r="82" spans="2:109" ht="17.25" x14ac:dyDescent="0.15">
      <c r="B82" s="1248"/>
      <c r="K82" s="1297"/>
      <c r="L82" s="1297"/>
      <c r="M82" s="1297"/>
      <c r="N82" s="1297"/>
      <c r="AQ82" s="1297"/>
      <c r="AR82" s="1297"/>
      <c r="AS82" s="1297"/>
      <c r="AT82" s="1297"/>
      <c r="BC82" s="1297"/>
      <c r="BD82" s="1297"/>
      <c r="BE82" s="1297"/>
      <c r="BF82" s="1297"/>
      <c r="BO82" s="1297"/>
      <c r="BP82" s="1297"/>
      <c r="BQ82" s="1297"/>
      <c r="BR82" s="1297"/>
      <c r="CA82" s="1297"/>
      <c r="CB82" s="1297"/>
      <c r="CC82" s="1297"/>
      <c r="CD82" s="1297"/>
      <c r="CM82" s="1297"/>
      <c r="CN82" s="1297"/>
      <c r="CO82" s="1297"/>
      <c r="CP82" s="1297"/>
      <c r="CY82" s="1297"/>
      <c r="CZ82" s="1297"/>
      <c r="DA82" s="1297"/>
      <c r="DB82" s="1297"/>
      <c r="DC82" s="1297"/>
    </row>
    <row r="83" spans="2:109" x14ac:dyDescent="0.15">
      <c r="B83" s="1250"/>
      <c r="C83" s="1251"/>
      <c r="D83" s="1251"/>
      <c r="E83" s="1251"/>
      <c r="F83" s="1251"/>
      <c r="G83" s="1251"/>
      <c r="H83" s="1251"/>
      <c r="I83" s="1251"/>
      <c r="J83" s="1251"/>
      <c r="K83" s="1251"/>
      <c r="L83" s="1251"/>
      <c r="M83" s="1251"/>
      <c r="N83" s="1251"/>
      <c r="O83" s="1251"/>
      <c r="P83" s="1251"/>
      <c r="Q83" s="1251"/>
      <c r="R83" s="1251"/>
      <c r="S83" s="1251"/>
      <c r="T83" s="1251"/>
      <c r="U83" s="1251"/>
      <c r="V83" s="1251"/>
      <c r="W83" s="1251"/>
      <c r="X83" s="1251"/>
      <c r="Y83" s="1251"/>
      <c r="Z83" s="1251"/>
      <c r="AA83" s="1251"/>
      <c r="AB83" s="1251"/>
      <c r="AC83" s="1251"/>
      <c r="AD83" s="1251"/>
      <c r="AE83" s="1251"/>
      <c r="AF83" s="1251"/>
      <c r="AG83" s="1251"/>
      <c r="AH83" s="1251"/>
      <c r="AI83" s="1251"/>
      <c r="AJ83" s="1251"/>
      <c r="AK83" s="1251"/>
      <c r="AL83" s="1251"/>
      <c r="AM83" s="1251"/>
      <c r="AN83" s="1251"/>
      <c r="AO83" s="1251"/>
      <c r="AP83" s="1251"/>
      <c r="AQ83" s="1251"/>
      <c r="AR83" s="1251"/>
      <c r="AS83" s="1251"/>
      <c r="AT83" s="1251"/>
      <c r="AU83" s="1251"/>
      <c r="AV83" s="1251"/>
      <c r="AW83" s="1251"/>
      <c r="AX83" s="1251"/>
      <c r="AY83" s="1251"/>
      <c r="AZ83" s="1251"/>
      <c r="BA83" s="1251"/>
      <c r="BB83" s="1251"/>
      <c r="BC83" s="1251"/>
      <c r="BD83" s="1251"/>
      <c r="BE83" s="1251"/>
      <c r="BF83" s="1251"/>
      <c r="BG83" s="1251"/>
      <c r="BH83" s="1251"/>
      <c r="BI83" s="1251"/>
      <c r="BJ83" s="1251"/>
      <c r="BK83" s="1251"/>
      <c r="BL83" s="1251"/>
      <c r="BM83" s="1251"/>
      <c r="BN83" s="1251"/>
      <c r="BO83" s="1251"/>
      <c r="BP83" s="1251"/>
      <c r="BQ83" s="1251"/>
      <c r="BR83" s="1251"/>
      <c r="BS83" s="1251"/>
      <c r="BT83" s="1251"/>
      <c r="BU83" s="1251"/>
      <c r="BV83" s="1251"/>
      <c r="BW83" s="1251"/>
      <c r="BX83" s="1251"/>
      <c r="BY83" s="1251"/>
      <c r="BZ83" s="1251"/>
      <c r="CA83" s="1251"/>
      <c r="CB83" s="1251"/>
      <c r="CC83" s="1251"/>
      <c r="CD83" s="1251"/>
      <c r="CE83" s="1251"/>
      <c r="CF83" s="1251"/>
      <c r="CG83" s="1251"/>
      <c r="CH83" s="1251"/>
      <c r="CI83" s="1251"/>
      <c r="CJ83" s="1251"/>
      <c r="CK83" s="1251"/>
      <c r="CL83" s="1251"/>
      <c r="CM83" s="1251"/>
      <c r="CN83" s="1251"/>
      <c r="CO83" s="1251"/>
      <c r="CP83" s="1251"/>
      <c r="CQ83" s="1251"/>
      <c r="CR83" s="1251"/>
      <c r="CS83" s="1251"/>
      <c r="CT83" s="1251"/>
      <c r="CU83" s="1251"/>
      <c r="CV83" s="1251"/>
      <c r="CW83" s="1251"/>
      <c r="CX83" s="1251"/>
      <c r="CY83" s="1251"/>
      <c r="CZ83" s="1251"/>
      <c r="DA83" s="1251"/>
      <c r="DB83" s="1251"/>
      <c r="DC83" s="1251"/>
      <c r="DD83" s="1252"/>
    </row>
    <row r="84" spans="2:109" x14ac:dyDescent="0.15">
      <c r="DD84" s="1242"/>
      <c r="DE84" s="1242"/>
    </row>
    <row r="85" spans="2:109" x14ac:dyDescent="0.15">
      <c r="DD85" s="1242"/>
      <c r="DE85" s="1242"/>
    </row>
  </sheetData>
  <sheetProtection algorithmName="SHA-512" hashValue="bfhTdieruKTFg02TFIA7i8kbI/Wbdb0Ki5dkzX63Fqp5dTDzxKgmCQeNdcN108Kk2t+SqYtRt+zsw06QDAYiYQ==" saltValue="u1xwcp2N6O9gDziW7U83OQ=="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pageMargins left="0" right="0" top="0.39370078740157483" bottom="0.39370078740157483" header="0.19685039370078741" footer="0.19685039370078741"/>
  <pageSetup paperSize="9" scale="49" orientation="landscape"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776718-DAA0-482E-A131-F6E59F482916}">
  <sheetPr>
    <pageSetUpPr fitToPage="1"/>
  </sheetPr>
  <dimension ref="A1:DR125"/>
  <sheetViews>
    <sheetView showGridLines="0" topLeftCell="A103" zoomScaleNormal="100" zoomScaleSheetLayoutView="70" workbookViewId="0">
      <selection activeCell="AN65" sqref="AN65:DC69"/>
    </sheetView>
  </sheetViews>
  <sheetFormatPr defaultColWidth="0" defaultRowHeight="13.5" customHeight="1" zeroHeight="1" x14ac:dyDescent="0.15"/>
  <cols>
    <col min="1" max="34" width="2.5" style="263" customWidth="1"/>
    <col min="35" max="122" width="2.5" style="262" customWidth="1"/>
    <col min="123" max="16384" width="2.5" style="262" hidden="1"/>
  </cols>
  <sheetData>
    <row r="1" spans="1:34" ht="13.5" customHeight="1" x14ac:dyDescent="0.15">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row>
    <row r="2" spans="1:34" x14ac:dyDescent="0.15">
      <c r="S2" s="262"/>
      <c r="AH2" s="262"/>
    </row>
    <row r="3" spans="1:34" x14ac:dyDescent="0.15">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row>
    <row r="4" spans="1:34" x14ac:dyDescent="0.15"/>
    <row r="5" spans="1:34" x14ac:dyDescent="0.15"/>
    <row r="6" spans="1:34" x14ac:dyDescent="0.15"/>
    <row r="7" spans="1:34" x14ac:dyDescent="0.15"/>
    <row r="8" spans="1:34" x14ac:dyDescent="0.15"/>
    <row r="9" spans="1:34" x14ac:dyDescent="0.15">
      <c r="AH9" s="26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62"/>
    </row>
    <row r="18" spans="12:34" x14ac:dyDescent="0.15"/>
    <row r="19" spans="12:34" x14ac:dyDescent="0.15"/>
    <row r="20" spans="12:34" x14ac:dyDescent="0.15">
      <c r="AH20" s="262"/>
    </row>
    <row r="21" spans="12:34" x14ac:dyDescent="0.15">
      <c r="AH21" s="262"/>
    </row>
    <row r="22" spans="12:34" x14ac:dyDescent="0.15"/>
    <row r="23" spans="12:34" x14ac:dyDescent="0.15"/>
    <row r="24" spans="12:34" x14ac:dyDescent="0.15">
      <c r="Q24" s="262"/>
    </row>
    <row r="25" spans="12:34" x14ac:dyDescent="0.15"/>
    <row r="26" spans="12:34" x14ac:dyDescent="0.15"/>
    <row r="27" spans="12:34" x14ac:dyDescent="0.15"/>
    <row r="28" spans="12:34" x14ac:dyDescent="0.15">
      <c r="O28" s="262"/>
      <c r="T28" s="262"/>
      <c r="AH28" s="262"/>
    </row>
    <row r="29" spans="12:34" x14ac:dyDescent="0.15"/>
    <row r="30" spans="12:34" x14ac:dyDescent="0.15"/>
    <row r="31" spans="12:34" x14ac:dyDescent="0.15">
      <c r="Q31" s="262"/>
    </row>
    <row r="32" spans="12:34" x14ac:dyDescent="0.15">
      <c r="L32" s="262"/>
    </row>
    <row r="33" spans="2:34" x14ac:dyDescent="0.15">
      <c r="C33" s="262"/>
      <c r="E33" s="262"/>
      <c r="G33" s="262"/>
      <c r="I33" s="262"/>
      <c r="X33" s="262"/>
    </row>
    <row r="34" spans="2:34" x14ac:dyDescent="0.15">
      <c r="B34" s="262"/>
      <c r="P34" s="262"/>
      <c r="R34" s="262"/>
      <c r="T34" s="262"/>
    </row>
    <row r="35" spans="2:34" x14ac:dyDescent="0.15">
      <c r="D35" s="262"/>
      <c r="W35" s="262"/>
      <c r="AC35" s="262"/>
      <c r="AD35" s="262"/>
      <c r="AE35" s="262"/>
      <c r="AF35" s="262"/>
      <c r="AG35" s="262"/>
      <c r="AH35" s="262"/>
    </row>
    <row r="36" spans="2:34" x14ac:dyDescent="0.15">
      <c r="H36" s="262"/>
      <c r="J36" s="262"/>
      <c r="K36" s="262"/>
      <c r="M36" s="262"/>
      <c r="Y36" s="262"/>
      <c r="Z36" s="262"/>
      <c r="AA36" s="262"/>
      <c r="AB36" s="262"/>
      <c r="AC36" s="262"/>
      <c r="AD36" s="262"/>
      <c r="AE36" s="262"/>
      <c r="AF36" s="262"/>
      <c r="AG36" s="262"/>
      <c r="AH36" s="262"/>
    </row>
    <row r="37" spans="2:34" x14ac:dyDescent="0.15">
      <c r="AH37" s="262"/>
    </row>
    <row r="38" spans="2:34" x14ac:dyDescent="0.15">
      <c r="AG38" s="262"/>
      <c r="AH38" s="262"/>
    </row>
    <row r="39" spans="2:34" x14ac:dyDescent="0.15"/>
    <row r="40" spans="2:34" x14ac:dyDescent="0.15">
      <c r="X40" s="262"/>
    </row>
    <row r="41" spans="2:34" x14ac:dyDescent="0.15">
      <c r="R41" s="262"/>
    </row>
    <row r="42" spans="2:34" x14ac:dyDescent="0.15">
      <c r="W42" s="262"/>
    </row>
    <row r="43" spans="2:34" x14ac:dyDescent="0.15">
      <c r="Y43" s="262"/>
      <c r="Z43" s="262"/>
      <c r="AA43" s="262"/>
      <c r="AB43" s="262"/>
      <c r="AC43" s="262"/>
      <c r="AD43" s="262"/>
      <c r="AE43" s="262"/>
      <c r="AF43" s="262"/>
      <c r="AG43" s="262"/>
      <c r="AH43" s="262"/>
    </row>
    <row r="44" spans="2:34" x14ac:dyDescent="0.15">
      <c r="AH44" s="262"/>
    </row>
    <row r="45" spans="2:34" x14ac:dyDescent="0.15">
      <c r="X45" s="262"/>
    </row>
    <row r="46" spans="2:34" x14ac:dyDescent="0.15"/>
    <row r="47" spans="2:34" x14ac:dyDescent="0.15"/>
    <row r="48" spans="2:34" x14ac:dyDescent="0.15">
      <c r="W48" s="262"/>
      <c r="Y48" s="262"/>
      <c r="Z48" s="262"/>
      <c r="AA48" s="262"/>
      <c r="AB48" s="262"/>
      <c r="AC48" s="262"/>
      <c r="AD48" s="262"/>
      <c r="AE48" s="262"/>
      <c r="AF48" s="262"/>
      <c r="AG48" s="262"/>
      <c r="AH48" s="262"/>
    </row>
    <row r="49" spans="28:34" x14ac:dyDescent="0.15"/>
    <row r="50" spans="28:34" x14ac:dyDescent="0.15">
      <c r="AE50" s="262"/>
      <c r="AF50" s="262"/>
      <c r="AG50" s="262"/>
      <c r="AH50" s="262"/>
    </row>
    <row r="51" spans="28:34" x14ac:dyDescent="0.15">
      <c r="AC51" s="262"/>
      <c r="AD51" s="262"/>
      <c r="AE51" s="262"/>
      <c r="AF51" s="262"/>
      <c r="AG51" s="262"/>
      <c r="AH51" s="262"/>
    </row>
    <row r="52" spans="28:34" x14ac:dyDescent="0.15"/>
    <row r="53" spans="28:34" x14ac:dyDescent="0.15">
      <c r="AF53" s="262"/>
      <c r="AG53" s="262"/>
      <c r="AH53" s="262"/>
    </row>
    <row r="54" spans="28:34" x14ac:dyDescent="0.15">
      <c r="AH54" s="262"/>
    </row>
    <row r="55" spans="28:34" x14ac:dyDescent="0.15"/>
    <row r="56" spans="28:34" x14ac:dyDescent="0.15">
      <c r="AB56" s="262"/>
      <c r="AC56" s="262"/>
      <c r="AD56" s="262"/>
      <c r="AE56" s="262"/>
      <c r="AF56" s="262"/>
      <c r="AG56" s="262"/>
      <c r="AH56" s="262"/>
    </row>
    <row r="57" spans="28:34" x14ac:dyDescent="0.15">
      <c r="AH57" s="262"/>
    </row>
    <row r="58" spans="28:34" x14ac:dyDescent="0.15">
      <c r="AH58" s="262"/>
    </row>
    <row r="59" spans="28:34" x14ac:dyDescent="0.15"/>
    <row r="60" spans="28:34" x14ac:dyDescent="0.15"/>
    <row r="61" spans="28:34" x14ac:dyDescent="0.15"/>
    <row r="62" spans="28:34" x14ac:dyDescent="0.15"/>
    <row r="63" spans="28:34" x14ac:dyDescent="0.15">
      <c r="AH63" s="262"/>
    </row>
    <row r="64" spans="28:34" x14ac:dyDescent="0.15">
      <c r="AG64" s="262"/>
      <c r="AH64" s="262"/>
    </row>
    <row r="65" spans="28:34" x14ac:dyDescent="0.15"/>
    <row r="66" spans="28:34" x14ac:dyDescent="0.15"/>
    <row r="67" spans="28:34" x14ac:dyDescent="0.15"/>
    <row r="68" spans="28:34" x14ac:dyDescent="0.15">
      <c r="AB68" s="262"/>
      <c r="AC68" s="262"/>
      <c r="AD68" s="262"/>
      <c r="AE68" s="262"/>
      <c r="AF68" s="262"/>
      <c r="AG68" s="262"/>
      <c r="AH68" s="262"/>
    </row>
    <row r="69" spans="28:34" x14ac:dyDescent="0.15">
      <c r="AF69" s="262"/>
      <c r="AG69" s="262"/>
      <c r="AH69" s="262"/>
    </row>
    <row r="70" spans="28:34" x14ac:dyDescent="0.15"/>
    <row r="71" spans="28:34" x14ac:dyDescent="0.15"/>
    <row r="72" spans="28:34" x14ac:dyDescent="0.15"/>
    <row r="73" spans="28:34" x14ac:dyDescent="0.15"/>
    <row r="74" spans="28:34" x14ac:dyDescent="0.15"/>
    <row r="75" spans="28:34" x14ac:dyDescent="0.15">
      <c r="AH75" s="262"/>
    </row>
    <row r="76" spans="28:34" x14ac:dyDescent="0.15">
      <c r="AF76" s="262"/>
      <c r="AG76" s="262"/>
      <c r="AH76" s="262"/>
    </row>
    <row r="77" spans="28:34" x14ac:dyDescent="0.15">
      <c r="AG77" s="262"/>
      <c r="AH77" s="262"/>
    </row>
    <row r="78" spans="28:34" x14ac:dyDescent="0.15"/>
    <row r="79" spans="28:34" x14ac:dyDescent="0.15"/>
    <row r="80" spans="28:34" x14ac:dyDescent="0.15"/>
    <row r="81" spans="25:34" x14ac:dyDescent="0.15"/>
    <row r="82" spans="25:34" x14ac:dyDescent="0.15">
      <c r="Y82" s="262"/>
    </row>
    <row r="83" spans="25:34" x14ac:dyDescent="0.15">
      <c r="Y83" s="262"/>
      <c r="Z83" s="262"/>
      <c r="AA83" s="262"/>
      <c r="AB83" s="262"/>
      <c r="AC83" s="262"/>
      <c r="AD83" s="262"/>
      <c r="AE83" s="262"/>
      <c r="AF83" s="262"/>
      <c r="AG83" s="262"/>
      <c r="AH83" s="262"/>
    </row>
    <row r="84" spans="25:34" x14ac:dyDescent="0.15"/>
    <row r="85" spans="25:34" x14ac:dyDescent="0.15"/>
    <row r="86" spans="25:34" x14ac:dyDescent="0.15"/>
    <row r="87" spans="25:34" x14ac:dyDescent="0.15"/>
    <row r="88" spans="25:34" x14ac:dyDescent="0.15">
      <c r="AH88" s="26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62"/>
      <c r="AG94" s="262"/>
      <c r="AH94" s="262"/>
    </row>
    <row r="95" spans="25:34" ht="13.5" customHeight="1" x14ac:dyDescent="0.15">
      <c r="AH95" s="26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62"/>
    </row>
    <row r="102" spans="33:34" ht="13.5" customHeight="1" x14ac:dyDescent="0.15"/>
    <row r="103" spans="33:34" ht="13.5" customHeight="1" x14ac:dyDescent="0.15"/>
    <row r="104" spans="33:34" ht="13.5" customHeight="1" x14ac:dyDescent="0.15">
      <c r="AG104" s="262"/>
      <c r="AH104" s="26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62"/>
    </row>
    <row r="117" spans="34:122" ht="13.5" customHeight="1" x14ac:dyDescent="0.15"/>
    <row r="118" spans="34:122" ht="13.5" customHeight="1" x14ac:dyDescent="0.15"/>
    <row r="119" spans="34:122" ht="13.5" customHeight="1" x14ac:dyDescent="0.15"/>
    <row r="120" spans="34:122" ht="13.5" customHeight="1" x14ac:dyDescent="0.15">
      <c r="AH120" s="262"/>
    </row>
    <row r="121" spans="34:122" ht="13.5" customHeight="1" x14ac:dyDescent="0.15">
      <c r="AH121" s="262"/>
    </row>
    <row r="122" spans="34:122" ht="13.5" customHeight="1" x14ac:dyDescent="0.15"/>
    <row r="123" spans="34:122" ht="13.5" customHeight="1" x14ac:dyDescent="0.15"/>
    <row r="124" spans="34:122" ht="13.5" customHeight="1" x14ac:dyDescent="0.15"/>
    <row r="125" spans="34:122" ht="13.5" customHeight="1" x14ac:dyDescent="0.15">
      <c r="DR125" s="262" t="s">
        <v>506</v>
      </c>
    </row>
  </sheetData>
  <sheetProtection algorithmName="SHA-512" hashValue="OqkcpYiS8Z+36awrsLSuMkEGp172gz26ocf6cTbKCxOATaeEGRwL0pmV8EqoicWdfrOAeejOvjgD2H1hwX7G3A==" saltValue="evlvm7NyAwFYljvrKFSRxg=="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621500-56D7-4D92-BA69-D173AB08AA13}">
  <sheetPr>
    <pageSetUpPr fitToPage="1"/>
  </sheetPr>
  <dimension ref="A1:DR125"/>
  <sheetViews>
    <sheetView showGridLines="0" topLeftCell="A109" zoomScaleNormal="100" zoomScaleSheetLayoutView="55" workbookViewId="0">
      <selection activeCell="AN65" sqref="AN65:DC69"/>
    </sheetView>
  </sheetViews>
  <sheetFormatPr defaultColWidth="0" defaultRowHeight="13.5" customHeight="1" zeroHeight="1" x14ac:dyDescent="0.15"/>
  <cols>
    <col min="1" max="34" width="2.5" style="263" customWidth="1"/>
    <col min="35" max="122" width="2.5" style="262" customWidth="1"/>
    <col min="123" max="16384" width="2.5" style="262" hidden="1"/>
  </cols>
  <sheetData>
    <row r="1" spans="2:34" ht="13.5" customHeight="1" x14ac:dyDescent="0.15">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row>
    <row r="2" spans="2:34" x14ac:dyDescent="0.15">
      <c r="S2" s="262"/>
      <c r="AH2" s="262"/>
    </row>
    <row r="3" spans="2:34" x14ac:dyDescent="0.15">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row>
    <row r="4" spans="2:34" x14ac:dyDescent="0.15"/>
    <row r="5" spans="2:34" x14ac:dyDescent="0.15"/>
    <row r="6" spans="2:34" x14ac:dyDescent="0.15"/>
    <row r="7" spans="2:34" x14ac:dyDescent="0.15"/>
    <row r="8" spans="2:34" x14ac:dyDescent="0.15"/>
    <row r="9" spans="2:34" x14ac:dyDescent="0.15">
      <c r="AH9" s="26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62"/>
    </row>
    <row r="18" spans="12:34" x14ac:dyDescent="0.15"/>
    <row r="19" spans="12:34" x14ac:dyDescent="0.15"/>
    <row r="20" spans="12:34" x14ac:dyDescent="0.15">
      <c r="AH20" s="262"/>
    </row>
    <row r="21" spans="12:34" x14ac:dyDescent="0.15">
      <c r="AH21" s="262"/>
    </row>
    <row r="22" spans="12:34" x14ac:dyDescent="0.15"/>
    <row r="23" spans="12:34" x14ac:dyDescent="0.15"/>
    <row r="24" spans="12:34" x14ac:dyDescent="0.15">
      <c r="Q24" s="262"/>
    </row>
    <row r="25" spans="12:34" x14ac:dyDescent="0.15"/>
    <row r="26" spans="12:34" x14ac:dyDescent="0.15"/>
    <row r="27" spans="12:34" x14ac:dyDescent="0.15"/>
    <row r="28" spans="12:34" x14ac:dyDescent="0.15">
      <c r="O28" s="262"/>
      <c r="T28" s="262"/>
      <c r="AH28" s="262"/>
    </row>
    <row r="29" spans="12:34" x14ac:dyDescent="0.15"/>
    <row r="30" spans="12:34" x14ac:dyDescent="0.15"/>
    <row r="31" spans="12:34" x14ac:dyDescent="0.15">
      <c r="Q31" s="262"/>
    </row>
    <row r="32" spans="12:34" x14ac:dyDescent="0.15">
      <c r="L32" s="262"/>
    </row>
    <row r="33" spans="2:34" x14ac:dyDescent="0.15">
      <c r="C33" s="262"/>
      <c r="E33" s="262"/>
      <c r="G33" s="262"/>
      <c r="I33" s="262"/>
      <c r="X33" s="262"/>
    </row>
    <row r="34" spans="2:34" x14ac:dyDescent="0.15">
      <c r="B34" s="262"/>
      <c r="P34" s="262"/>
      <c r="R34" s="262"/>
      <c r="T34" s="262"/>
    </row>
    <row r="35" spans="2:34" x14ac:dyDescent="0.15">
      <c r="D35" s="262"/>
      <c r="W35" s="262"/>
      <c r="AC35" s="262"/>
      <c r="AD35" s="262"/>
      <c r="AE35" s="262"/>
      <c r="AF35" s="262"/>
      <c r="AG35" s="262"/>
      <c r="AH35" s="262"/>
    </row>
    <row r="36" spans="2:34" x14ac:dyDescent="0.15">
      <c r="H36" s="262"/>
      <c r="J36" s="262"/>
      <c r="K36" s="262"/>
      <c r="M36" s="262"/>
      <c r="Y36" s="262"/>
      <c r="Z36" s="262"/>
      <c r="AA36" s="262"/>
      <c r="AB36" s="262"/>
      <c r="AC36" s="262"/>
      <c r="AD36" s="262"/>
      <c r="AE36" s="262"/>
      <c r="AF36" s="262"/>
      <c r="AG36" s="262"/>
      <c r="AH36" s="262"/>
    </row>
    <row r="37" spans="2:34" x14ac:dyDescent="0.15">
      <c r="AH37" s="262"/>
    </row>
    <row r="38" spans="2:34" x14ac:dyDescent="0.15">
      <c r="AG38" s="262"/>
      <c r="AH38" s="262"/>
    </row>
    <row r="39" spans="2:34" x14ac:dyDescent="0.15"/>
    <row r="40" spans="2:34" x14ac:dyDescent="0.15">
      <c r="X40" s="262"/>
    </row>
    <row r="41" spans="2:34" x14ac:dyDescent="0.15">
      <c r="R41" s="262"/>
    </row>
    <row r="42" spans="2:34" x14ac:dyDescent="0.15">
      <c r="W42" s="262"/>
    </row>
    <row r="43" spans="2:34" x14ac:dyDescent="0.15">
      <c r="Y43" s="262"/>
      <c r="Z43" s="262"/>
      <c r="AA43" s="262"/>
      <c r="AB43" s="262"/>
      <c r="AC43" s="262"/>
      <c r="AD43" s="262"/>
      <c r="AE43" s="262"/>
      <c r="AF43" s="262"/>
      <c r="AG43" s="262"/>
      <c r="AH43" s="262"/>
    </row>
    <row r="44" spans="2:34" x14ac:dyDescent="0.15">
      <c r="AH44" s="262"/>
    </row>
    <row r="45" spans="2:34" x14ac:dyDescent="0.15">
      <c r="X45" s="262"/>
    </row>
    <row r="46" spans="2:34" x14ac:dyDescent="0.15"/>
    <row r="47" spans="2:34" x14ac:dyDescent="0.15"/>
    <row r="48" spans="2:34" x14ac:dyDescent="0.15">
      <c r="W48" s="262"/>
      <c r="Y48" s="262"/>
      <c r="Z48" s="262"/>
      <c r="AA48" s="262"/>
      <c r="AB48" s="262"/>
      <c r="AC48" s="262"/>
      <c r="AD48" s="262"/>
      <c r="AE48" s="262"/>
      <c r="AF48" s="262"/>
      <c r="AG48" s="262"/>
      <c r="AH48" s="262"/>
    </row>
    <row r="49" spans="28:34" x14ac:dyDescent="0.15"/>
    <row r="50" spans="28:34" x14ac:dyDescent="0.15">
      <c r="AE50" s="262"/>
      <c r="AF50" s="262"/>
      <c r="AG50" s="262"/>
      <c r="AH50" s="262"/>
    </row>
    <row r="51" spans="28:34" x14ac:dyDescent="0.15">
      <c r="AC51" s="262"/>
      <c r="AD51" s="262"/>
      <c r="AE51" s="262"/>
      <c r="AF51" s="262"/>
      <c r="AG51" s="262"/>
      <c r="AH51" s="262"/>
    </row>
    <row r="52" spans="28:34" x14ac:dyDescent="0.15"/>
    <row r="53" spans="28:34" x14ac:dyDescent="0.15">
      <c r="AF53" s="262"/>
      <c r="AG53" s="262"/>
      <c r="AH53" s="262"/>
    </row>
    <row r="54" spans="28:34" x14ac:dyDescent="0.15">
      <c r="AH54" s="262"/>
    </row>
    <row r="55" spans="28:34" x14ac:dyDescent="0.15"/>
    <row r="56" spans="28:34" x14ac:dyDescent="0.15">
      <c r="AB56" s="262"/>
      <c r="AC56" s="262"/>
      <c r="AD56" s="262"/>
      <c r="AE56" s="262"/>
      <c r="AF56" s="262"/>
      <c r="AG56" s="262"/>
      <c r="AH56" s="262"/>
    </row>
    <row r="57" spans="28:34" x14ac:dyDescent="0.15">
      <c r="AH57" s="262"/>
    </row>
    <row r="58" spans="28:34" x14ac:dyDescent="0.15">
      <c r="AH58" s="262"/>
    </row>
    <row r="59" spans="28:34" x14ac:dyDescent="0.15">
      <c r="AG59" s="262"/>
      <c r="AH59" s="262"/>
    </row>
    <row r="60" spans="28:34" x14ac:dyDescent="0.15"/>
    <row r="61" spans="28:34" x14ac:dyDescent="0.15"/>
    <row r="62" spans="28:34" x14ac:dyDescent="0.15"/>
    <row r="63" spans="28:34" x14ac:dyDescent="0.15">
      <c r="AH63" s="262"/>
    </row>
    <row r="64" spans="28:34" x14ac:dyDescent="0.15">
      <c r="AG64" s="262"/>
      <c r="AH64" s="262"/>
    </row>
    <row r="65" spans="28:34" x14ac:dyDescent="0.15"/>
    <row r="66" spans="28:34" x14ac:dyDescent="0.15"/>
    <row r="67" spans="28:34" x14ac:dyDescent="0.15"/>
    <row r="68" spans="28:34" x14ac:dyDescent="0.15">
      <c r="AB68" s="262"/>
      <c r="AC68" s="262"/>
      <c r="AD68" s="262"/>
      <c r="AE68" s="262"/>
      <c r="AF68" s="262"/>
      <c r="AG68" s="262"/>
      <c r="AH68" s="262"/>
    </row>
    <row r="69" spans="28:34" x14ac:dyDescent="0.15">
      <c r="AF69" s="262"/>
      <c r="AG69" s="262"/>
      <c r="AH69" s="262"/>
    </row>
    <row r="70" spans="28:34" x14ac:dyDescent="0.15"/>
    <row r="71" spans="28:34" x14ac:dyDescent="0.15"/>
    <row r="72" spans="28:34" x14ac:dyDescent="0.15"/>
    <row r="73" spans="28:34" x14ac:dyDescent="0.15"/>
    <row r="74" spans="28:34" x14ac:dyDescent="0.15"/>
    <row r="75" spans="28:34" x14ac:dyDescent="0.15">
      <c r="AH75" s="262"/>
    </row>
    <row r="76" spans="28:34" x14ac:dyDescent="0.15">
      <c r="AF76" s="262"/>
      <c r="AG76" s="262"/>
      <c r="AH76" s="262"/>
    </row>
    <row r="77" spans="28:34" x14ac:dyDescent="0.15">
      <c r="AG77" s="262"/>
      <c r="AH77" s="262"/>
    </row>
    <row r="78" spans="28:34" x14ac:dyDescent="0.15"/>
    <row r="79" spans="28:34" x14ac:dyDescent="0.15"/>
    <row r="80" spans="28:34" x14ac:dyDescent="0.15"/>
    <row r="81" spans="25:34" x14ac:dyDescent="0.15"/>
    <row r="82" spans="25:34" x14ac:dyDescent="0.15">
      <c r="Y82" s="262"/>
    </row>
    <row r="83" spans="25:34" x14ac:dyDescent="0.15">
      <c r="Y83" s="262"/>
      <c r="Z83" s="262"/>
      <c r="AA83" s="262"/>
      <c r="AB83" s="262"/>
      <c r="AC83" s="262"/>
      <c r="AD83" s="262"/>
      <c r="AE83" s="262"/>
      <c r="AF83" s="262"/>
      <c r="AG83" s="262"/>
      <c r="AH83" s="262"/>
    </row>
    <row r="84" spans="25:34" x14ac:dyDescent="0.15"/>
    <row r="85" spans="25:34" x14ac:dyDescent="0.15"/>
    <row r="86" spans="25:34" x14ac:dyDescent="0.15"/>
    <row r="87" spans="25:34" x14ac:dyDescent="0.15"/>
    <row r="88" spans="25:34" x14ac:dyDescent="0.15">
      <c r="AH88" s="26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62"/>
      <c r="AG94" s="262"/>
      <c r="AH94" s="262"/>
    </row>
    <row r="95" spans="25:34" ht="13.5" customHeight="1" x14ac:dyDescent="0.15">
      <c r="AH95" s="26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62"/>
    </row>
    <row r="102" spans="33:34" ht="13.5" customHeight="1" x14ac:dyDescent="0.15"/>
    <row r="103" spans="33:34" ht="13.5" customHeight="1" x14ac:dyDescent="0.15"/>
    <row r="104" spans="33:34" ht="13.5" customHeight="1" x14ac:dyDescent="0.15">
      <c r="AG104" s="262"/>
      <c r="AH104" s="26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62"/>
    </row>
    <row r="117" spans="34:122" ht="13.5" customHeight="1" x14ac:dyDescent="0.15"/>
    <row r="118" spans="34:122" ht="13.5" customHeight="1" x14ac:dyDescent="0.15"/>
    <row r="119" spans="34:122" ht="13.5" customHeight="1" x14ac:dyDescent="0.15"/>
    <row r="120" spans="34:122" ht="13.5" customHeight="1" x14ac:dyDescent="0.15">
      <c r="AH120" s="262"/>
    </row>
    <row r="121" spans="34:122" ht="13.5" customHeight="1" x14ac:dyDescent="0.15">
      <c r="AH121" s="262"/>
    </row>
    <row r="122" spans="34:122" ht="13.5" customHeight="1" x14ac:dyDescent="0.15"/>
    <row r="123" spans="34:122" ht="13.5" customHeight="1" x14ac:dyDescent="0.15"/>
    <row r="124" spans="34:122" ht="13.5" customHeight="1" x14ac:dyDescent="0.15"/>
    <row r="125" spans="34:122" ht="13.5" customHeight="1" x14ac:dyDescent="0.15">
      <c r="DR125" s="262" t="s">
        <v>506</v>
      </c>
    </row>
  </sheetData>
  <sheetProtection algorithmName="SHA-512" hashValue="DYQuerxjFtBcevZtqaWLzE3YESa2qzslPV3BaaLGX3gGOdxFzcojdNZu6mdZM3KUzbEKSo+iCLo9XMjAsNInzg==" saltValue="BOB6W/KK7H+3y1CulAQ3zA=="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54</v>
      </c>
      <c r="E2" s="146"/>
      <c r="F2" s="147" t="s">
        <v>556</v>
      </c>
      <c r="G2" s="148"/>
      <c r="H2" s="149"/>
    </row>
    <row r="3" spans="1:8" x14ac:dyDescent="0.15">
      <c r="A3" s="145" t="s">
        <v>549</v>
      </c>
      <c r="B3" s="150"/>
      <c r="C3" s="151"/>
      <c r="D3" s="152">
        <v>405297</v>
      </c>
      <c r="E3" s="153"/>
      <c r="F3" s="154">
        <v>116162</v>
      </c>
      <c r="G3" s="155"/>
      <c r="H3" s="156"/>
    </row>
    <row r="4" spans="1:8" x14ac:dyDescent="0.15">
      <c r="A4" s="157"/>
      <c r="B4" s="158"/>
      <c r="C4" s="159"/>
      <c r="D4" s="160">
        <v>118897</v>
      </c>
      <c r="E4" s="161"/>
      <c r="F4" s="162">
        <v>61562</v>
      </c>
      <c r="G4" s="163"/>
      <c r="H4" s="164"/>
    </row>
    <row r="5" spans="1:8" x14ac:dyDescent="0.15">
      <c r="A5" s="145" t="s">
        <v>551</v>
      </c>
      <c r="B5" s="150"/>
      <c r="C5" s="151"/>
      <c r="D5" s="152">
        <v>182105</v>
      </c>
      <c r="E5" s="153"/>
      <c r="F5" s="154">
        <v>121449</v>
      </c>
      <c r="G5" s="155"/>
      <c r="H5" s="156"/>
    </row>
    <row r="6" spans="1:8" x14ac:dyDescent="0.15">
      <c r="A6" s="157"/>
      <c r="B6" s="158"/>
      <c r="C6" s="159"/>
      <c r="D6" s="160">
        <v>28847</v>
      </c>
      <c r="E6" s="161"/>
      <c r="F6" s="162">
        <v>62922</v>
      </c>
      <c r="G6" s="163"/>
      <c r="H6" s="164"/>
    </row>
    <row r="7" spans="1:8" x14ac:dyDescent="0.15">
      <c r="A7" s="145" t="s">
        <v>552</v>
      </c>
      <c r="B7" s="150"/>
      <c r="C7" s="151"/>
      <c r="D7" s="152">
        <v>185782</v>
      </c>
      <c r="E7" s="153"/>
      <c r="F7" s="154">
        <v>145139</v>
      </c>
      <c r="G7" s="155"/>
      <c r="H7" s="156"/>
    </row>
    <row r="8" spans="1:8" x14ac:dyDescent="0.15">
      <c r="A8" s="157"/>
      <c r="B8" s="158"/>
      <c r="C8" s="159"/>
      <c r="D8" s="160">
        <v>51743</v>
      </c>
      <c r="E8" s="161"/>
      <c r="F8" s="162">
        <v>83762</v>
      </c>
      <c r="G8" s="163"/>
      <c r="H8" s="164"/>
    </row>
    <row r="9" spans="1:8" x14ac:dyDescent="0.15">
      <c r="A9" s="145" t="s">
        <v>553</v>
      </c>
      <c r="B9" s="150"/>
      <c r="C9" s="151"/>
      <c r="D9" s="152">
        <v>297767</v>
      </c>
      <c r="E9" s="153"/>
      <c r="F9" s="154">
        <v>125391</v>
      </c>
      <c r="G9" s="155"/>
      <c r="H9" s="156"/>
    </row>
    <row r="10" spans="1:8" x14ac:dyDescent="0.15">
      <c r="A10" s="157"/>
      <c r="B10" s="158"/>
      <c r="C10" s="159"/>
      <c r="D10" s="160">
        <v>67617</v>
      </c>
      <c r="E10" s="161"/>
      <c r="F10" s="162">
        <v>68516</v>
      </c>
      <c r="G10" s="163"/>
      <c r="H10" s="164"/>
    </row>
    <row r="11" spans="1:8" x14ac:dyDescent="0.15">
      <c r="A11" s="145" t="s">
        <v>554</v>
      </c>
      <c r="B11" s="150"/>
      <c r="C11" s="151"/>
      <c r="D11" s="152">
        <v>343962</v>
      </c>
      <c r="E11" s="153"/>
      <c r="F11" s="154">
        <v>138402</v>
      </c>
      <c r="G11" s="155"/>
      <c r="H11" s="156"/>
    </row>
    <row r="12" spans="1:8" x14ac:dyDescent="0.15">
      <c r="A12" s="157"/>
      <c r="B12" s="158"/>
      <c r="C12" s="165"/>
      <c r="D12" s="160">
        <v>113657</v>
      </c>
      <c r="E12" s="161"/>
      <c r="F12" s="162">
        <v>70652</v>
      </c>
      <c r="G12" s="163"/>
      <c r="H12" s="164"/>
    </row>
    <row r="13" spans="1:8" x14ac:dyDescent="0.15">
      <c r="A13" s="145"/>
      <c r="B13" s="150"/>
      <c r="C13" s="166"/>
      <c r="D13" s="167">
        <v>282983</v>
      </c>
      <c r="E13" s="168"/>
      <c r="F13" s="169">
        <v>129309</v>
      </c>
      <c r="G13" s="170"/>
      <c r="H13" s="156"/>
    </row>
    <row r="14" spans="1:8" x14ac:dyDescent="0.15">
      <c r="A14" s="157"/>
      <c r="B14" s="158"/>
      <c r="C14" s="159"/>
      <c r="D14" s="160">
        <v>76152</v>
      </c>
      <c r="E14" s="161"/>
      <c r="F14" s="162">
        <v>69483</v>
      </c>
      <c r="G14" s="163"/>
      <c r="H14" s="164"/>
    </row>
    <row r="17" spans="1:11" x14ac:dyDescent="0.15">
      <c r="A17" s="141" t="s">
        <v>55</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56</v>
      </c>
      <c r="B19" s="171">
        <f>ROUND(VALUE(SUBSTITUTE(実質収支比率等に係る経年分析!F$48,"▲","-")),2)</f>
        <v>9.4600000000000009</v>
      </c>
      <c r="C19" s="171">
        <f>ROUND(VALUE(SUBSTITUTE(実質収支比率等に係る経年分析!G$48,"▲","-")),2)</f>
        <v>8.7899999999999991</v>
      </c>
      <c r="D19" s="171">
        <f>ROUND(VALUE(SUBSTITUTE(実質収支比率等に係る経年分析!H$48,"▲","-")),2)</f>
        <v>6.14</v>
      </c>
      <c r="E19" s="171">
        <f>ROUND(VALUE(SUBSTITUTE(実質収支比率等に係る経年分析!I$48,"▲","-")),2)</f>
        <v>3.87</v>
      </c>
      <c r="F19" s="171">
        <f>ROUND(VALUE(SUBSTITUTE(実質収支比率等に係る経年分析!J$48,"▲","-")),2)</f>
        <v>2.0299999999999998</v>
      </c>
    </row>
    <row r="20" spans="1:11" x14ac:dyDescent="0.15">
      <c r="A20" s="171" t="s">
        <v>57</v>
      </c>
      <c r="B20" s="171">
        <f>ROUND(VALUE(SUBSTITUTE(実質収支比率等に係る経年分析!F$47,"▲","-")),2)</f>
        <v>29.53</v>
      </c>
      <c r="C20" s="171">
        <f>ROUND(VALUE(SUBSTITUTE(実質収支比率等に係る経年分析!G$47,"▲","-")),2)</f>
        <v>31.99</v>
      </c>
      <c r="D20" s="171">
        <f>ROUND(VALUE(SUBSTITUTE(実質収支比率等に係る経年分析!H$47,"▲","-")),2)</f>
        <v>27.18</v>
      </c>
      <c r="E20" s="171">
        <f>ROUND(VALUE(SUBSTITUTE(実質収支比率等に係る経年分析!I$47,"▲","-")),2)</f>
        <v>32.44</v>
      </c>
      <c r="F20" s="171">
        <f>ROUND(VALUE(SUBSTITUTE(実質収支比率等に係る経年分析!J$47,"▲","-")),2)</f>
        <v>35.92</v>
      </c>
    </row>
    <row r="21" spans="1:11" x14ac:dyDescent="0.15">
      <c r="A21" s="171" t="s">
        <v>58</v>
      </c>
      <c r="B21" s="171">
        <f>IF(ISNUMBER(VALUE(SUBSTITUTE(実質収支比率等に係る経年分析!F$49,"▲","-"))),ROUND(VALUE(SUBSTITUTE(実質収支比率等に係る経年分析!F$49,"▲","-")),2),NA())</f>
        <v>2.25</v>
      </c>
      <c r="C21" s="171">
        <f>IF(ISNUMBER(VALUE(SUBSTITUTE(実質収支比率等に係る経年分析!G$49,"▲","-"))),ROUND(VALUE(SUBSTITUTE(実質収支比率等に係る経年分析!G$49,"▲","-")),2),NA())</f>
        <v>2.58</v>
      </c>
      <c r="D21" s="171">
        <f>IF(ISNUMBER(VALUE(SUBSTITUTE(実質収支比率等に係る経年分析!H$49,"▲","-"))),ROUND(VALUE(SUBSTITUTE(実質収支比率等に係る経年分析!H$49,"▲","-")),2),NA())</f>
        <v>-6.83</v>
      </c>
      <c r="E21" s="171">
        <f>IF(ISNUMBER(VALUE(SUBSTITUTE(実質収支比率等に係る経年分析!I$49,"▲","-"))),ROUND(VALUE(SUBSTITUTE(実質収支比率等に係る経年分析!I$49,"▲","-")),2),NA())</f>
        <v>4.9000000000000004</v>
      </c>
      <c r="F21" s="171">
        <f>IF(ISNUMBER(VALUE(SUBSTITUTE(実質収支比率等に係る経年分析!J$49,"▲","-"))),ROUND(VALUE(SUBSTITUTE(実質収支比率等に係る経年分析!J$49,"▲","-")),2),NA())</f>
        <v>4.8600000000000003</v>
      </c>
    </row>
    <row r="24" spans="1:11" x14ac:dyDescent="0.15">
      <c r="A24" s="141" t="s">
        <v>59</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60</v>
      </c>
      <c r="C26" s="172" t="s">
        <v>61</v>
      </c>
      <c r="D26" s="172" t="s">
        <v>60</v>
      </c>
      <c r="E26" s="172" t="s">
        <v>61</v>
      </c>
      <c r="F26" s="172" t="s">
        <v>60</v>
      </c>
      <c r="G26" s="172" t="s">
        <v>61</v>
      </c>
      <c r="H26" s="172" t="s">
        <v>60</v>
      </c>
      <c r="I26" s="172" t="s">
        <v>61</v>
      </c>
      <c r="J26" s="172" t="s">
        <v>60</v>
      </c>
      <c r="K26" s="172" t="s">
        <v>61</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#VALUE!</v>
      </c>
      <c r="C27" s="172" t="e">
        <f>IF(ROUND(VALUE(SUBSTITUTE(連結実質赤字比率に係る赤字・黒字の構成分析!F$43,"▲", "-")), 2) &gt;= 0, ABS(ROUND(VALUE(SUBSTITUTE(連結実質赤字比率に係る赤字・黒字の構成分析!F$43,"▲", "-")), 2)), NA())</f>
        <v>#VALUE!</v>
      </c>
      <c r="D27" s="172" t="e">
        <f>IF(ROUND(VALUE(SUBSTITUTE(連結実質赤字比率に係る赤字・黒字の構成分析!G$43,"▲", "-")), 2) &lt; 0, ABS(ROUND(VALUE(SUBSTITUTE(連結実質赤字比率に係る赤字・黒字の構成分析!G$43,"▲", "-")), 2)), NA())</f>
        <v>#VALUE!</v>
      </c>
      <c r="E27" s="172" t="e">
        <f>IF(ROUND(VALUE(SUBSTITUTE(連結実質赤字比率に係る赤字・黒字の構成分析!G$43,"▲", "-")), 2) &gt;= 0, ABS(ROUND(VALUE(SUBSTITUTE(連結実質赤字比率に係る赤字・黒字の構成分析!G$43,"▲", "-")), 2)), NA())</f>
        <v>#VALUE!</v>
      </c>
      <c r="F27" s="172" t="e">
        <f>IF(ROUND(VALUE(SUBSTITUTE(連結実質赤字比率に係る赤字・黒字の構成分析!H$43,"▲", "-")), 2) &lt; 0, ABS(ROUND(VALUE(SUBSTITUTE(連結実質赤字比率に係る赤字・黒字の構成分析!H$43,"▲", "-")), 2)), NA())</f>
        <v>#VALUE!</v>
      </c>
      <c r="G27" s="172" t="e">
        <f>IF(ROUND(VALUE(SUBSTITUTE(連結実質赤字比率に係る赤字・黒字の構成分析!H$43,"▲", "-")), 2) &gt;= 0, ABS(ROUND(VALUE(SUBSTITUTE(連結実質赤字比率に係る赤字・黒字の構成分析!H$43,"▲", "-")), 2)), NA())</f>
        <v>#VALUE!</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e">
        <f>IF(連結実質赤字比率に係る赤字・黒字の構成分析!C$41="",NA(),連結実質赤字比率に係る赤字・黒字の構成分析!C$41)</f>
        <v>#N/A</v>
      </c>
      <c r="B29" s="172" t="e">
        <f>IF(ROUND(VALUE(SUBSTITUTE(連結実質赤字比率に係る赤字・黒字の構成分析!F$41,"▲", "-")), 2) &lt; 0, ABS(ROUND(VALUE(SUBSTITUTE(連結実質赤字比率に係る赤字・黒字の構成分析!F$41,"▲", "-")), 2)), NA())</f>
        <v>#VALUE!</v>
      </c>
      <c r="C29" s="172" t="e">
        <f>IF(ROUND(VALUE(SUBSTITUTE(連結実質赤字比率に係る赤字・黒字の構成分析!F$41,"▲", "-")), 2) &gt;= 0, ABS(ROUND(VALUE(SUBSTITUTE(連結実質赤字比率に係る赤字・黒字の構成分析!F$41,"▲", "-")), 2)), NA())</f>
        <v>#VALUE!</v>
      </c>
      <c r="D29" s="172" t="e">
        <f>IF(ROUND(VALUE(SUBSTITUTE(連結実質赤字比率に係る赤字・黒字の構成分析!G$41,"▲", "-")), 2) &lt; 0, ABS(ROUND(VALUE(SUBSTITUTE(連結実質赤字比率に係る赤字・黒字の構成分析!G$41,"▲", "-")), 2)), NA())</f>
        <v>#VALUE!</v>
      </c>
      <c r="E29" s="172" t="e">
        <f>IF(ROUND(VALUE(SUBSTITUTE(連結実質赤字比率に係る赤字・黒字の構成分析!G$41,"▲", "-")), 2) &gt;= 0, ABS(ROUND(VALUE(SUBSTITUTE(連結実質赤字比率に係る赤字・黒字の構成分析!G$41,"▲", "-")), 2)), NA())</f>
        <v>#VALUE!</v>
      </c>
      <c r="F29" s="172" t="e">
        <f>IF(ROUND(VALUE(SUBSTITUTE(連結実質赤字比率に係る赤字・黒字の構成分析!H$41,"▲", "-")), 2) &lt; 0, ABS(ROUND(VALUE(SUBSTITUTE(連結実質赤字比率に係る赤字・黒字の構成分析!H$41,"▲", "-")), 2)), NA())</f>
        <v>#VALUE!</v>
      </c>
      <c r="G29" s="172" t="e">
        <f>IF(ROUND(VALUE(SUBSTITUTE(連結実質赤字比率に係る赤字・黒字の構成分析!H$41,"▲", "-")), 2) &gt;= 0, ABS(ROUND(VALUE(SUBSTITUTE(連結実質赤字比率に係る赤字・黒字の構成分析!H$41,"▲", "-")), 2)), NA())</f>
        <v>#VALUE!</v>
      </c>
      <c r="H29" s="172" t="e">
        <f>IF(ROUND(VALUE(SUBSTITUTE(連結実質赤字比率に係る赤字・黒字の構成分析!I$41,"▲", "-")), 2) &lt; 0, ABS(ROUND(VALUE(SUBSTITUTE(連結実質赤字比率に係る赤字・黒字の構成分析!I$41,"▲", "-")), 2)), NA())</f>
        <v>#VALUE!</v>
      </c>
      <c r="I29" s="172" t="e">
        <f>IF(ROUND(VALUE(SUBSTITUTE(連結実質赤字比率に係る赤字・黒字の構成分析!I$41,"▲", "-")), 2) &gt;= 0, ABS(ROUND(VALUE(SUBSTITUTE(連結実質赤字比率に係る赤字・黒字の構成分析!I$41,"▲", "-")), 2)), NA())</f>
        <v>#VALUE!</v>
      </c>
      <c r="J29" s="172" t="e">
        <f>IF(ROUND(VALUE(SUBSTITUTE(連結実質赤字比率に係る赤字・黒字の構成分析!J$41,"▲", "-")), 2) &lt; 0, ABS(ROUND(VALUE(SUBSTITUTE(連結実質赤字比率に係る赤字・黒字の構成分析!J$41,"▲", "-")), 2)), NA())</f>
        <v>#VALUE!</v>
      </c>
      <c r="K29" s="172" t="e">
        <f>IF(ROUND(VALUE(SUBSTITUTE(連結実質赤字比率に係る赤字・黒字の構成分析!J$41,"▲", "-")), 2) &gt;= 0, ABS(ROUND(VALUE(SUBSTITUTE(連結実質赤字比率に係る赤字・黒字の構成分析!J$41,"▲", "-")), 2)), NA())</f>
        <v>#VALUE!</v>
      </c>
    </row>
    <row r="30" spans="1:11" x14ac:dyDescent="0.15">
      <c r="A30" s="172" t="e">
        <f>IF(連結実質赤字比率に係る赤字・黒字の構成分析!C$40="",NA(),連結実質赤字比率に係る赤字・黒字の構成分析!C$40)</f>
        <v>#N/A</v>
      </c>
      <c r="B30" s="172" t="e">
        <f>IF(ROUND(VALUE(SUBSTITUTE(連結実質赤字比率に係る赤字・黒字の構成分析!F$40,"▲", "-")), 2) &lt; 0, ABS(ROUND(VALUE(SUBSTITUTE(連結実質赤字比率に係る赤字・黒字の構成分析!F$40,"▲", "-")), 2)), NA())</f>
        <v>#VALUE!</v>
      </c>
      <c r="C30" s="172" t="e">
        <f>IF(ROUND(VALUE(SUBSTITUTE(連結実質赤字比率に係る赤字・黒字の構成分析!F$40,"▲", "-")), 2) &gt;= 0, ABS(ROUND(VALUE(SUBSTITUTE(連結実質赤字比率に係る赤字・黒字の構成分析!F$40,"▲", "-")), 2)), NA())</f>
        <v>#VALUE!</v>
      </c>
      <c r="D30" s="172" t="e">
        <f>IF(ROUND(VALUE(SUBSTITUTE(連結実質赤字比率に係る赤字・黒字の構成分析!G$40,"▲", "-")), 2) &lt; 0, ABS(ROUND(VALUE(SUBSTITUTE(連結実質赤字比率に係る赤字・黒字の構成分析!G$40,"▲", "-")), 2)), NA())</f>
        <v>#VALUE!</v>
      </c>
      <c r="E30" s="172" t="e">
        <f>IF(ROUND(VALUE(SUBSTITUTE(連結実質赤字比率に係る赤字・黒字の構成分析!G$40,"▲", "-")), 2) &gt;= 0, ABS(ROUND(VALUE(SUBSTITUTE(連結実質赤字比率に係る赤字・黒字の構成分析!G$40,"▲", "-")), 2)), NA())</f>
        <v>#VALUE!</v>
      </c>
      <c r="F30" s="172" t="e">
        <f>IF(ROUND(VALUE(SUBSTITUTE(連結実質赤字比率に係る赤字・黒字の構成分析!H$40,"▲", "-")), 2) &lt; 0, ABS(ROUND(VALUE(SUBSTITUTE(連結実質赤字比率に係る赤字・黒字の構成分析!H$40,"▲", "-")), 2)), NA())</f>
        <v>#VALUE!</v>
      </c>
      <c r="G30" s="172" t="e">
        <f>IF(ROUND(VALUE(SUBSTITUTE(連結実質赤字比率に係る赤字・黒字の構成分析!H$40,"▲", "-")), 2) &gt;= 0, ABS(ROUND(VALUE(SUBSTITUTE(連結実質赤字比率に係る赤字・黒字の構成分析!H$40,"▲", "-")), 2)), NA())</f>
        <v>#VALUE!</v>
      </c>
      <c r="H30" s="172" t="e">
        <f>IF(ROUND(VALUE(SUBSTITUTE(連結実質赤字比率に係る赤字・黒字の構成分析!I$40,"▲", "-")), 2) &lt; 0, ABS(ROUND(VALUE(SUBSTITUTE(連結実質赤字比率に係る赤字・黒字の構成分析!I$40,"▲", "-")), 2)), NA())</f>
        <v>#VALUE!</v>
      </c>
      <c r="I30" s="172" t="e">
        <f>IF(ROUND(VALUE(SUBSTITUTE(連結実質赤字比率に係る赤字・黒字の構成分析!I$40,"▲", "-")), 2) &gt;= 0, ABS(ROUND(VALUE(SUBSTITUTE(連結実質赤字比率に係る赤字・黒字の構成分析!I$40,"▲", "-")), 2)), NA())</f>
        <v>#VALUE!</v>
      </c>
      <c r="J30" s="172" t="e">
        <f>IF(ROUND(VALUE(SUBSTITUTE(連結実質赤字比率に係る赤字・黒字の構成分析!J$40,"▲", "-")), 2) &lt; 0, ABS(ROUND(VALUE(SUBSTITUTE(連結実質赤字比率に係る赤字・黒字の構成分析!J$40,"▲", "-")), 2)), NA())</f>
        <v>#VALUE!</v>
      </c>
      <c r="K30" s="172" t="e">
        <f>IF(ROUND(VALUE(SUBSTITUTE(連結実質赤字比率に係る赤字・黒字の構成分析!J$40,"▲", "-")), 2) &gt;= 0, ABS(ROUND(VALUE(SUBSTITUTE(連結実質赤字比率に係る赤字・黒字の構成分析!J$40,"▲", "-")), 2)), NA())</f>
        <v>#VALUE!</v>
      </c>
    </row>
    <row r="31" spans="1:11" x14ac:dyDescent="0.15">
      <c r="A31" s="172" t="e">
        <f>IF(連結実質赤字比率に係る赤字・黒字の構成分析!C$39="",NA(),連結実質赤字比率に係る赤字・黒字の構成分析!C$39)</f>
        <v>#N/A</v>
      </c>
      <c r="B31" s="172" t="e">
        <f>IF(ROUND(VALUE(SUBSTITUTE(連結実質赤字比率に係る赤字・黒字の構成分析!F$39,"▲", "-")), 2) &lt; 0, ABS(ROUND(VALUE(SUBSTITUTE(連結実質赤字比率に係る赤字・黒字の構成分析!F$39,"▲", "-")), 2)), NA())</f>
        <v>#VALUE!</v>
      </c>
      <c r="C31" s="172" t="e">
        <f>IF(ROUND(VALUE(SUBSTITUTE(連結実質赤字比率に係る赤字・黒字の構成分析!F$39,"▲", "-")), 2) &gt;= 0, ABS(ROUND(VALUE(SUBSTITUTE(連結実質赤字比率に係る赤字・黒字の構成分析!F$39,"▲", "-")), 2)), NA())</f>
        <v>#VALUE!</v>
      </c>
      <c r="D31" s="172" t="e">
        <f>IF(ROUND(VALUE(SUBSTITUTE(連結実質赤字比率に係る赤字・黒字の構成分析!G$39,"▲", "-")), 2) &lt; 0, ABS(ROUND(VALUE(SUBSTITUTE(連結実質赤字比率に係る赤字・黒字の構成分析!G$39,"▲", "-")), 2)), NA())</f>
        <v>#VALUE!</v>
      </c>
      <c r="E31" s="172" t="e">
        <f>IF(ROUND(VALUE(SUBSTITUTE(連結実質赤字比率に係る赤字・黒字の構成分析!G$39,"▲", "-")), 2) &gt;= 0, ABS(ROUND(VALUE(SUBSTITUTE(連結実質赤字比率に係る赤字・黒字の構成分析!G$39,"▲", "-")), 2)), NA())</f>
        <v>#VALUE!</v>
      </c>
      <c r="F31" s="172" t="e">
        <f>IF(ROUND(VALUE(SUBSTITUTE(連結実質赤字比率に係る赤字・黒字の構成分析!H$39,"▲", "-")), 2) &lt; 0, ABS(ROUND(VALUE(SUBSTITUTE(連結実質赤字比率に係る赤字・黒字の構成分析!H$39,"▲", "-")), 2)), NA())</f>
        <v>#VALUE!</v>
      </c>
      <c r="G31" s="172" t="e">
        <f>IF(ROUND(VALUE(SUBSTITUTE(連結実質赤字比率に係る赤字・黒字の構成分析!H$39,"▲", "-")), 2) &gt;= 0, ABS(ROUND(VALUE(SUBSTITUTE(連結実質赤字比率に係る赤字・黒字の構成分析!H$39,"▲", "-")), 2)), NA())</f>
        <v>#VALUE!</v>
      </c>
      <c r="H31" s="172" t="e">
        <f>IF(ROUND(VALUE(SUBSTITUTE(連結実質赤字比率に係る赤字・黒字の構成分析!I$39,"▲", "-")), 2) &lt; 0, ABS(ROUND(VALUE(SUBSTITUTE(連結実質赤字比率に係る赤字・黒字の構成分析!I$39,"▲", "-")), 2)), NA())</f>
        <v>#VALUE!</v>
      </c>
      <c r="I31" s="172" t="e">
        <f>IF(ROUND(VALUE(SUBSTITUTE(連結実質赤字比率に係る赤字・黒字の構成分析!I$39,"▲", "-")), 2) &gt;= 0, ABS(ROUND(VALUE(SUBSTITUTE(連結実質赤字比率に係る赤字・黒字の構成分析!I$39,"▲", "-")), 2)), NA())</f>
        <v>#VALUE!</v>
      </c>
      <c r="J31" s="172" t="e">
        <f>IF(ROUND(VALUE(SUBSTITUTE(連結実質赤字比率に係る赤字・黒字の構成分析!J$39,"▲", "-")), 2) &lt; 0, ABS(ROUND(VALUE(SUBSTITUTE(連結実質赤字比率に係る赤字・黒字の構成分析!J$39,"▲", "-")), 2)), NA())</f>
        <v>#VALUE!</v>
      </c>
      <c r="K31" s="172" t="e">
        <f>IF(ROUND(VALUE(SUBSTITUTE(連結実質赤字比率に係る赤字・黒字の構成分析!J$39,"▲", "-")), 2) &gt;= 0, ABS(ROUND(VALUE(SUBSTITUTE(連結実質赤字比率に係る赤字・黒字の構成分析!J$39,"▲", "-")), 2)), NA())</f>
        <v>#VALUE!</v>
      </c>
    </row>
    <row r="32" spans="1:11" x14ac:dyDescent="0.15">
      <c r="A32" s="172" t="str">
        <f>IF(連結実質赤字比率に係る赤字・黒字の構成分析!C$38="",NA(),連結実質赤字比率に係る赤字・黒字の構成分析!C$38)</f>
        <v>後期高齢者医療特別会計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v>
      </c>
    </row>
    <row r="33" spans="1:16" x14ac:dyDescent="0.15">
      <c r="A33" s="172" t="str">
        <f>IF(連結実質赤字比率に係る赤字・黒字の構成分析!C$37="",NA(),連結実質赤字比率に係る赤字・黒字の構成分析!C$37)</f>
        <v>国民健康保険事業特別会計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4.37</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1.07</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0.36</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1.01</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0.12</v>
      </c>
    </row>
    <row r="34" spans="1:16" x14ac:dyDescent="0.15">
      <c r="A34" s="172" t="str">
        <f>IF(連結実質赤字比率に係る赤字・黒字の構成分析!C$36="",NA(),連結実質赤字比率に係る赤字・黒字の構成分析!C$36)</f>
        <v>下水道事業特別会計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0.14000000000000001</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0.22</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7.0000000000000007E-2</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0.21</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0.19</v>
      </c>
    </row>
    <row r="35" spans="1:16" x14ac:dyDescent="0.15">
      <c r="A35" s="172" t="str">
        <f>IF(連結実質赤字比率に係る赤字・黒字の構成分析!C$35="",NA(),連結実質赤字比率に係る赤字・黒字の構成分析!C$35)</f>
        <v>一般会計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9.4499999999999993</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8.7799999999999994</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6.13</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3.87</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2.02</v>
      </c>
    </row>
    <row r="36" spans="1:16" x14ac:dyDescent="0.15">
      <c r="A36" s="172" t="str">
        <f>IF(連結実質赤字比率に係る赤字・黒字の構成分析!C$34="",NA(),連結実質赤字比率に係る赤字・黒字の構成分析!C$34)</f>
        <v>水道事業会計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12.18</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14.31</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14.36</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15.34</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14.32</v>
      </c>
    </row>
    <row r="39" spans="1:16" x14ac:dyDescent="0.15">
      <c r="A39" s="141" t="s">
        <v>62</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63</v>
      </c>
      <c r="C41" s="173"/>
      <c r="D41" s="173" t="s">
        <v>64</v>
      </c>
      <c r="E41" s="173" t="s">
        <v>63</v>
      </c>
      <c r="F41" s="173"/>
      <c r="G41" s="173" t="s">
        <v>64</v>
      </c>
      <c r="H41" s="173" t="s">
        <v>63</v>
      </c>
      <c r="I41" s="173"/>
      <c r="J41" s="173" t="s">
        <v>64</v>
      </c>
      <c r="K41" s="173" t="s">
        <v>63</v>
      </c>
      <c r="L41" s="173"/>
      <c r="M41" s="173" t="s">
        <v>64</v>
      </c>
      <c r="N41" s="173" t="s">
        <v>63</v>
      </c>
      <c r="O41" s="173"/>
      <c r="P41" s="173" t="s">
        <v>64</v>
      </c>
    </row>
    <row r="42" spans="1:16" x14ac:dyDescent="0.15">
      <c r="A42" s="173" t="s">
        <v>65</v>
      </c>
      <c r="B42" s="173"/>
      <c r="C42" s="173"/>
      <c r="D42" s="173">
        <f>'実質公債費比率（分子）の構造'!K$52</f>
        <v>242</v>
      </c>
      <c r="E42" s="173"/>
      <c r="F42" s="173"/>
      <c r="G42" s="173">
        <f>'実質公債費比率（分子）の構造'!L$52</f>
        <v>228</v>
      </c>
      <c r="H42" s="173"/>
      <c r="I42" s="173"/>
      <c r="J42" s="173">
        <f>'実質公債費比率（分子）の構造'!M$52</f>
        <v>262</v>
      </c>
      <c r="K42" s="173"/>
      <c r="L42" s="173"/>
      <c r="M42" s="173">
        <f>'実質公債費比率（分子）の構造'!N$52</f>
        <v>269</v>
      </c>
      <c r="N42" s="173"/>
      <c r="O42" s="173"/>
      <c r="P42" s="173">
        <f>'実質公債費比率（分子）の構造'!O$52</f>
        <v>243</v>
      </c>
    </row>
    <row r="43" spans="1:16" x14ac:dyDescent="0.15">
      <c r="A43" s="173" t="s">
        <v>66</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15">
      <c r="A44" s="173" t="s">
        <v>67</v>
      </c>
      <c r="B44" s="173" t="str">
        <f>'実質公債費比率（分子）の構造'!K$50</f>
        <v>-</v>
      </c>
      <c r="C44" s="173"/>
      <c r="D44" s="173"/>
      <c r="E44" s="173" t="str">
        <f>'実質公債費比率（分子）の構造'!L$50</f>
        <v>-</v>
      </c>
      <c r="F44" s="173"/>
      <c r="G44" s="173"/>
      <c r="H44" s="173">
        <f>'実質公債費比率（分子）の構造'!M$50</f>
        <v>35</v>
      </c>
      <c r="I44" s="173"/>
      <c r="J44" s="173"/>
      <c r="K44" s="173">
        <f>'実質公債費比率（分子）の構造'!N$50</f>
        <v>35</v>
      </c>
      <c r="L44" s="173"/>
      <c r="M44" s="173"/>
      <c r="N44" s="173">
        <f>'実質公債費比率（分子）の構造'!O$50</f>
        <v>35</v>
      </c>
      <c r="O44" s="173"/>
      <c r="P44" s="173"/>
    </row>
    <row r="45" spans="1:16" x14ac:dyDescent="0.15">
      <c r="A45" s="173" t="s">
        <v>68</v>
      </c>
      <c r="B45" s="173">
        <f>'実質公債費比率（分子）の構造'!K$49</f>
        <v>7</v>
      </c>
      <c r="C45" s="173"/>
      <c r="D45" s="173"/>
      <c r="E45" s="173">
        <f>'実質公債費比率（分子）の構造'!L$49</f>
        <v>6</v>
      </c>
      <c r="F45" s="173"/>
      <c r="G45" s="173"/>
      <c r="H45" s="173">
        <f>'実質公債費比率（分子）の構造'!M$49</f>
        <v>20</v>
      </c>
      <c r="I45" s="173"/>
      <c r="J45" s="173"/>
      <c r="K45" s="173">
        <f>'実質公債費比率（分子）の構造'!N$49</f>
        <v>24</v>
      </c>
      <c r="L45" s="173"/>
      <c r="M45" s="173"/>
      <c r="N45" s="173">
        <f>'実質公債費比率（分子）の構造'!O$49</f>
        <v>26</v>
      </c>
      <c r="O45" s="173"/>
      <c r="P45" s="173"/>
    </row>
    <row r="46" spans="1:16" x14ac:dyDescent="0.15">
      <c r="A46" s="173" t="s">
        <v>69</v>
      </c>
      <c r="B46" s="173">
        <f>'実質公債費比率（分子）の構造'!K$48</f>
        <v>39</v>
      </c>
      <c r="C46" s="173"/>
      <c r="D46" s="173"/>
      <c r="E46" s="173">
        <f>'実質公債費比率（分子）の構造'!L$48</f>
        <v>59</v>
      </c>
      <c r="F46" s="173"/>
      <c r="G46" s="173"/>
      <c r="H46" s="173">
        <f>'実質公債費比率（分子）の構造'!M$48</f>
        <v>48</v>
      </c>
      <c r="I46" s="173"/>
      <c r="J46" s="173"/>
      <c r="K46" s="173">
        <f>'実質公債費比率（分子）の構造'!N$48</f>
        <v>59</v>
      </c>
      <c r="L46" s="173"/>
      <c r="M46" s="173"/>
      <c r="N46" s="173">
        <f>'実質公債費比率（分子）の構造'!O$48</f>
        <v>65</v>
      </c>
      <c r="O46" s="173"/>
      <c r="P46" s="173"/>
    </row>
    <row r="47" spans="1:16" x14ac:dyDescent="0.15">
      <c r="A47" s="173" t="s">
        <v>70</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71</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72</v>
      </c>
      <c r="B49" s="173">
        <f>'実質公債費比率（分子）の構造'!K$45</f>
        <v>326</v>
      </c>
      <c r="C49" s="173"/>
      <c r="D49" s="173"/>
      <c r="E49" s="173">
        <f>'実質公債費比率（分子）の構造'!L$45</f>
        <v>333</v>
      </c>
      <c r="F49" s="173"/>
      <c r="G49" s="173"/>
      <c r="H49" s="173">
        <f>'実質公債費比率（分子）の構造'!M$45</f>
        <v>340</v>
      </c>
      <c r="I49" s="173"/>
      <c r="J49" s="173"/>
      <c r="K49" s="173">
        <f>'実質公債費比率（分子）の構造'!N$45</f>
        <v>330</v>
      </c>
      <c r="L49" s="173"/>
      <c r="M49" s="173"/>
      <c r="N49" s="173">
        <f>'実質公債費比率（分子）の構造'!O$45</f>
        <v>310</v>
      </c>
      <c r="O49" s="173"/>
      <c r="P49" s="173"/>
    </row>
    <row r="50" spans="1:16" x14ac:dyDescent="0.15">
      <c r="A50" s="173" t="s">
        <v>73</v>
      </c>
      <c r="B50" s="173" t="e">
        <f>NA()</f>
        <v>#N/A</v>
      </c>
      <c r="C50" s="173">
        <f>IF(ISNUMBER('実質公債費比率（分子）の構造'!K$53),'実質公債費比率（分子）の構造'!K$53,NA())</f>
        <v>130</v>
      </c>
      <c r="D50" s="173" t="e">
        <f>NA()</f>
        <v>#N/A</v>
      </c>
      <c r="E50" s="173" t="e">
        <f>NA()</f>
        <v>#N/A</v>
      </c>
      <c r="F50" s="173">
        <f>IF(ISNUMBER('実質公債費比率（分子）の構造'!L$53),'実質公債費比率（分子）の構造'!L$53,NA())</f>
        <v>170</v>
      </c>
      <c r="G50" s="173" t="e">
        <f>NA()</f>
        <v>#N/A</v>
      </c>
      <c r="H50" s="173" t="e">
        <f>NA()</f>
        <v>#N/A</v>
      </c>
      <c r="I50" s="173">
        <f>IF(ISNUMBER('実質公債費比率（分子）の構造'!M$53),'実質公債費比率（分子）の構造'!M$53,NA())</f>
        <v>181</v>
      </c>
      <c r="J50" s="173" t="e">
        <f>NA()</f>
        <v>#N/A</v>
      </c>
      <c r="K50" s="173" t="e">
        <f>NA()</f>
        <v>#N/A</v>
      </c>
      <c r="L50" s="173">
        <f>IF(ISNUMBER('実質公債費比率（分子）の構造'!N$53),'実質公債費比率（分子）の構造'!N$53,NA())</f>
        <v>179</v>
      </c>
      <c r="M50" s="173" t="e">
        <f>NA()</f>
        <v>#N/A</v>
      </c>
      <c r="N50" s="173" t="e">
        <f>NA()</f>
        <v>#N/A</v>
      </c>
      <c r="O50" s="173">
        <f>IF(ISNUMBER('実質公債費比率（分子）の構造'!O$53),'実質公債費比率（分子）の構造'!O$53,NA())</f>
        <v>193</v>
      </c>
      <c r="P50" s="173" t="e">
        <f>NA()</f>
        <v>#N/A</v>
      </c>
    </row>
    <row r="53" spans="1:16" x14ac:dyDescent="0.15">
      <c r="A53" s="141" t="s">
        <v>74</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75</v>
      </c>
      <c r="C55" s="172"/>
      <c r="D55" s="172" t="s">
        <v>76</v>
      </c>
      <c r="E55" s="172" t="s">
        <v>75</v>
      </c>
      <c r="F55" s="172"/>
      <c r="G55" s="172" t="s">
        <v>76</v>
      </c>
      <c r="H55" s="172" t="s">
        <v>75</v>
      </c>
      <c r="I55" s="172"/>
      <c r="J55" s="172" t="s">
        <v>76</v>
      </c>
      <c r="K55" s="172" t="s">
        <v>75</v>
      </c>
      <c r="L55" s="172"/>
      <c r="M55" s="172" t="s">
        <v>76</v>
      </c>
      <c r="N55" s="172" t="s">
        <v>75</v>
      </c>
      <c r="O55" s="172"/>
      <c r="P55" s="172" t="s">
        <v>76</v>
      </c>
    </row>
    <row r="56" spans="1:16" x14ac:dyDescent="0.15">
      <c r="A56" s="172" t="s">
        <v>43</v>
      </c>
      <c r="B56" s="172"/>
      <c r="C56" s="172"/>
      <c r="D56" s="172">
        <f>'将来負担比率（分子）の構造'!I$52</f>
        <v>2221</v>
      </c>
      <c r="E56" s="172"/>
      <c r="F56" s="172"/>
      <c r="G56" s="172">
        <f>'将来負担比率（分子）の構造'!J$52</f>
        <v>2048</v>
      </c>
      <c r="H56" s="172"/>
      <c r="I56" s="172"/>
      <c r="J56" s="172">
        <f>'将来負担比率（分子）の構造'!K$52</f>
        <v>2191</v>
      </c>
      <c r="K56" s="172"/>
      <c r="L56" s="172"/>
      <c r="M56" s="172">
        <f>'将来負担比率（分子）の構造'!L$52</f>
        <v>2487</v>
      </c>
      <c r="N56" s="172"/>
      <c r="O56" s="172"/>
      <c r="P56" s="172">
        <f>'将来負担比率（分子）の構造'!M$52</f>
        <v>2393</v>
      </c>
    </row>
    <row r="57" spans="1:16" x14ac:dyDescent="0.15">
      <c r="A57" s="172" t="s">
        <v>42</v>
      </c>
      <c r="B57" s="172"/>
      <c r="C57" s="172"/>
      <c r="D57" s="172">
        <f>'将来負担比率（分子）の構造'!I$51</f>
        <v>104</v>
      </c>
      <c r="E57" s="172"/>
      <c r="F57" s="172"/>
      <c r="G57" s="172">
        <f>'将来負担比率（分子）の構造'!J$51</f>
        <v>60</v>
      </c>
      <c r="H57" s="172"/>
      <c r="I57" s="172"/>
      <c r="J57" s="172">
        <f>'将来負担比率（分子）の構造'!K$51</f>
        <v>36</v>
      </c>
      <c r="K57" s="172"/>
      <c r="L57" s="172"/>
      <c r="M57" s="172">
        <f>'将来負担比率（分子）の構造'!L$51</f>
        <v>32</v>
      </c>
      <c r="N57" s="172"/>
      <c r="O57" s="172"/>
      <c r="P57" s="172">
        <f>'将来負担比率（分子）の構造'!M$51</f>
        <v>30</v>
      </c>
    </row>
    <row r="58" spans="1:16" x14ac:dyDescent="0.15">
      <c r="A58" s="172" t="s">
        <v>41</v>
      </c>
      <c r="B58" s="172"/>
      <c r="C58" s="172"/>
      <c r="D58" s="172">
        <f>'将来負担比率（分子）の構造'!I$50</f>
        <v>2103</v>
      </c>
      <c r="E58" s="172"/>
      <c r="F58" s="172"/>
      <c r="G58" s="172">
        <f>'将来負担比率（分子）の構造'!J$50</f>
        <v>2330</v>
      </c>
      <c r="H58" s="172"/>
      <c r="I58" s="172"/>
      <c r="J58" s="172">
        <f>'将来負担比率（分子）の構造'!K$50</f>
        <v>2771</v>
      </c>
      <c r="K58" s="172"/>
      <c r="L58" s="172"/>
      <c r="M58" s="172">
        <f>'将来負担比率（分子）の構造'!L$50</f>
        <v>2683</v>
      </c>
      <c r="N58" s="172"/>
      <c r="O58" s="172"/>
      <c r="P58" s="172">
        <f>'将来負担比率（分子）の構造'!M$50</f>
        <v>3392</v>
      </c>
    </row>
    <row r="59" spans="1:16" x14ac:dyDescent="0.15">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15">
      <c r="A62" s="172" t="s">
        <v>35</v>
      </c>
      <c r="B62" s="172">
        <f>'将来負担比率（分子）の構造'!I$45</f>
        <v>159</v>
      </c>
      <c r="C62" s="172"/>
      <c r="D62" s="172"/>
      <c r="E62" s="172">
        <f>'将来負担比率（分子）の構造'!J$45</f>
        <v>84</v>
      </c>
      <c r="F62" s="172"/>
      <c r="G62" s="172"/>
      <c r="H62" s="172">
        <f>'将来負担比率（分子）の構造'!K$45</f>
        <v>55</v>
      </c>
      <c r="I62" s="172"/>
      <c r="J62" s="172"/>
      <c r="K62" s="172">
        <f>'将来負担比率（分子）の構造'!L$45</f>
        <v>49</v>
      </c>
      <c r="L62" s="172"/>
      <c r="M62" s="172"/>
      <c r="N62" s="172" t="str">
        <f>'将来負担比率（分子）の構造'!M$45</f>
        <v>-</v>
      </c>
      <c r="O62" s="172"/>
      <c r="P62" s="172"/>
    </row>
    <row r="63" spans="1:16" x14ac:dyDescent="0.15">
      <c r="A63" s="172" t="s">
        <v>34</v>
      </c>
      <c r="B63" s="172">
        <f>'将来負担比率（分子）の構造'!I$44</f>
        <v>134</v>
      </c>
      <c r="C63" s="172"/>
      <c r="D63" s="172"/>
      <c r="E63" s="172">
        <f>'将来負担比率（分子）の構造'!J$44</f>
        <v>295</v>
      </c>
      <c r="F63" s="172"/>
      <c r="G63" s="172"/>
      <c r="H63" s="172">
        <f>'将来負担比率（分子）の構造'!K$44</f>
        <v>554</v>
      </c>
      <c r="I63" s="172"/>
      <c r="J63" s="172"/>
      <c r="K63" s="172">
        <f>'将来負担比率（分子）の構造'!L$44</f>
        <v>663</v>
      </c>
      <c r="L63" s="172"/>
      <c r="M63" s="172"/>
      <c r="N63" s="172">
        <f>'将来負担比率（分子）の構造'!M$44</f>
        <v>649</v>
      </c>
      <c r="O63" s="172"/>
      <c r="P63" s="172"/>
    </row>
    <row r="64" spans="1:16" x14ac:dyDescent="0.15">
      <c r="A64" s="172" t="s">
        <v>33</v>
      </c>
      <c r="B64" s="172">
        <f>'将来負担比率（分子）の構造'!I$43</f>
        <v>260</v>
      </c>
      <c r="C64" s="172"/>
      <c r="D64" s="172"/>
      <c r="E64" s="172">
        <f>'将来負担比率（分子）の構造'!J$43</f>
        <v>307</v>
      </c>
      <c r="F64" s="172"/>
      <c r="G64" s="172"/>
      <c r="H64" s="172">
        <f>'将来負担比率（分子）の構造'!K$43</f>
        <v>284</v>
      </c>
      <c r="I64" s="172"/>
      <c r="J64" s="172"/>
      <c r="K64" s="172">
        <f>'将来負担比率（分子）の構造'!L$43</f>
        <v>342</v>
      </c>
      <c r="L64" s="172"/>
      <c r="M64" s="172"/>
      <c r="N64" s="172">
        <f>'将来負担比率（分子）の構造'!M$43</f>
        <v>370</v>
      </c>
      <c r="O64" s="172"/>
      <c r="P64" s="172"/>
    </row>
    <row r="65" spans="1:16" x14ac:dyDescent="0.15">
      <c r="A65" s="172" t="s">
        <v>32</v>
      </c>
      <c r="B65" s="172" t="str">
        <f>'将来負担比率（分子）の構造'!I$42</f>
        <v>-</v>
      </c>
      <c r="C65" s="172"/>
      <c r="D65" s="172"/>
      <c r="E65" s="172" t="str">
        <f>'将来負担比率（分子）の構造'!J$42</f>
        <v>-</v>
      </c>
      <c r="F65" s="172"/>
      <c r="G65" s="172"/>
      <c r="H65" s="172">
        <f>'将来負担比率（分子）の構造'!K$42</f>
        <v>324</v>
      </c>
      <c r="I65" s="172"/>
      <c r="J65" s="172"/>
      <c r="K65" s="172">
        <f>'将来負担比率（分子）の構造'!L$42</f>
        <v>288</v>
      </c>
      <c r="L65" s="172"/>
      <c r="M65" s="172"/>
      <c r="N65" s="172">
        <f>'将来負担比率（分子）の構造'!M$42</f>
        <v>253</v>
      </c>
      <c r="O65" s="172"/>
      <c r="P65" s="172"/>
    </row>
    <row r="66" spans="1:16" x14ac:dyDescent="0.15">
      <c r="A66" s="172" t="s">
        <v>31</v>
      </c>
      <c r="B66" s="172">
        <f>'将来負担比率（分子）の構造'!I$41</f>
        <v>3359</v>
      </c>
      <c r="C66" s="172"/>
      <c r="D66" s="172"/>
      <c r="E66" s="172">
        <f>'将来負担比率（分子）の構造'!J$41</f>
        <v>3232</v>
      </c>
      <c r="F66" s="172"/>
      <c r="G66" s="172"/>
      <c r="H66" s="172">
        <f>'将来負担比率（分子）の構造'!K$41</f>
        <v>3096</v>
      </c>
      <c r="I66" s="172"/>
      <c r="J66" s="172"/>
      <c r="K66" s="172">
        <f>'将来負担比率（分子）の構造'!L$41</f>
        <v>3031</v>
      </c>
      <c r="L66" s="172"/>
      <c r="M66" s="172"/>
      <c r="N66" s="172">
        <f>'将来負担比率（分子）の構造'!M$41</f>
        <v>3368</v>
      </c>
      <c r="O66" s="172"/>
      <c r="P66" s="172"/>
    </row>
    <row r="67" spans="1:16" x14ac:dyDescent="0.15">
      <c r="A67" s="172" t="s">
        <v>77</v>
      </c>
      <c r="B67" s="172" t="e">
        <f>NA()</f>
        <v>#N/A</v>
      </c>
      <c r="C67" s="172">
        <f>IF(ISNUMBER('将来負担比率（分子）の構造'!I$53), IF('将来負担比率（分子）の構造'!I$53 &lt; 0, 0, '将来負担比率（分子）の構造'!I$53), NA())</f>
        <v>0</v>
      </c>
      <c r="D67" s="172" t="e">
        <f>NA()</f>
        <v>#N/A</v>
      </c>
      <c r="E67" s="172" t="e">
        <f>NA()</f>
        <v>#N/A</v>
      </c>
      <c r="F67" s="172">
        <f>IF(ISNUMBER('将来負担比率（分子）の構造'!J$53), IF('将来負担比率（分子）の構造'!J$53 &lt; 0, 0, '将来負担比率（分子）の構造'!J$53), NA())</f>
        <v>0</v>
      </c>
      <c r="G67" s="172" t="e">
        <f>NA()</f>
        <v>#N/A</v>
      </c>
      <c r="H67" s="172" t="e">
        <f>NA()</f>
        <v>#N/A</v>
      </c>
      <c r="I67" s="172">
        <f>IF(ISNUMBER('将来負担比率（分子）の構造'!K$53), IF('将来負担比率（分子）の構造'!K$53 &lt; 0, 0, '将来負担比率（分子）の構造'!K$53), NA())</f>
        <v>0</v>
      </c>
      <c r="J67" s="172" t="e">
        <f>NA()</f>
        <v>#N/A</v>
      </c>
      <c r="K67" s="172" t="e">
        <f>NA()</f>
        <v>#N/A</v>
      </c>
      <c r="L67" s="172">
        <f>IF(ISNUMBER('将来負担比率（分子）の構造'!L$53), IF('将来負担比率（分子）の構造'!L$53 &lt; 0, 0, '将来負担比率（分子）の構造'!L$53), NA())</f>
        <v>0</v>
      </c>
      <c r="M67" s="172" t="e">
        <f>NA()</f>
        <v>#N/A</v>
      </c>
      <c r="N67" s="172" t="e">
        <f>NA()</f>
        <v>#N/A</v>
      </c>
      <c r="O67" s="172">
        <f>IF(ISNUMBER('将来負担比率（分子）の構造'!M$53), IF('将来負担比率（分子）の構造'!M$53 &lt; 0, 0, '将来負担比率（分子）の構造'!M$53), NA())</f>
        <v>0</v>
      </c>
      <c r="P67" s="172" t="e">
        <f>NA()</f>
        <v>#N/A</v>
      </c>
    </row>
    <row r="70" spans="1:16" x14ac:dyDescent="0.15">
      <c r="A70" s="174" t="s">
        <v>78</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79</v>
      </c>
      <c r="B72" s="176">
        <f>基金残高に係る経年分析!F55</f>
        <v>600</v>
      </c>
      <c r="C72" s="176">
        <f>基金残高に係る経年分析!G55</f>
        <v>759</v>
      </c>
      <c r="D72" s="176">
        <f>基金残高に係る経年分析!H55</f>
        <v>922</v>
      </c>
    </row>
    <row r="73" spans="1:16" x14ac:dyDescent="0.15">
      <c r="A73" s="175" t="s">
        <v>80</v>
      </c>
      <c r="B73" s="176">
        <f>基金残高に係る経年分析!F56</f>
        <v>262</v>
      </c>
      <c r="C73" s="176">
        <f>基金残高に係る経年分析!G56</f>
        <v>112</v>
      </c>
      <c r="D73" s="176">
        <f>基金残高に係る経年分析!H56</f>
        <v>189</v>
      </c>
    </row>
    <row r="74" spans="1:16" x14ac:dyDescent="0.15">
      <c r="A74" s="175" t="s">
        <v>81</v>
      </c>
      <c r="B74" s="176">
        <f>基金残高に係る経年分析!F57</f>
        <v>3176</v>
      </c>
      <c r="C74" s="176">
        <f>基金残高に係る経年分析!G57</f>
        <v>3141</v>
      </c>
      <c r="D74" s="176">
        <f>基金残高に係る経年分析!H57</f>
        <v>3784</v>
      </c>
    </row>
  </sheetData>
  <sheetProtection algorithmName="SHA-512" hashValue="bfDgFcYqQJY0AstGnGqn3ZQeJI8efiu6DJkZkb+I221UVUH2n3jI8zYZZw32zAKLKbKr9lWXdZvgkoYc7Gdudw==" saltValue="pONWkeu8V04gSmfqMWeyXQ=="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0"/>
  <sheetViews>
    <sheetView showGridLines="0" workbookViewId="0">
      <selection activeCell="B21" sqref="B21:AX21"/>
    </sheetView>
  </sheetViews>
  <sheetFormatPr defaultColWidth="0" defaultRowHeight="11.25" customHeight="1" zeroHeight="1" x14ac:dyDescent="0.15"/>
  <cols>
    <col min="1" max="1" width="1.625" style="212" customWidth="1"/>
    <col min="2" max="2" width="2.375" style="212" customWidth="1"/>
    <col min="3" max="16" width="2.625" style="212" customWidth="1"/>
    <col min="17" max="17" width="2.375" style="212" customWidth="1"/>
    <col min="18" max="95" width="1.625" style="212" customWidth="1"/>
    <col min="96" max="133" width="1.625" style="229" customWidth="1"/>
    <col min="134" max="143" width="1.625" style="212" customWidth="1"/>
    <col min="144" max="16384" width="0" style="212"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745" t="s">
        <v>221</v>
      </c>
      <c r="DI1" s="746"/>
      <c r="DJ1" s="746"/>
      <c r="DK1" s="746"/>
      <c r="DL1" s="746"/>
      <c r="DM1" s="746"/>
      <c r="DN1" s="747"/>
      <c r="DO1" s="212"/>
      <c r="DP1" s="745" t="s">
        <v>222</v>
      </c>
      <c r="DQ1" s="746"/>
      <c r="DR1" s="746"/>
      <c r="DS1" s="746"/>
      <c r="DT1" s="746"/>
      <c r="DU1" s="746"/>
      <c r="DV1" s="746"/>
      <c r="DW1" s="746"/>
      <c r="DX1" s="746"/>
      <c r="DY1" s="746"/>
      <c r="DZ1" s="746"/>
      <c r="EA1" s="746"/>
      <c r="EB1" s="746"/>
      <c r="EC1" s="747"/>
      <c r="ED1" s="210"/>
      <c r="EE1" s="210"/>
      <c r="EF1" s="210"/>
      <c r="EG1" s="210"/>
      <c r="EH1" s="210"/>
      <c r="EI1" s="210"/>
      <c r="EJ1" s="210"/>
      <c r="EK1" s="210"/>
      <c r="EL1" s="210"/>
      <c r="EM1" s="210"/>
    </row>
    <row r="2" spans="2:143" ht="22.5" customHeight="1" x14ac:dyDescent="0.15">
      <c r="B2" s="213" t="s">
        <v>223</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15">
      <c r="B3" s="687" t="s">
        <v>224</v>
      </c>
      <c r="C3" s="688"/>
      <c r="D3" s="688"/>
      <c r="E3" s="688"/>
      <c r="F3" s="688"/>
      <c r="G3" s="688"/>
      <c r="H3" s="688"/>
      <c r="I3" s="688"/>
      <c r="J3" s="688"/>
      <c r="K3" s="688"/>
      <c r="L3" s="688"/>
      <c r="M3" s="688"/>
      <c r="N3" s="688"/>
      <c r="O3" s="688"/>
      <c r="P3" s="688"/>
      <c r="Q3" s="688"/>
      <c r="R3" s="688"/>
      <c r="S3" s="688"/>
      <c r="T3" s="688"/>
      <c r="U3" s="688"/>
      <c r="V3" s="688"/>
      <c r="W3" s="688"/>
      <c r="X3" s="688"/>
      <c r="Y3" s="688"/>
      <c r="Z3" s="688"/>
      <c r="AA3" s="688"/>
      <c r="AB3" s="688"/>
      <c r="AC3" s="688"/>
      <c r="AD3" s="688"/>
      <c r="AE3" s="688"/>
      <c r="AF3" s="688"/>
      <c r="AG3" s="688"/>
      <c r="AH3" s="688"/>
      <c r="AI3" s="688"/>
      <c r="AJ3" s="688"/>
      <c r="AK3" s="688"/>
      <c r="AL3" s="688"/>
      <c r="AM3" s="688"/>
      <c r="AN3" s="688"/>
      <c r="AO3" s="688"/>
      <c r="AP3" s="687" t="s">
        <v>225</v>
      </c>
      <c r="AQ3" s="688"/>
      <c r="AR3" s="688"/>
      <c r="AS3" s="688"/>
      <c r="AT3" s="688"/>
      <c r="AU3" s="688"/>
      <c r="AV3" s="688"/>
      <c r="AW3" s="688"/>
      <c r="AX3" s="688"/>
      <c r="AY3" s="688"/>
      <c r="AZ3" s="688"/>
      <c r="BA3" s="688"/>
      <c r="BB3" s="688"/>
      <c r="BC3" s="688"/>
      <c r="BD3" s="688"/>
      <c r="BE3" s="688"/>
      <c r="BF3" s="688"/>
      <c r="BG3" s="688"/>
      <c r="BH3" s="688"/>
      <c r="BI3" s="688"/>
      <c r="BJ3" s="688"/>
      <c r="BK3" s="688"/>
      <c r="BL3" s="688"/>
      <c r="BM3" s="688"/>
      <c r="BN3" s="688"/>
      <c r="BO3" s="688"/>
      <c r="BP3" s="688"/>
      <c r="BQ3" s="688"/>
      <c r="BR3" s="688"/>
      <c r="BS3" s="688"/>
      <c r="BT3" s="688"/>
      <c r="BU3" s="688"/>
      <c r="BV3" s="688"/>
      <c r="BW3" s="688"/>
      <c r="BX3" s="688"/>
      <c r="BY3" s="688"/>
      <c r="BZ3" s="688"/>
      <c r="CA3" s="688"/>
      <c r="CB3" s="689"/>
      <c r="CD3" s="730" t="s">
        <v>226</v>
      </c>
      <c r="CE3" s="731"/>
      <c r="CF3" s="731"/>
      <c r="CG3" s="731"/>
      <c r="CH3" s="731"/>
      <c r="CI3" s="731"/>
      <c r="CJ3" s="731"/>
      <c r="CK3" s="731"/>
      <c r="CL3" s="731"/>
      <c r="CM3" s="731"/>
      <c r="CN3" s="731"/>
      <c r="CO3" s="731"/>
      <c r="CP3" s="731"/>
      <c r="CQ3" s="731"/>
      <c r="CR3" s="731"/>
      <c r="CS3" s="731"/>
      <c r="CT3" s="731"/>
      <c r="CU3" s="731"/>
      <c r="CV3" s="731"/>
      <c r="CW3" s="731"/>
      <c r="CX3" s="731"/>
      <c r="CY3" s="731"/>
      <c r="CZ3" s="731"/>
      <c r="DA3" s="731"/>
      <c r="DB3" s="731"/>
      <c r="DC3" s="731"/>
      <c r="DD3" s="731"/>
      <c r="DE3" s="731"/>
      <c r="DF3" s="731"/>
      <c r="DG3" s="731"/>
      <c r="DH3" s="731"/>
      <c r="DI3" s="731"/>
      <c r="DJ3" s="731"/>
      <c r="DK3" s="731"/>
      <c r="DL3" s="731"/>
      <c r="DM3" s="731"/>
      <c r="DN3" s="731"/>
      <c r="DO3" s="731"/>
      <c r="DP3" s="731"/>
      <c r="DQ3" s="731"/>
      <c r="DR3" s="731"/>
      <c r="DS3" s="731"/>
      <c r="DT3" s="731"/>
      <c r="DU3" s="731"/>
      <c r="DV3" s="731"/>
      <c r="DW3" s="731"/>
      <c r="DX3" s="731"/>
      <c r="DY3" s="731"/>
      <c r="DZ3" s="731"/>
      <c r="EA3" s="731"/>
      <c r="EB3" s="731"/>
      <c r="EC3" s="732"/>
    </row>
    <row r="4" spans="2:143" ht="11.25" customHeight="1" x14ac:dyDescent="0.15">
      <c r="B4" s="687" t="s">
        <v>1</v>
      </c>
      <c r="C4" s="688"/>
      <c r="D4" s="688"/>
      <c r="E4" s="688"/>
      <c r="F4" s="688"/>
      <c r="G4" s="688"/>
      <c r="H4" s="688"/>
      <c r="I4" s="688"/>
      <c r="J4" s="688"/>
      <c r="K4" s="688"/>
      <c r="L4" s="688"/>
      <c r="M4" s="688"/>
      <c r="N4" s="688"/>
      <c r="O4" s="688"/>
      <c r="P4" s="688"/>
      <c r="Q4" s="689"/>
      <c r="R4" s="687" t="s">
        <v>227</v>
      </c>
      <c r="S4" s="688"/>
      <c r="T4" s="688"/>
      <c r="U4" s="688"/>
      <c r="V4" s="688"/>
      <c r="W4" s="688"/>
      <c r="X4" s="688"/>
      <c r="Y4" s="689"/>
      <c r="Z4" s="687" t="s">
        <v>228</v>
      </c>
      <c r="AA4" s="688"/>
      <c r="AB4" s="688"/>
      <c r="AC4" s="689"/>
      <c r="AD4" s="687" t="s">
        <v>229</v>
      </c>
      <c r="AE4" s="688"/>
      <c r="AF4" s="688"/>
      <c r="AG4" s="688"/>
      <c r="AH4" s="688"/>
      <c r="AI4" s="688"/>
      <c r="AJ4" s="688"/>
      <c r="AK4" s="689"/>
      <c r="AL4" s="687" t="s">
        <v>228</v>
      </c>
      <c r="AM4" s="688"/>
      <c r="AN4" s="688"/>
      <c r="AO4" s="689"/>
      <c r="AP4" s="748" t="s">
        <v>230</v>
      </c>
      <c r="AQ4" s="748"/>
      <c r="AR4" s="748"/>
      <c r="AS4" s="748"/>
      <c r="AT4" s="748"/>
      <c r="AU4" s="748"/>
      <c r="AV4" s="748"/>
      <c r="AW4" s="748"/>
      <c r="AX4" s="748"/>
      <c r="AY4" s="748"/>
      <c r="AZ4" s="748"/>
      <c r="BA4" s="748"/>
      <c r="BB4" s="748"/>
      <c r="BC4" s="748"/>
      <c r="BD4" s="748"/>
      <c r="BE4" s="748"/>
      <c r="BF4" s="748"/>
      <c r="BG4" s="748" t="s">
        <v>231</v>
      </c>
      <c r="BH4" s="748"/>
      <c r="BI4" s="748"/>
      <c r="BJ4" s="748"/>
      <c r="BK4" s="748"/>
      <c r="BL4" s="748"/>
      <c r="BM4" s="748"/>
      <c r="BN4" s="748"/>
      <c r="BO4" s="748" t="s">
        <v>228</v>
      </c>
      <c r="BP4" s="748"/>
      <c r="BQ4" s="748"/>
      <c r="BR4" s="748"/>
      <c r="BS4" s="748" t="s">
        <v>232</v>
      </c>
      <c r="BT4" s="748"/>
      <c r="BU4" s="748"/>
      <c r="BV4" s="748"/>
      <c r="BW4" s="748"/>
      <c r="BX4" s="748"/>
      <c r="BY4" s="748"/>
      <c r="BZ4" s="748"/>
      <c r="CA4" s="748"/>
      <c r="CB4" s="748"/>
      <c r="CD4" s="730" t="s">
        <v>233</v>
      </c>
      <c r="CE4" s="731"/>
      <c r="CF4" s="731"/>
      <c r="CG4" s="731"/>
      <c r="CH4" s="731"/>
      <c r="CI4" s="731"/>
      <c r="CJ4" s="731"/>
      <c r="CK4" s="731"/>
      <c r="CL4" s="731"/>
      <c r="CM4" s="731"/>
      <c r="CN4" s="731"/>
      <c r="CO4" s="731"/>
      <c r="CP4" s="731"/>
      <c r="CQ4" s="731"/>
      <c r="CR4" s="731"/>
      <c r="CS4" s="731"/>
      <c r="CT4" s="731"/>
      <c r="CU4" s="731"/>
      <c r="CV4" s="731"/>
      <c r="CW4" s="731"/>
      <c r="CX4" s="731"/>
      <c r="CY4" s="731"/>
      <c r="CZ4" s="731"/>
      <c r="DA4" s="731"/>
      <c r="DB4" s="731"/>
      <c r="DC4" s="731"/>
      <c r="DD4" s="731"/>
      <c r="DE4" s="731"/>
      <c r="DF4" s="731"/>
      <c r="DG4" s="731"/>
      <c r="DH4" s="731"/>
      <c r="DI4" s="731"/>
      <c r="DJ4" s="731"/>
      <c r="DK4" s="731"/>
      <c r="DL4" s="731"/>
      <c r="DM4" s="731"/>
      <c r="DN4" s="731"/>
      <c r="DO4" s="731"/>
      <c r="DP4" s="731"/>
      <c r="DQ4" s="731"/>
      <c r="DR4" s="731"/>
      <c r="DS4" s="731"/>
      <c r="DT4" s="731"/>
      <c r="DU4" s="731"/>
      <c r="DV4" s="731"/>
      <c r="DW4" s="731"/>
      <c r="DX4" s="731"/>
      <c r="DY4" s="731"/>
      <c r="DZ4" s="731"/>
      <c r="EA4" s="731"/>
      <c r="EB4" s="731"/>
      <c r="EC4" s="732"/>
    </row>
    <row r="5" spans="2:143" s="216" customFormat="1" ht="11.25" customHeight="1" x14ac:dyDescent="0.15">
      <c r="B5" s="696" t="s">
        <v>234</v>
      </c>
      <c r="C5" s="697"/>
      <c r="D5" s="697"/>
      <c r="E5" s="697"/>
      <c r="F5" s="697"/>
      <c r="G5" s="697"/>
      <c r="H5" s="697"/>
      <c r="I5" s="697"/>
      <c r="J5" s="697"/>
      <c r="K5" s="697"/>
      <c r="L5" s="697"/>
      <c r="M5" s="697"/>
      <c r="N5" s="697"/>
      <c r="O5" s="697"/>
      <c r="P5" s="697"/>
      <c r="Q5" s="698"/>
      <c r="R5" s="681">
        <v>675897</v>
      </c>
      <c r="S5" s="682"/>
      <c r="T5" s="682"/>
      <c r="U5" s="682"/>
      <c r="V5" s="682"/>
      <c r="W5" s="682"/>
      <c r="X5" s="682"/>
      <c r="Y5" s="725"/>
      <c r="Z5" s="743">
        <v>6.4</v>
      </c>
      <c r="AA5" s="743"/>
      <c r="AB5" s="743"/>
      <c r="AC5" s="743"/>
      <c r="AD5" s="744">
        <v>675897</v>
      </c>
      <c r="AE5" s="744"/>
      <c r="AF5" s="744"/>
      <c r="AG5" s="744"/>
      <c r="AH5" s="744"/>
      <c r="AI5" s="744"/>
      <c r="AJ5" s="744"/>
      <c r="AK5" s="744"/>
      <c r="AL5" s="726">
        <v>18.399999999999999</v>
      </c>
      <c r="AM5" s="701"/>
      <c r="AN5" s="701"/>
      <c r="AO5" s="727"/>
      <c r="AP5" s="696" t="s">
        <v>235</v>
      </c>
      <c r="AQ5" s="697"/>
      <c r="AR5" s="697"/>
      <c r="AS5" s="697"/>
      <c r="AT5" s="697"/>
      <c r="AU5" s="697"/>
      <c r="AV5" s="697"/>
      <c r="AW5" s="697"/>
      <c r="AX5" s="697"/>
      <c r="AY5" s="697"/>
      <c r="AZ5" s="697"/>
      <c r="BA5" s="697"/>
      <c r="BB5" s="697"/>
      <c r="BC5" s="697"/>
      <c r="BD5" s="697"/>
      <c r="BE5" s="697"/>
      <c r="BF5" s="698"/>
      <c r="BG5" s="628">
        <v>675897</v>
      </c>
      <c r="BH5" s="629"/>
      <c r="BI5" s="629"/>
      <c r="BJ5" s="629"/>
      <c r="BK5" s="629"/>
      <c r="BL5" s="629"/>
      <c r="BM5" s="629"/>
      <c r="BN5" s="630"/>
      <c r="BO5" s="655">
        <v>100</v>
      </c>
      <c r="BP5" s="655"/>
      <c r="BQ5" s="655"/>
      <c r="BR5" s="655"/>
      <c r="BS5" s="656" t="s">
        <v>131</v>
      </c>
      <c r="BT5" s="656"/>
      <c r="BU5" s="656"/>
      <c r="BV5" s="656"/>
      <c r="BW5" s="656"/>
      <c r="BX5" s="656"/>
      <c r="BY5" s="656"/>
      <c r="BZ5" s="656"/>
      <c r="CA5" s="656"/>
      <c r="CB5" s="714"/>
      <c r="CD5" s="730" t="s">
        <v>230</v>
      </c>
      <c r="CE5" s="731"/>
      <c r="CF5" s="731"/>
      <c r="CG5" s="731"/>
      <c r="CH5" s="731"/>
      <c r="CI5" s="731"/>
      <c r="CJ5" s="731"/>
      <c r="CK5" s="731"/>
      <c r="CL5" s="731"/>
      <c r="CM5" s="731"/>
      <c r="CN5" s="731"/>
      <c r="CO5" s="731"/>
      <c r="CP5" s="731"/>
      <c r="CQ5" s="732"/>
      <c r="CR5" s="730" t="s">
        <v>236</v>
      </c>
      <c r="CS5" s="731"/>
      <c r="CT5" s="731"/>
      <c r="CU5" s="731"/>
      <c r="CV5" s="731"/>
      <c r="CW5" s="731"/>
      <c r="CX5" s="731"/>
      <c r="CY5" s="732"/>
      <c r="CZ5" s="730" t="s">
        <v>228</v>
      </c>
      <c r="DA5" s="731"/>
      <c r="DB5" s="731"/>
      <c r="DC5" s="732"/>
      <c r="DD5" s="730" t="s">
        <v>237</v>
      </c>
      <c r="DE5" s="731"/>
      <c r="DF5" s="731"/>
      <c r="DG5" s="731"/>
      <c r="DH5" s="731"/>
      <c r="DI5" s="731"/>
      <c r="DJ5" s="731"/>
      <c r="DK5" s="731"/>
      <c r="DL5" s="731"/>
      <c r="DM5" s="731"/>
      <c r="DN5" s="731"/>
      <c r="DO5" s="731"/>
      <c r="DP5" s="732"/>
      <c r="DQ5" s="730" t="s">
        <v>238</v>
      </c>
      <c r="DR5" s="731"/>
      <c r="DS5" s="731"/>
      <c r="DT5" s="731"/>
      <c r="DU5" s="731"/>
      <c r="DV5" s="731"/>
      <c r="DW5" s="731"/>
      <c r="DX5" s="731"/>
      <c r="DY5" s="731"/>
      <c r="DZ5" s="731"/>
      <c r="EA5" s="731"/>
      <c r="EB5" s="731"/>
      <c r="EC5" s="732"/>
    </row>
    <row r="6" spans="2:143" ht="11.25" customHeight="1" x14ac:dyDescent="0.15">
      <c r="B6" s="625" t="s">
        <v>239</v>
      </c>
      <c r="C6" s="626"/>
      <c r="D6" s="626"/>
      <c r="E6" s="626"/>
      <c r="F6" s="626"/>
      <c r="G6" s="626"/>
      <c r="H6" s="626"/>
      <c r="I6" s="626"/>
      <c r="J6" s="626"/>
      <c r="K6" s="626"/>
      <c r="L6" s="626"/>
      <c r="M6" s="626"/>
      <c r="N6" s="626"/>
      <c r="O6" s="626"/>
      <c r="P6" s="626"/>
      <c r="Q6" s="627"/>
      <c r="R6" s="628">
        <v>30073</v>
      </c>
      <c r="S6" s="629"/>
      <c r="T6" s="629"/>
      <c r="U6" s="629"/>
      <c r="V6" s="629"/>
      <c r="W6" s="629"/>
      <c r="X6" s="629"/>
      <c r="Y6" s="630"/>
      <c r="Z6" s="655">
        <v>0.3</v>
      </c>
      <c r="AA6" s="655"/>
      <c r="AB6" s="655"/>
      <c r="AC6" s="655"/>
      <c r="AD6" s="656">
        <v>30073</v>
      </c>
      <c r="AE6" s="656"/>
      <c r="AF6" s="656"/>
      <c r="AG6" s="656"/>
      <c r="AH6" s="656"/>
      <c r="AI6" s="656"/>
      <c r="AJ6" s="656"/>
      <c r="AK6" s="656"/>
      <c r="AL6" s="631">
        <v>0.8</v>
      </c>
      <c r="AM6" s="632"/>
      <c r="AN6" s="632"/>
      <c r="AO6" s="657"/>
      <c r="AP6" s="625" t="s">
        <v>240</v>
      </c>
      <c r="AQ6" s="626"/>
      <c r="AR6" s="626"/>
      <c r="AS6" s="626"/>
      <c r="AT6" s="626"/>
      <c r="AU6" s="626"/>
      <c r="AV6" s="626"/>
      <c r="AW6" s="626"/>
      <c r="AX6" s="626"/>
      <c r="AY6" s="626"/>
      <c r="AZ6" s="626"/>
      <c r="BA6" s="626"/>
      <c r="BB6" s="626"/>
      <c r="BC6" s="626"/>
      <c r="BD6" s="626"/>
      <c r="BE6" s="626"/>
      <c r="BF6" s="627"/>
      <c r="BG6" s="628">
        <v>675897</v>
      </c>
      <c r="BH6" s="629"/>
      <c r="BI6" s="629"/>
      <c r="BJ6" s="629"/>
      <c r="BK6" s="629"/>
      <c r="BL6" s="629"/>
      <c r="BM6" s="629"/>
      <c r="BN6" s="630"/>
      <c r="BO6" s="655">
        <v>100</v>
      </c>
      <c r="BP6" s="655"/>
      <c r="BQ6" s="655"/>
      <c r="BR6" s="655"/>
      <c r="BS6" s="656" t="s">
        <v>241</v>
      </c>
      <c r="BT6" s="656"/>
      <c r="BU6" s="656"/>
      <c r="BV6" s="656"/>
      <c r="BW6" s="656"/>
      <c r="BX6" s="656"/>
      <c r="BY6" s="656"/>
      <c r="BZ6" s="656"/>
      <c r="CA6" s="656"/>
      <c r="CB6" s="714"/>
      <c r="CD6" s="684" t="s">
        <v>242</v>
      </c>
      <c r="CE6" s="685"/>
      <c r="CF6" s="685"/>
      <c r="CG6" s="685"/>
      <c r="CH6" s="685"/>
      <c r="CI6" s="685"/>
      <c r="CJ6" s="685"/>
      <c r="CK6" s="685"/>
      <c r="CL6" s="685"/>
      <c r="CM6" s="685"/>
      <c r="CN6" s="685"/>
      <c r="CO6" s="685"/>
      <c r="CP6" s="685"/>
      <c r="CQ6" s="686"/>
      <c r="CR6" s="628">
        <v>86678</v>
      </c>
      <c r="CS6" s="629"/>
      <c r="CT6" s="629"/>
      <c r="CU6" s="629"/>
      <c r="CV6" s="629"/>
      <c r="CW6" s="629"/>
      <c r="CX6" s="629"/>
      <c r="CY6" s="630"/>
      <c r="CZ6" s="726">
        <v>0.8</v>
      </c>
      <c r="DA6" s="701"/>
      <c r="DB6" s="701"/>
      <c r="DC6" s="729"/>
      <c r="DD6" s="634" t="s">
        <v>185</v>
      </c>
      <c r="DE6" s="629"/>
      <c r="DF6" s="629"/>
      <c r="DG6" s="629"/>
      <c r="DH6" s="629"/>
      <c r="DI6" s="629"/>
      <c r="DJ6" s="629"/>
      <c r="DK6" s="629"/>
      <c r="DL6" s="629"/>
      <c r="DM6" s="629"/>
      <c r="DN6" s="629"/>
      <c r="DO6" s="629"/>
      <c r="DP6" s="630"/>
      <c r="DQ6" s="634">
        <v>86678</v>
      </c>
      <c r="DR6" s="629"/>
      <c r="DS6" s="629"/>
      <c r="DT6" s="629"/>
      <c r="DU6" s="629"/>
      <c r="DV6" s="629"/>
      <c r="DW6" s="629"/>
      <c r="DX6" s="629"/>
      <c r="DY6" s="629"/>
      <c r="DZ6" s="629"/>
      <c r="EA6" s="629"/>
      <c r="EB6" s="629"/>
      <c r="EC6" s="672"/>
    </row>
    <row r="7" spans="2:143" ht="11.25" customHeight="1" x14ac:dyDescent="0.15">
      <c r="B7" s="625" t="s">
        <v>243</v>
      </c>
      <c r="C7" s="626"/>
      <c r="D7" s="626"/>
      <c r="E7" s="626"/>
      <c r="F7" s="626"/>
      <c r="G7" s="626"/>
      <c r="H7" s="626"/>
      <c r="I7" s="626"/>
      <c r="J7" s="626"/>
      <c r="K7" s="626"/>
      <c r="L7" s="626"/>
      <c r="M7" s="626"/>
      <c r="N7" s="626"/>
      <c r="O7" s="626"/>
      <c r="P7" s="626"/>
      <c r="Q7" s="627"/>
      <c r="R7" s="628">
        <v>193</v>
      </c>
      <c r="S7" s="629"/>
      <c r="T7" s="629"/>
      <c r="U7" s="629"/>
      <c r="V7" s="629"/>
      <c r="W7" s="629"/>
      <c r="X7" s="629"/>
      <c r="Y7" s="630"/>
      <c r="Z7" s="655">
        <v>0</v>
      </c>
      <c r="AA7" s="655"/>
      <c r="AB7" s="655"/>
      <c r="AC7" s="655"/>
      <c r="AD7" s="656">
        <v>193</v>
      </c>
      <c r="AE7" s="656"/>
      <c r="AF7" s="656"/>
      <c r="AG7" s="656"/>
      <c r="AH7" s="656"/>
      <c r="AI7" s="656"/>
      <c r="AJ7" s="656"/>
      <c r="AK7" s="656"/>
      <c r="AL7" s="631">
        <v>0</v>
      </c>
      <c r="AM7" s="632"/>
      <c r="AN7" s="632"/>
      <c r="AO7" s="657"/>
      <c r="AP7" s="625" t="s">
        <v>244</v>
      </c>
      <c r="AQ7" s="626"/>
      <c r="AR7" s="626"/>
      <c r="AS7" s="626"/>
      <c r="AT7" s="626"/>
      <c r="AU7" s="626"/>
      <c r="AV7" s="626"/>
      <c r="AW7" s="626"/>
      <c r="AX7" s="626"/>
      <c r="AY7" s="626"/>
      <c r="AZ7" s="626"/>
      <c r="BA7" s="626"/>
      <c r="BB7" s="626"/>
      <c r="BC7" s="626"/>
      <c r="BD7" s="626"/>
      <c r="BE7" s="626"/>
      <c r="BF7" s="627"/>
      <c r="BG7" s="628">
        <v>220900</v>
      </c>
      <c r="BH7" s="629"/>
      <c r="BI7" s="629"/>
      <c r="BJ7" s="629"/>
      <c r="BK7" s="629"/>
      <c r="BL7" s="629"/>
      <c r="BM7" s="629"/>
      <c r="BN7" s="630"/>
      <c r="BO7" s="655">
        <v>32.700000000000003</v>
      </c>
      <c r="BP7" s="655"/>
      <c r="BQ7" s="655"/>
      <c r="BR7" s="655"/>
      <c r="BS7" s="656" t="s">
        <v>241</v>
      </c>
      <c r="BT7" s="656"/>
      <c r="BU7" s="656"/>
      <c r="BV7" s="656"/>
      <c r="BW7" s="656"/>
      <c r="BX7" s="656"/>
      <c r="BY7" s="656"/>
      <c r="BZ7" s="656"/>
      <c r="CA7" s="656"/>
      <c r="CB7" s="714"/>
      <c r="CD7" s="662" t="s">
        <v>245</v>
      </c>
      <c r="CE7" s="663"/>
      <c r="CF7" s="663"/>
      <c r="CG7" s="663"/>
      <c r="CH7" s="663"/>
      <c r="CI7" s="663"/>
      <c r="CJ7" s="663"/>
      <c r="CK7" s="663"/>
      <c r="CL7" s="663"/>
      <c r="CM7" s="663"/>
      <c r="CN7" s="663"/>
      <c r="CO7" s="663"/>
      <c r="CP7" s="663"/>
      <c r="CQ7" s="664"/>
      <c r="CR7" s="628">
        <v>4335121</v>
      </c>
      <c r="CS7" s="629"/>
      <c r="CT7" s="629"/>
      <c r="CU7" s="629"/>
      <c r="CV7" s="629"/>
      <c r="CW7" s="629"/>
      <c r="CX7" s="629"/>
      <c r="CY7" s="630"/>
      <c r="CZ7" s="655">
        <v>42.1</v>
      </c>
      <c r="DA7" s="655"/>
      <c r="DB7" s="655"/>
      <c r="DC7" s="655"/>
      <c r="DD7" s="634">
        <v>414943</v>
      </c>
      <c r="DE7" s="629"/>
      <c r="DF7" s="629"/>
      <c r="DG7" s="629"/>
      <c r="DH7" s="629"/>
      <c r="DI7" s="629"/>
      <c r="DJ7" s="629"/>
      <c r="DK7" s="629"/>
      <c r="DL7" s="629"/>
      <c r="DM7" s="629"/>
      <c r="DN7" s="629"/>
      <c r="DO7" s="629"/>
      <c r="DP7" s="630"/>
      <c r="DQ7" s="634">
        <v>1595330</v>
      </c>
      <c r="DR7" s="629"/>
      <c r="DS7" s="629"/>
      <c r="DT7" s="629"/>
      <c r="DU7" s="629"/>
      <c r="DV7" s="629"/>
      <c r="DW7" s="629"/>
      <c r="DX7" s="629"/>
      <c r="DY7" s="629"/>
      <c r="DZ7" s="629"/>
      <c r="EA7" s="629"/>
      <c r="EB7" s="629"/>
      <c r="EC7" s="672"/>
    </row>
    <row r="8" spans="2:143" ht="11.25" customHeight="1" x14ac:dyDescent="0.15">
      <c r="B8" s="625" t="s">
        <v>246</v>
      </c>
      <c r="C8" s="626"/>
      <c r="D8" s="626"/>
      <c r="E8" s="626"/>
      <c r="F8" s="626"/>
      <c r="G8" s="626"/>
      <c r="H8" s="626"/>
      <c r="I8" s="626"/>
      <c r="J8" s="626"/>
      <c r="K8" s="626"/>
      <c r="L8" s="626"/>
      <c r="M8" s="626"/>
      <c r="N8" s="626"/>
      <c r="O8" s="626"/>
      <c r="P8" s="626"/>
      <c r="Q8" s="627"/>
      <c r="R8" s="628">
        <v>1149</v>
      </c>
      <c r="S8" s="629"/>
      <c r="T8" s="629"/>
      <c r="U8" s="629"/>
      <c r="V8" s="629"/>
      <c r="W8" s="629"/>
      <c r="X8" s="629"/>
      <c r="Y8" s="630"/>
      <c r="Z8" s="655">
        <v>0</v>
      </c>
      <c r="AA8" s="655"/>
      <c r="AB8" s="655"/>
      <c r="AC8" s="655"/>
      <c r="AD8" s="656">
        <v>1149</v>
      </c>
      <c r="AE8" s="656"/>
      <c r="AF8" s="656"/>
      <c r="AG8" s="656"/>
      <c r="AH8" s="656"/>
      <c r="AI8" s="656"/>
      <c r="AJ8" s="656"/>
      <c r="AK8" s="656"/>
      <c r="AL8" s="631">
        <v>0</v>
      </c>
      <c r="AM8" s="632"/>
      <c r="AN8" s="632"/>
      <c r="AO8" s="657"/>
      <c r="AP8" s="625" t="s">
        <v>247</v>
      </c>
      <c r="AQ8" s="626"/>
      <c r="AR8" s="626"/>
      <c r="AS8" s="626"/>
      <c r="AT8" s="626"/>
      <c r="AU8" s="626"/>
      <c r="AV8" s="626"/>
      <c r="AW8" s="626"/>
      <c r="AX8" s="626"/>
      <c r="AY8" s="626"/>
      <c r="AZ8" s="626"/>
      <c r="BA8" s="626"/>
      <c r="BB8" s="626"/>
      <c r="BC8" s="626"/>
      <c r="BD8" s="626"/>
      <c r="BE8" s="626"/>
      <c r="BF8" s="627"/>
      <c r="BG8" s="628">
        <v>9701</v>
      </c>
      <c r="BH8" s="629"/>
      <c r="BI8" s="629"/>
      <c r="BJ8" s="629"/>
      <c r="BK8" s="629"/>
      <c r="BL8" s="629"/>
      <c r="BM8" s="629"/>
      <c r="BN8" s="630"/>
      <c r="BO8" s="655">
        <v>1.4</v>
      </c>
      <c r="BP8" s="655"/>
      <c r="BQ8" s="655"/>
      <c r="BR8" s="655"/>
      <c r="BS8" s="656" t="s">
        <v>241</v>
      </c>
      <c r="BT8" s="656"/>
      <c r="BU8" s="656"/>
      <c r="BV8" s="656"/>
      <c r="BW8" s="656"/>
      <c r="BX8" s="656"/>
      <c r="BY8" s="656"/>
      <c r="BZ8" s="656"/>
      <c r="CA8" s="656"/>
      <c r="CB8" s="714"/>
      <c r="CD8" s="662" t="s">
        <v>248</v>
      </c>
      <c r="CE8" s="663"/>
      <c r="CF8" s="663"/>
      <c r="CG8" s="663"/>
      <c r="CH8" s="663"/>
      <c r="CI8" s="663"/>
      <c r="CJ8" s="663"/>
      <c r="CK8" s="663"/>
      <c r="CL8" s="663"/>
      <c r="CM8" s="663"/>
      <c r="CN8" s="663"/>
      <c r="CO8" s="663"/>
      <c r="CP8" s="663"/>
      <c r="CQ8" s="664"/>
      <c r="CR8" s="628">
        <v>1752013</v>
      </c>
      <c r="CS8" s="629"/>
      <c r="CT8" s="629"/>
      <c r="CU8" s="629"/>
      <c r="CV8" s="629"/>
      <c r="CW8" s="629"/>
      <c r="CX8" s="629"/>
      <c r="CY8" s="630"/>
      <c r="CZ8" s="655">
        <v>17</v>
      </c>
      <c r="DA8" s="655"/>
      <c r="DB8" s="655"/>
      <c r="DC8" s="655"/>
      <c r="DD8" s="634">
        <v>113150</v>
      </c>
      <c r="DE8" s="629"/>
      <c r="DF8" s="629"/>
      <c r="DG8" s="629"/>
      <c r="DH8" s="629"/>
      <c r="DI8" s="629"/>
      <c r="DJ8" s="629"/>
      <c r="DK8" s="629"/>
      <c r="DL8" s="629"/>
      <c r="DM8" s="629"/>
      <c r="DN8" s="629"/>
      <c r="DO8" s="629"/>
      <c r="DP8" s="630"/>
      <c r="DQ8" s="634">
        <v>709641</v>
      </c>
      <c r="DR8" s="629"/>
      <c r="DS8" s="629"/>
      <c r="DT8" s="629"/>
      <c r="DU8" s="629"/>
      <c r="DV8" s="629"/>
      <c r="DW8" s="629"/>
      <c r="DX8" s="629"/>
      <c r="DY8" s="629"/>
      <c r="DZ8" s="629"/>
      <c r="EA8" s="629"/>
      <c r="EB8" s="629"/>
      <c r="EC8" s="672"/>
    </row>
    <row r="9" spans="2:143" ht="11.25" customHeight="1" x14ac:dyDescent="0.15">
      <c r="B9" s="625" t="s">
        <v>249</v>
      </c>
      <c r="C9" s="626"/>
      <c r="D9" s="626"/>
      <c r="E9" s="626"/>
      <c r="F9" s="626"/>
      <c r="G9" s="626"/>
      <c r="H9" s="626"/>
      <c r="I9" s="626"/>
      <c r="J9" s="626"/>
      <c r="K9" s="626"/>
      <c r="L9" s="626"/>
      <c r="M9" s="626"/>
      <c r="N9" s="626"/>
      <c r="O9" s="626"/>
      <c r="P9" s="626"/>
      <c r="Q9" s="627"/>
      <c r="R9" s="628">
        <v>1395</v>
      </c>
      <c r="S9" s="629"/>
      <c r="T9" s="629"/>
      <c r="U9" s="629"/>
      <c r="V9" s="629"/>
      <c r="W9" s="629"/>
      <c r="X9" s="629"/>
      <c r="Y9" s="630"/>
      <c r="Z9" s="655">
        <v>0</v>
      </c>
      <c r="AA9" s="655"/>
      <c r="AB9" s="655"/>
      <c r="AC9" s="655"/>
      <c r="AD9" s="656">
        <v>1395</v>
      </c>
      <c r="AE9" s="656"/>
      <c r="AF9" s="656"/>
      <c r="AG9" s="656"/>
      <c r="AH9" s="656"/>
      <c r="AI9" s="656"/>
      <c r="AJ9" s="656"/>
      <c r="AK9" s="656"/>
      <c r="AL9" s="631">
        <v>0</v>
      </c>
      <c r="AM9" s="632"/>
      <c r="AN9" s="632"/>
      <c r="AO9" s="657"/>
      <c r="AP9" s="625" t="s">
        <v>250</v>
      </c>
      <c r="AQ9" s="626"/>
      <c r="AR9" s="626"/>
      <c r="AS9" s="626"/>
      <c r="AT9" s="626"/>
      <c r="AU9" s="626"/>
      <c r="AV9" s="626"/>
      <c r="AW9" s="626"/>
      <c r="AX9" s="626"/>
      <c r="AY9" s="626"/>
      <c r="AZ9" s="626"/>
      <c r="BA9" s="626"/>
      <c r="BB9" s="626"/>
      <c r="BC9" s="626"/>
      <c r="BD9" s="626"/>
      <c r="BE9" s="626"/>
      <c r="BF9" s="627"/>
      <c r="BG9" s="628">
        <v>188457</v>
      </c>
      <c r="BH9" s="629"/>
      <c r="BI9" s="629"/>
      <c r="BJ9" s="629"/>
      <c r="BK9" s="629"/>
      <c r="BL9" s="629"/>
      <c r="BM9" s="629"/>
      <c r="BN9" s="630"/>
      <c r="BO9" s="655">
        <v>27.9</v>
      </c>
      <c r="BP9" s="655"/>
      <c r="BQ9" s="655"/>
      <c r="BR9" s="655"/>
      <c r="BS9" s="656" t="s">
        <v>131</v>
      </c>
      <c r="BT9" s="656"/>
      <c r="BU9" s="656"/>
      <c r="BV9" s="656"/>
      <c r="BW9" s="656"/>
      <c r="BX9" s="656"/>
      <c r="BY9" s="656"/>
      <c r="BZ9" s="656"/>
      <c r="CA9" s="656"/>
      <c r="CB9" s="714"/>
      <c r="CD9" s="662" t="s">
        <v>251</v>
      </c>
      <c r="CE9" s="663"/>
      <c r="CF9" s="663"/>
      <c r="CG9" s="663"/>
      <c r="CH9" s="663"/>
      <c r="CI9" s="663"/>
      <c r="CJ9" s="663"/>
      <c r="CK9" s="663"/>
      <c r="CL9" s="663"/>
      <c r="CM9" s="663"/>
      <c r="CN9" s="663"/>
      <c r="CO9" s="663"/>
      <c r="CP9" s="663"/>
      <c r="CQ9" s="664"/>
      <c r="CR9" s="628">
        <v>488767</v>
      </c>
      <c r="CS9" s="629"/>
      <c r="CT9" s="629"/>
      <c r="CU9" s="629"/>
      <c r="CV9" s="629"/>
      <c r="CW9" s="629"/>
      <c r="CX9" s="629"/>
      <c r="CY9" s="630"/>
      <c r="CZ9" s="655">
        <v>4.7</v>
      </c>
      <c r="DA9" s="655"/>
      <c r="DB9" s="655"/>
      <c r="DC9" s="655"/>
      <c r="DD9" s="634">
        <v>8788</v>
      </c>
      <c r="DE9" s="629"/>
      <c r="DF9" s="629"/>
      <c r="DG9" s="629"/>
      <c r="DH9" s="629"/>
      <c r="DI9" s="629"/>
      <c r="DJ9" s="629"/>
      <c r="DK9" s="629"/>
      <c r="DL9" s="629"/>
      <c r="DM9" s="629"/>
      <c r="DN9" s="629"/>
      <c r="DO9" s="629"/>
      <c r="DP9" s="630"/>
      <c r="DQ9" s="634">
        <v>327972</v>
      </c>
      <c r="DR9" s="629"/>
      <c r="DS9" s="629"/>
      <c r="DT9" s="629"/>
      <c r="DU9" s="629"/>
      <c r="DV9" s="629"/>
      <c r="DW9" s="629"/>
      <c r="DX9" s="629"/>
      <c r="DY9" s="629"/>
      <c r="DZ9" s="629"/>
      <c r="EA9" s="629"/>
      <c r="EB9" s="629"/>
      <c r="EC9" s="672"/>
    </row>
    <row r="10" spans="2:143" ht="11.25" customHeight="1" x14ac:dyDescent="0.15">
      <c r="B10" s="625" t="s">
        <v>252</v>
      </c>
      <c r="C10" s="626"/>
      <c r="D10" s="626"/>
      <c r="E10" s="626"/>
      <c r="F10" s="626"/>
      <c r="G10" s="626"/>
      <c r="H10" s="626"/>
      <c r="I10" s="626"/>
      <c r="J10" s="626"/>
      <c r="K10" s="626"/>
      <c r="L10" s="626"/>
      <c r="M10" s="626"/>
      <c r="N10" s="626"/>
      <c r="O10" s="626"/>
      <c r="P10" s="626"/>
      <c r="Q10" s="627"/>
      <c r="R10" s="628" t="s">
        <v>131</v>
      </c>
      <c r="S10" s="629"/>
      <c r="T10" s="629"/>
      <c r="U10" s="629"/>
      <c r="V10" s="629"/>
      <c r="W10" s="629"/>
      <c r="X10" s="629"/>
      <c r="Y10" s="630"/>
      <c r="Z10" s="655" t="s">
        <v>131</v>
      </c>
      <c r="AA10" s="655"/>
      <c r="AB10" s="655"/>
      <c r="AC10" s="655"/>
      <c r="AD10" s="656" t="s">
        <v>241</v>
      </c>
      <c r="AE10" s="656"/>
      <c r="AF10" s="656"/>
      <c r="AG10" s="656"/>
      <c r="AH10" s="656"/>
      <c r="AI10" s="656"/>
      <c r="AJ10" s="656"/>
      <c r="AK10" s="656"/>
      <c r="AL10" s="631" t="s">
        <v>241</v>
      </c>
      <c r="AM10" s="632"/>
      <c r="AN10" s="632"/>
      <c r="AO10" s="657"/>
      <c r="AP10" s="625" t="s">
        <v>253</v>
      </c>
      <c r="AQ10" s="626"/>
      <c r="AR10" s="626"/>
      <c r="AS10" s="626"/>
      <c r="AT10" s="626"/>
      <c r="AU10" s="626"/>
      <c r="AV10" s="626"/>
      <c r="AW10" s="626"/>
      <c r="AX10" s="626"/>
      <c r="AY10" s="626"/>
      <c r="AZ10" s="626"/>
      <c r="BA10" s="626"/>
      <c r="BB10" s="626"/>
      <c r="BC10" s="626"/>
      <c r="BD10" s="626"/>
      <c r="BE10" s="626"/>
      <c r="BF10" s="627"/>
      <c r="BG10" s="628">
        <v>12936</v>
      </c>
      <c r="BH10" s="629"/>
      <c r="BI10" s="629"/>
      <c r="BJ10" s="629"/>
      <c r="BK10" s="629"/>
      <c r="BL10" s="629"/>
      <c r="BM10" s="629"/>
      <c r="BN10" s="630"/>
      <c r="BO10" s="655">
        <v>1.9</v>
      </c>
      <c r="BP10" s="655"/>
      <c r="BQ10" s="655"/>
      <c r="BR10" s="655"/>
      <c r="BS10" s="656" t="s">
        <v>241</v>
      </c>
      <c r="BT10" s="656"/>
      <c r="BU10" s="656"/>
      <c r="BV10" s="656"/>
      <c r="BW10" s="656"/>
      <c r="BX10" s="656"/>
      <c r="BY10" s="656"/>
      <c r="BZ10" s="656"/>
      <c r="CA10" s="656"/>
      <c r="CB10" s="714"/>
      <c r="CD10" s="662" t="s">
        <v>254</v>
      </c>
      <c r="CE10" s="663"/>
      <c r="CF10" s="663"/>
      <c r="CG10" s="663"/>
      <c r="CH10" s="663"/>
      <c r="CI10" s="663"/>
      <c r="CJ10" s="663"/>
      <c r="CK10" s="663"/>
      <c r="CL10" s="663"/>
      <c r="CM10" s="663"/>
      <c r="CN10" s="663"/>
      <c r="CO10" s="663"/>
      <c r="CP10" s="663"/>
      <c r="CQ10" s="664"/>
      <c r="CR10" s="628">
        <v>9232</v>
      </c>
      <c r="CS10" s="629"/>
      <c r="CT10" s="629"/>
      <c r="CU10" s="629"/>
      <c r="CV10" s="629"/>
      <c r="CW10" s="629"/>
      <c r="CX10" s="629"/>
      <c r="CY10" s="630"/>
      <c r="CZ10" s="655">
        <v>0.1</v>
      </c>
      <c r="DA10" s="655"/>
      <c r="DB10" s="655"/>
      <c r="DC10" s="655"/>
      <c r="DD10" s="634" t="s">
        <v>131</v>
      </c>
      <c r="DE10" s="629"/>
      <c r="DF10" s="629"/>
      <c r="DG10" s="629"/>
      <c r="DH10" s="629"/>
      <c r="DI10" s="629"/>
      <c r="DJ10" s="629"/>
      <c r="DK10" s="629"/>
      <c r="DL10" s="629"/>
      <c r="DM10" s="629"/>
      <c r="DN10" s="629"/>
      <c r="DO10" s="629"/>
      <c r="DP10" s="630"/>
      <c r="DQ10" s="634">
        <v>5215</v>
      </c>
      <c r="DR10" s="629"/>
      <c r="DS10" s="629"/>
      <c r="DT10" s="629"/>
      <c r="DU10" s="629"/>
      <c r="DV10" s="629"/>
      <c r="DW10" s="629"/>
      <c r="DX10" s="629"/>
      <c r="DY10" s="629"/>
      <c r="DZ10" s="629"/>
      <c r="EA10" s="629"/>
      <c r="EB10" s="629"/>
      <c r="EC10" s="672"/>
    </row>
    <row r="11" spans="2:143" ht="11.25" customHeight="1" x14ac:dyDescent="0.15">
      <c r="B11" s="625" t="s">
        <v>255</v>
      </c>
      <c r="C11" s="626"/>
      <c r="D11" s="626"/>
      <c r="E11" s="626"/>
      <c r="F11" s="626"/>
      <c r="G11" s="626"/>
      <c r="H11" s="626"/>
      <c r="I11" s="626"/>
      <c r="J11" s="626"/>
      <c r="K11" s="626"/>
      <c r="L11" s="626"/>
      <c r="M11" s="626"/>
      <c r="N11" s="626"/>
      <c r="O11" s="626"/>
      <c r="P11" s="626"/>
      <c r="Q11" s="627"/>
      <c r="R11" s="628">
        <v>121716</v>
      </c>
      <c r="S11" s="629"/>
      <c r="T11" s="629"/>
      <c r="U11" s="629"/>
      <c r="V11" s="629"/>
      <c r="W11" s="629"/>
      <c r="X11" s="629"/>
      <c r="Y11" s="630"/>
      <c r="Z11" s="631">
        <v>1.2</v>
      </c>
      <c r="AA11" s="632"/>
      <c r="AB11" s="632"/>
      <c r="AC11" s="633"/>
      <c r="AD11" s="634">
        <v>121716</v>
      </c>
      <c r="AE11" s="629"/>
      <c r="AF11" s="629"/>
      <c r="AG11" s="629"/>
      <c r="AH11" s="629"/>
      <c r="AI11" s="629"/>
      <c r="AJ11" s="629"/>
      <c r="AK11" s="630"/>
      <c r="AL11" s="631">
        <v>3.3</v>
      </c>
      <c r="AM11" s="632"/>
      <c r="AN11" s="632"/>
      <c r="AO11" s="657"/>
      <c r="AP11" s="625" t="s">
        <v>256</v>
      </c>
      <c r="AQ11" s="626"/>
      <c r="AR11" s="626"/>
      <c r="AS11" s="626"/>
      <c r="AT11" s="626"/>
      <c r="AU11" s="626"/>
      <c r="AV11" s="626"/>
      <c r="AW11" s="626"/>
      <c r="AX11" s="626"/>
      <c r="AY11" s="626"/>
      <c r="AZ11" s="626"/>
      <c r="BA11" s="626"/>
      <c r="BB11" s="626"/>
      <c r="BC11" s="626"/>
      <c r="BD11" s="626"/>
      <c r="BE11" s="626"/>
      <c r="BF11" s="627"/>
      <c r="BG11" s="628">
        <v>9806</v>
      </c>
      <c r="BH11" s="629"/>
      <c r="BI11" s="629"/>
      <c r="BJ11" s="629"/>
      <c r="BK11" s="629"/>
      <c r="BL11" s="629"/>
      <c r="BM11" s="629"/>
      <c r="BN11" s="630"/>
      <c r="BO11" s="655">
        <v>1.5</v>
      </c>
      <c r="BP11" s="655"/>
      <c r="BQ11" s="655"/>
      <c r="BR11" s="655"/>
      <c r="BS11" s="656" t="s">
        <v>241</v>
      </c>
      <c r="BT11" s="656"/>
      <c r="BU11" s="656"/>
      <c r="BV11" s="656"/>
      <c r="BW11" s="656"/>
      <c r="BX11" s="656"/>
      <c r="BY11" s="656"/>
      <c r="BZ11" s="656"/>
      <c r="CA11" s="656"/>
      <c r="CB11" s="714"/>
      <c r="CD11" s="662" t="s">
        <v>257</v>
      </c>
      <c r="CE11" s="663"/>
      <c r="CF11" s="663"/>
      <c r="CG11" s="663"/>
      <c r="CH11" s="663"/>
      <c r="CI11" s="663"/>
      <c r="CJ11" s="663"/>
      <c r="CK11" s="663"/>
      <c r="CL11" s="663"/>
      <c r="CM11" s="663"/>
      <c r="CN11" s="663"/>
      <c r="CO11" s="663"/>
      <c r="CP11" s="663"/>
      <c r="CQ11" s="664"/>
      <c r="CR11" s="628">
        <v>615787</v>
      </c>
      <c r="CS11" s="629"/>
      <c r="CT11" s="629"/>
      <c r="CU11" s="629"/>
      <c r="CV11" s="629"/>
      <c r="CW11" s="629"/>
      <c r="CX11" s="629"/>
      <c r="CY11" s="630"/>
      <c r="CZ11" s="655">
        <v>6</v>
      </c>
      <c r="DA11" s="655"/>
      <c r="DB11" s="655"/>
      <c r="DC11" s="655"/>
      <c r="DD11" s="634">
        <v>279545</v>
      </c>
      <c r="DE11" s="629"/>
      <c r="DF11" s="629"/>
      <c r="DG11" s="629"/>
      <c r="DH11" s="629"/>
      <c r="DI11" s="629"/>
      <c r="DJ11" s="629"/>
      <c r="DK11" s="629"/>
      <c r="DL11" s="629"/>
      <c r="DM11" s="629"/>
      <c r="DN11" s="629"/>
      <c r="DO11" s="629"/>
      <c r="DP11" s="630"/>
      <c r="DQ11" s="634">
        <v>388570</v>
      </c>
      <c r="DR11" s="629"/>
      <c r="DS11" s="629"/>
      <c r="DT11" s="629"/>
      <c r="DU11" s="629"/>
      <c r="DV11" s="629"/>
      <c r="DW11" s="629"/>
      <c r="DX11" s="629"/>
      <c r="DY11" s="629"/>
      <c r="DZ11" s="629"/>
      <c r="EA11" s="629"/>
      <c r="EB11" s="629"/>
      <c r="EC11" s="672"/>
    </row>
    <row r="12" spans="2:143" ht="11.25" customHeight="1" x14ac:dyDescent="0.15">
      <c r="B12" s="625" t="s">
        <v>258</v>
      </c>
      <c r="C12" s="626"/>
      <c r="D12" s="626"/>
      <c r="E12" s="626"/>
      <c r="F12" s="626"/>
      <c r="G12" s="626"/>
      <c r="H12" s="626"/>
      <c r="I12" s="626"/>
      <c r="J12" s="626"/>
      <c r="K12" s="626"/>
      <c r="L12" s="626"/>
      <c r="M12" s="626"/>
      <c r="N12" s="626"/>
      <c r="O12" s="626"/>
      <c r="P12" s="626"/>
      <c r="Q12" s="627"/>
      <c r="R12" s="628">
        <v>25619</v>
      </c>
      <c r="S12" s="629"/>
      <c r="T12" s="629"/>
      <c r="U12" s="629"/>
      <c r="V12" s="629"/>
      <c r="W12" s="629"/>
      <c r="X12" s="629"/>
      <c r="Y12" s="630"/>
      <c r="Z12" s="655">
        <v>0.2</v>
      </c>
      <c r="AA12" s="655"/>
      <c r="AB12" s="655"/>
      <c r="AC12" s="655"/>
      <c r="AD12" s="656">
        <v>25619</v>
      </c>
      <c r="AE12" s="656"/>
      <c r="AF12" s="656"/>
      <c r="AG12" s="656"/>
      <c r="AH12" s="656"/>
      <c r="AI12" s="656"/>
      <c r="AJ12" s="656"/>
      <c r="AK12" s="656"/>
      <c r="AL12" s="631">
        <v>0.7</v>
      </c>
      <c r="AM12" s="632"/>
      <c r="AN12" s="632"/>
      <c r="AO12" s="657"/>
      <c r="AP12" s="625" t="s">
        <v>259</v>
      </c>
      <c r="AQ12" s="626"/>
      <c r="AR12" s="626"/>
      <c r="AS12" s="626"/>
      <c r="AT12" s="626"/>
      <c r="AU12" s="626"/>
      <c r="AV12" s="626"/>
      <c r="AW12" s="626"/>
      <c r="AX12" s="626"/>
      <c r="AY12" s="626"/>
      <c r="AZ12" s="626"/>
      <c r="BA12" s="626"/>
      <c r="BB12" s="626"/>
      <c r="BC12" s="626"/>
      <c r="BD12" s="626"/>
      <c r="BE12" s="626"/>
      <c r="BF12" s="627"/>
      <c r="BG12" s="628">
        <v>410685</v>
      </c>
      <c r="BH12" s="629"/>
      <c r="BI12" s="629"/>
      <c r="BJ12" s="629"/>
      <c r="BK12" s="629"/>
      <c r="BL12" s="629"/>
      <c r="BM12" s="629"/>
      <c r="BN12" s="630"/>
      <c r="BO12" s="655">
        <v>60.8</v>
      </c>
      <c r="BP12" s="655"/>
      <c r="BQ12" s="655"/>
      <c r="BR12" s="655"/>
      <c r="BS12" s="656" t="s">
        <v>131</v>
      </c>
      <c r="BT12" s="656"/>
      <c r="BU12" s="656"/>
      <c r="BV12" s="656"/>
      <c r="BW12" s="656"/>
      <c r="BX12" s="656"/>
      <c r="BY12" s="656"/>
      <c r="BZ12" s="656"/>
      <c r="CA12" s="656"/>
      <c r="CB12" s="714"/>
      <c r="CD12" s="662" t="s">
        <v>260</v>
      </c>
      <c r="CE12" s="663"/>
      <c r="CF12" s="663"/>
      <c r="CG12" s="663"/>
      <c r="CH12" s="663"/>
      <c r="CI12" s="663"/>
      <c r="CJ12" s="663"/>
      <c r="CK12" s="663"/>
      <c r="CL12" s="663"/>
      <c r="CM12" s="663"/>
      <c r="CN12" s="663"/>
      <c r="CO12" s="663"/>
      <c r="CP12" s="663"/>
      <c r="CQ12" s="664"/>
      <c r="CR12" s="628">
        <v>208656</v>
      </c>
      <c r="CS12" s="629"/>
      <c r="CT12" s="629"/>
      <c r="CU12" s="629"/>
      <c r="CV12" s="629"/>
      <c r="CW12" s="629"/>
      <c r="CX12" s="629"/>
      <c r="CY12" s="630"/>
      <c r="CZ12" s="655">
        <v>2</v>
      </c>
      <c r="DA12" s="655"/>
      <c r="DB12" s="655"/>
      <c r="DC12" s="655"/>
      <c r="DD12" s="634">
        <v>1944</v>
      </c>
      <c r="DE12" s="629"/>
      <c r="DF12" s="629"/>
      <c r="DG12" s="629"/>
      <c r="DH12" s="629"/>
      <c r="DI12" s="629"/>
      <c r="DJ12" s="629"/>
      <c r="DK12" s="629"/>
      <c r="DL12" s="629"/>
      <c r="DM12" s="629"/>
      <c r="DN12" s="629"/>
      <c r="DO12" s="629"/>
      <c r="DP12" s="630"/>
      <c r="DQ12" s="634">
        <v>96117</v>
      </c>
      <c r="DR12" s="629"/>
      <c r="DS12" s="629"/>
      <c r="DT12" s="629"/>
      <c r="DU12" s="629"/>
      <c r="DV12" s="629"/>
      <c r="DW12" s="629"/>
      <c r="DX12" s="629"/>
      <c r="DY12" s="629"/>
      <c r="DZ12" s="629"/>
      <c r="EA12" s="629"/>
      <c r="EB12" s="629"/>
      <c r="EC12" s="672"/>
    </row>
    <row r="13" spans="2:143" ht="11.25" customHeight="1" x14ac:dyDescent="0.15">
      <c r="B13" s="625" t="s">
        <v>261</v>
      </c>
      <c r="C13" s="626"/>
      <c r="D13" s="626"/>
      <c r="E13" s="626"/>
      <c r="F13" s="626"/>
      <c r="G13" s="626"/>
      <c r="H13" s="626"/>
      <c r="I13" s="626"/>
      <c r="J13" s="626"/>
      <c r="K13" s="626"/>
      <c r="L13" s="626"/>
      <c r="M13" s="626"/>
      <c r="N13" s="626"/>
      <c r="O13" s="626"/>
      <c r="P13" s="626"/>
      <c r="Q13" s="627"/>
      <c r="R13" s="628" t="s">
        <v>241</v>
      </c>
      <c r="S13" s="629"/>
      <c r="T13" s="629"/>
      <c r="U13" s="629"/>
      <c r="V13" s="629"/>
      <c r="W13" s="629"/>
      <c r="X13" s="629"/>
      <c r="Y13" s="630"/>
      <c r="Z13" s="655" t="s">
        <v>241</v>
      </c>
      <c r="AA13" s="655"/>
      <c r="AB13" s="655"/>
      <c r="AC13" s="655"/>
      <c r="AD13" s="656" t="s">
        <v>185</v>
      </c>
      <c r="AE13" s="656"/>
      <c r="AF13" s="656"/>
      <c r="AG13" s="656"/>
      <c r="AH13" s="656"/>
      <c r="AI13" s="656"/>
      <c r="AJ13" s="656"/>
      <c r="AK13" s="656"/>
      <c r="AL13" s="631" t="s">
        <v>131</v>
      </c>
      <c r="AM13" s="632"/>
      <c r="AN13" s="632"/>
      <c r="AO13" s="657"/>
      <c r="AP13" s="625" t="s">
        <v>262</v>
      </c>
      <c r="AQ13" s="626"/>
      <c r="AR13" s="626"/>
      <c r="AS13" s="626"/>
      <c r="AT13" s="626"/>
      <c r="AU13" s="626"/>
      <c r="AV13" s="626"/>
      <c r="AW13" s="626"/>
      <c r="AX13" s="626"/>
      <c r="AY13" s="626"/>
      <c r="AZ13" s="626"/>
      <c r="BA13" s="626"/>
      <c r="BB13" s="626"/>
      <c r="BC13" s="626"/>
      <c r="BD13" s="626"/>
      <c r="BE13" s="626"/>
      <c r="BF13" s="627"/>
      <c r="BG13" s="628">
        <v>277621</v>
      </c>
      <c r="BH13" s="629"/>
      <c r="BI13" s="629"/>
      <c r="BJ13" s="629"/>
      <c r="BK13" s="629"/>
      <c r="BL13" s="629"/>
      <c r="BM13" s="629"/>
      <c r="BN13" s="630"/>
      <c r="BO13" s="655">
        <v>41.1</v>
      </c>
      <c r="BP13" s="655"/>
      <c r="BQ13" s="655"/>
      <c r="BR13" s="655"/>
      <c r="BS13" s="656" t="s">
        <v>185</v>
      </c>
      <c r="BT13" s="656"/>
      <c r="BU13" s="656"/>
      <c r="BV13" s="656"/>
      <c r="BW13" s="656"/>
      <c r="BX13" s="656"/>
      <c r="BY13" s="656"/>
      <c r="BZ13" s="656"/>
      <c r="CA13" s="656"/>
      <c r="CB13" s="714"/>
      <c r="CD13" s="662" t="s">
        <v>263</v>
      </c>
      <c r="CE13" s="663"/>
      <c r="CF13" s="663"/>
      <c r="CG13" s="663"/>
      <c r="CH13" s="663"/>
      <c r="CI13" s="663"/>
      <c r="CJ13" s="663"/>
      <c r="CK13" s="663"/>
      <c r="CL13" s="663"/>
      <c r="CM13" s="663"/>
      <c r="CN13" s="663"/>
      <c r="CO13" s="663"/>
      <c r="CP13" s="663"/>
      <c r="CQ13" s="664"/>
      <c r="CR13" s="628">
        <v>953688</v>
      </c>
      <c r="CS13" s="629"/>
      <c r="CT13" s="629"/>
      <c r="CU13" s="629"/>
      <c r="CV13" s="629"/>
      <c r="CW13" s="629"/>
      <c r="CX13" s="629"/>
      <c r="CY13" s="630"/>
      <c r="CZ13" s="655">
        <v>9.3000000000000007</v>
      </c>
      <c r="DA13" s="655"/>
      <c r="DB13" s="655"/>
      <c r="DC13" s="655"/>
      <c r="DD13" s="634">
        <v>856386</v>
      </c>
      <c r="DE13" s="629"/>
      <c r="DF13" s="629"/>
      <c r="DG13" s="629"/>
      <c r="DH13" s="629"/>
      <c r="DI13" s="629"/>
      <c r="DJ13" s="629"/>
      <c r="DK13" s="629"/>
      <c r="DL13" s="629"/>
      <c r="DM13" s="629"/>
      <c r="DN13" s="629"/>
      <c r="DO13" s="629"/>
      <c r="DP13" s="630"/>
      <c r="DQ13" s="634">
        <v>193932</v>
      </c>
      <c r="DR13" s="629"/>
      <c r="DS13" s="629"/>
      <c r="DT13" s="629"/>
      <c r="DU13" s="629"/>
      <c r="DV13" s="629"/>
      <c r="DW13" s="629"/>
      <c r="DX13" s="629"/>
      <c r="DY13" s="629"/>
      <c r="DZ13" s="629"/>
      <c r="EA13" s="629"/>
      <c r="EB13" s="629"/>
      <c r="EC13" s="672"/>
    </row>
    <row r="14" spans="2:143" ht="11.25" customHeight="1" x14ac:dyDescent="0.15">
      <c r="B14" s="625" t="s">
        <v>264</v>
      </c>
      <c r="C14" s="626"/>
      <c r="D14" s="626"/>
      <c r="E14" s="626"/>
      <c r="F14" s="626"/>
      <c r="G14" s="626"/>
      <c r="H14" s="626"/>
      <c r="I14" s="626"/>
      <c r="J14" s="626"/>
      <c r="K14" s="626"/>
      <c r="L14" s="626"/>
      <c r="M14" s="626"/>
      <c r="N14" s="626"/>
      <c r="O14" s="626"/>
      <c r="P14" s="626"/>
      <c r="Q14" s="627"/>
      <c r="R14" s="628" t="s">
        <v>185</v>
      </c>
      <c r="S14" s="629"/>
      <c r="T14" s="629"/>
      <c r="U14" s="629"/>
      <c r="V14" s="629"/>
      <c r="W14" s="629"/>
      <c r="X14" s="629"/>
      <c r="Y14" s="630"/>
      <c r="Z14" s="655" t="s">
        <v>241</v>
      </c>
      <c r="AA14" s="655"/>
      <c r="AB14" s="655"/>
      <c r="AC14" s="655"/>
      <c r="AD14" s="656" t="s">
        <v>131</v>
      </c>
      <c r="AE14" s="656"/>
      <c r="AF14" s="656"/>
      <c r="AG14" s="656"/>
      <c r="AH14" s="656"/>
      <c r="AI14" s="656"/>
      <c r="AJ14" s="656"/>
      <c r="AK14" s="656"/>
      <c r="AL14" s="631" t="s">
        <v>241</v>
      </c>
      <c r="AM14" s="632"/>
      <c r="AN14" s="632"/>
      <c r="AO14" s="657"/>
      <c r="AP14" s="625" t="s">
        <v>265</v>
      </c>
      <c r="AQ14" s="626"/>
      <c r="AR14" s="626"/>
      <c r="AS14" s="626"/>
      <c r="AT14" s="626"/>
      <c r="AU14" s="626"/>
      <c r="AV14" s="626"/>
      <c r="AW14" s="626"/>
      <c r="AX14" s="626"/>
      <c r="AY14" s="626"/>
      <c r="AZ14" s="626"/>
      <c r="BA14" s="626"/>
      <c r="BB14" s="626"/>
      <c r="BC14" s="626"/>
      <c r="BD14" s="626"/>
      <c r="BE14" s="626"/>
      <c r="BF14" s="627"/>
      <c r="BG14" s="628">
        <v>22917</v>
      </c>
      <c r="BH14" s="629"/>
      <c r="BI14" s="629"/>
      <c r="BJ14" s="629"/>
      <c r="BK14" s="629"/>
      <c r="BL14" s="629"/>
      <c r="BM14" s="629"/>
      <c r="BN14" s="630"/>
      <c r="BO14" s="655">
        <v>3.4</v>
      </c>
      <c r="BP14" s="655"/>
      <c r="BQ14" s="655"/>
      <c r="BR14" s="655"/>
      <c r="BS14" s="656" t="s">
        <v>185</v>
      </c>
      <c r="BT14" s="656"/>
      <c r="BU14" s="656"/>
      <c r="BV14" s="656"/>
      <c r="BW14" s="656"/>
      <c r="BX14" s="656"/>
      <c r="BY14" s="656"/>
      <c r="BZ14" s="656"/>
      <c r="CA14" s="656"/>
      <c r="CB14" s="714"/>
      <c r="CD14" s="662" t="s">
        <v>266</v>
      </c>
      <c r="CE14" s="663"/>
      <c r="CF14" s="663"/>
      <c r="CG14" s="663"/>
      <c r="CH14" s="663"/>
      <c r="CI14" s="663"/>
      <c r="CJ14" s="663"/>
      <c r="CK14" s="663"/>
      <c r="CL14" s="663"/>
      <c r="CM14" s="663"/>
      <c r="CN14" s="663"/>
      <c r="CO14" s="663"/>
      <c r="CP14" s="663"/>
      <c r="CQ14" s="664"/>
      <c r="CR14" s="628">
        <v>536016</v>
      </c>
      <c r="CS14" s="629"/>
      <c r="CT14" s="629"/>
      <c r="CU14" s="629"/>
      <c r="CV14" s="629"/>
      <c r="CW14" s="629"/>
      <c r="CX14" s="629"/>
      <c r="CY14" s="630"/>
      <c r="CZ14" s="655">
        <v>5.2</v>
      </c>
      <c r="DA14" s="655"/>
      <c r="DB14" s="655"/>
      <c r="DC14" s="655"/>
      <c r="DD14" s="634">
        <v>375423</v>
      </c>
      <c r="DE14" s="629"/>
      <c r="DF14" s="629"/>
      <c r="DG14" s="629"/>
      <c r="DH14" s="629"/>
      <c r="DI14" s="629"/>
      <c r="DJ14" s="629"/>
      <c r="DK14" s="629"/>
      <c r="DL14" s="629"/>
      <c r="DM14" s="629"/>
      <c r="DN14" s="629"/>
      <c r="DO14" s="629"/>
      <c r="DP14" s="630"/>
      <c r="DQ14" s="634">
        <v>168616</v>
      </c>
      <c r="DR14" s="629"/>
      <c r="DS14" s="629"/>
      <c r="DT14" s="629"/>
      <c r="DU14" s="629"/>
      <c r="DV14" s="629"/>
      <c r="DW14" s="629"/>
      <c r="DX14" s="629"/>
      <c r="DY14" s="629"/>
      <c r="DZ14" s="629"/>
      <c r="EA14" s="629"/>
      <c r="EB14" s="629"/>
      <c r="EC14" s="672"/>
    </row>
    <row r="15" spans="2:143" ht="11.25" customHeight="1" x14ac:dyDescent="0.15">
      <c r="B15" s="625" t="s">
        <v>267</v>
      </c>
      <c r="C15" s="626"/>
      <c r="D15" s="626"/>
      <c r="E15" s="626"/>
      <c r="F15" s="626"/>
      <c r="G15" s="626"/>
      <c r="H15" s="626"/>
      <c r="I15" s="626"/>
      <c r="J15" s="626"/>
      <c r="K15" s="626"/>
      <c r="L15" s="626"/>
      <c r="M15" s="626"/>
      <c r="N15" s="626"/>
      <c r="O15" s="626"/>
      <c r="P15" s="626"/>
      <c r="Q15" s="627"/>
      <c r="R15" s="628" t="s">
        <v>131</v>
      </c>
      <c r="S15" s="629"/>
      <c r="T15" s="629"/>
      <c r="U15" s="629"/>
      <c r="V15" s="629"/>
      <c r="W15" s="629"/>
      <c r="X15" s="629"/>
      <c r="Y15" s="630"/>
      <c r="Z15" s="655" t="s">
        <v>241</v>
      </c>
      <c r="AA15" s="655"/>
      <c r="AB15" s="655"/>
      <c r="AC15" s="655"/>
      <c r="AD15" s="656" t="s">
        <v>241</v>
      </c>
      <c r="AE15" s="656"/>
      <c r="AF15" s="656"/>
      <c r="AG15" s="656"/>
      <c r="AH15" s="656"/>
      <c r="AI15" s="656"/>
      <c r="AJ15" s="656"/>
      <c r="AK15" s="656"/>
      <c r="AL15" s="631" t="s">
        <v>185</v>
      </c>
      <c r="AM15" s="632"/>
      <c r="AN15" s="632"/>
      <c r="AO15" s="657"/>
      <c r="AP15" s="625" t="s">
        <v>268</v>
      </c>
      <c r="AQ15" s="626"/>
      <c r="AR15" s="626"/>
      <c r="AS15" s="626"/>
      <c r="AT15" s="626"/>
      <c r="AU15" s="626"/>
      <c r="AV15" s="626"/>
      <c r="AW15" s="626"/>
      <c r="AX15" s="626"/>
      <c r="AY15" s="626"/>
      <c r="AZ15" s="626"/>
      <c r="BA15" s="626"/>
      <c r="BB15" s="626"/>
      <c r="BC15" s="626"/>
      <c r="BD15" s="626"/>
      <c r="BE15" s="626"/>
      <c r="BF15" s="627"/>
      <c r="BG15" s="628">
        <v>21395</v>
      </c>
      <c r="BH15" s="629"/>
      <c r="BI15" s="629"/>
      <c r="BJ15" s="629"/>
      <c r="BK15" s="629"/>
      <c r="BL15" s="629"/>
      <c r="BM15" s="629"/>
      <c r="BN15" s="630"/>
      <c r="BO15" s="655">
        <v>3.2</v>
      </c>
      <c r="BP15" s="655"/>
      <c r="BQ15" s="655"/>
      <c r="BR15" s="655"/>
      <c r="BS15" s="656" t="s">
        <v>131</v>
      </c>
      <c r="BT15" s="656"/>
      <c r="BU15" s="656"/>
      <c r="BV15" s="656"/>
      <c r="BW15" s="656"/>
      <c r="BX15" s="656"/>
      <c r="BY15" s="656"/>
      <c r="BZ15" s="656"/>
      <c r="CA15" s="656"/>
      <c r="CB15" s="714"/>
      <c r="CD15" s="662" t="s">
        <v>269</v>
      </c>
      <c r="CE15" s="663"/>
      <c r="CF15" s="663"/>
      <c r="CG15" s="663"/>
      <c r="CH15" s="663"/>
      <c r="CI15" s="663"/>
      <c r="CJ15" s="663"/>
      <c r="CK15" s="663"/>
      <c r="CL15" s="663"/>
      <c r="CM15" s="663"/>
      <c r="CN15" s="663"/>
      <c r="CO15" s="663"/>
      <c r="CP15" s="663"/>
      <c r="CQ15" s="664"/>
      <c r="CR15" s="628">
        <v>967242</v>
      </c>
      <c r="CS15" s="629"/>
      <c r="CT15" s="629"/>
      <c r="CU15" s="629"/>
      <c r="CV15" s="629"/>
      <c r="CW15" s="629"/>
      <c r="CX15" s="629"/>
      <c r="CY15" s="630"/>
      <c r="CZ15" s="655">
        <v>9.4</v>
      </c>
      <c r="DA15" s="655"/>
      <c r="DB15" s="655"/>
      <c r="DC15" s="655"/>
      <c r="DD15" s="634">
        <v>100617</v>
      </c>
      <c r="DE15" s="629"/>
      <c r="DF15" s="629"/>
      <c r="DG15" s="629"/>
      <c r="DH15" s="629"/>
      <c r="DI15" s="629"/>
      <c r="DJ15" s="629"/>
      <c r="DK15" s="629"/>
      <c r="DL15" s="629"/>
      <c r="DM15" s="629"/>
      <c r="DN15" s="629"/>
      <c r="DO15" s="629"/>
      <c r="DP15" s="630"/>
      <c r="DQ15" s="634">
        <v>657824</v>
      </c>
      <c r="DR15" s="629"/>
      <c r="DS15" s="629"/>
      <c r="DT15" s="629"/>
      <c r="DU15" s="629"/>
      <c r="DV15" s="629"/>
      <c r="DW15" s="629"/>
      <c r="DX15" s="629"/>
      <c r="DY15" s="629"/>
      <c r="DZ15" s="629"/>
      <c r="EA15" s="629"/>
      <c r="EB15" s="629"/>
      <c r="EC15" s="672"/>
    </row>
    <row r="16" spans="2:143" ht="11.25" customHeight="1" x14ac:dyDescent="0.15">
      <c r="B16" s="625" t="s">
        <v>270</v>
      </c>
      <c r="C16" s="626"/>
      <c r="D16" s="626"/>
      <c r="E16" s="626"/>
      <c r="F16" s="626"/>
      <c r="G16" s="626"/>
      <c r="H16" s="626"/>
      <c r="I16" s="626"/>
      <c r="J16" s="626"/>
      <c r="K16" s="626"/>
      <c r="L16" s="626"/>
      <c r="M16" s="626"/>
      <c r="N16" s="626"/>
      <c r="O16" s="626"/>
      <c r="P16" s="626"/>
      <c r="Q16" s="627"/>
      <c r="R16" s="628">
        <v>1758</v>
      </c>
      <c r="S16" s="629"/>
      <c r="T16" s="629"/>
      <c r="U16" s="629"/>
      <c r="V16" s="629"/>
      <c r="W16" s="629"/>
      <c r="X16" s="629"/>
      <c r="Y16" s="630"/>
      <c r="Z16" s="655">
        <v>0</v>
      </c>
      <c r="AA16" s="655"/>
      <c r="AB16" s="655"/>
      <c r="AC16" s="655"/>
      <c r="AD16" s="656">
        <v>1758</v>
      </c>
      <c r="AE16" s="656"/>
      <c r="AF16" s="656"/>
      <c r="AG16" s="656"/>
      <c r="AH16" s="656"/>
      <c r="AI16" s="656"/>
      <c r="AJ16" s="656"/>
      <c r="AK16" s="656"/>
      <c r="AL16" s="631">
        <v>0</v>
      </c>
      <c r="AM16" s="632"/>
      <c r="AN16" s="632"/>
      <c r="AO16" s="657"/>
      <c r="AP16" s="625" t="s">
        <v>271</v>
      </c>
      <c r="AQ16" s="626"/>
      <c r="AR16" s="626"/>
      <c r="AS16" s="626"/>
      <c r="AT16" s="626"/>
      <c r="AU16" s="626"/>
      <c r="AV16" s="626"/>
      <c r="AW16" s="626"/>
      <c r="AX16" s="626"/>
      <c r="AY16" s="626"/>
      <c r="AZ16" s="626"/>
      <c r="BA16" s="626"/>
      <c r="BB16" s="626"/>
      <c r="BC16" s="626"/>
      <c r="BD16" s="626"/>
      <c r="BE16" s="626"/>
      <c r="BF16" s="627"/>
      <c r="BG16" s="628" t="s">
        <v>241</v>
      </c>
      <c r="BH16" s="629"/>
      <c r="BI16" s="629"/>
      <c r="BJ16" s="629"/>
      <c r="BK16" s="629"/>
      <c r="BL16" s="629"/>
      <c r="BM16" s="629"/>
      <c r="BN16" s="630"/>
      <c r="BO16" s="655" t="s">
        <v>131</v>
      </c>
      <c r="BP16" s="655"/>
      <c r="BQ16" s="655"/>
      <c r="BR16" s="655"/>
      <c r="BS16" s="656" t="s">
        <v>131</v>
      </c>
      <c r="BT16" s="656"/>
      <c r="BU16" s="656"/>
      <c r="BV16" s="656"/>
      <c r="BW16" s="656"/>
      <c r="BX16" s="656"/>
      <c r="BY16" s="656"/>
      <c r="BZ16" s="656"/>
      <c r="CA16" s="656"/>
      <c r="CB16" s="714"/>
      <c r="CD16" s="662" t="s">
        <v>272</v>
      </c>
      <c r="CE16" s="663"/>
      <c r="CF16" s="663"/>
      <c r="CG16" s="663"/>
      <c r="CH16" s="663"/>
      <c r="CI16" s="663"/>
      <c r="CJ16" s="663"/>
      <c r="CK16" s="663"/>
      <c r="CL16" s="663"/>
      <c r="CM16" s="663"/>
      <c r="CN16" s="663"/>
      <c r="CO16" s="663"/>
      <c r="CP16" s="663"/>
      <c r="CQ16" s="664"/>
      <c r="CR16" s="628">
        <v>39458</v>
      </c>
      <c r="CS16" s="629"/>
      <c r="CT16" s="629"/>
      <c r="CU16" s="629"/>
      <c r="CV16" s="629"/>
      <c r="CW16" s="629"/>
      <c r="CX16" s="629"/>
      <c r="CY16" s="630"/>
      <c r="CZ16" s="655">
        <v>0.4</v>
      </c>
      <c r="DA16" s="655"/>
      <c r="DB16" s="655"/>
      <c r="DC16" s="655"/>
      <c r="DD16" s="634" t="s">
        <v>131</v>
      </c>
      <c r="DE16" s="629"/>
      <c r="DF16" s="629"/>
      <c r="DG16" s="629"/>
      <c r="DH16" s="629"/>
      <c r="DI16" s="629"/>
      <c r="DJ16" s="629"/>
      <c r="DK16" s="629"/>
      <c r="DL16" s="629"/>
      <c r="DM16" s="629"/>
      <c r="DN16" s="629"/>
      <c r="DO16" s="629"/>
      <c r="DP16" s="630"/>
      <c r="DQ16" s="634">
        <v>22734</v>
      </c>
      <c r="DR16" s="629"/>
      <c r="DS16" s="629"/>
      <c r="DT16" s="629"/>
      <c r="DU16" s="629"/>
      <c r="DV16" s="629"/>
      <c r="DW16" s="629"/>
      <c r="DX16" s="629"/>
      <c r="DY16" s="629"/>
      <c r="DZ16" s="629"/>
      <c r="EA16" s="629"/>
      <c r="EB16" s="629"/>
      <c r="EC16" s="672"/>
    </row>
    <row r="17" spans="2:133" ht="11.25" customHeight="1" x14ac:dyDescent="0.15">
      <c r="B17" s="625" t="s">
        <v>273</v>
      </c>
      <c r="C17" s="626"/>
      <c r="D17" s="626"/>
      <c r="E17" s="626"/>
      <c r="F17" s="626"/>
      <c r="G17" s="626"/>
      <c r="H17" s="626"/>
      <c r="I17" s="626"/>
      <c r="J17" s="626"/>
      <c r="K17" s="626"/>
      <c r="L17" s="626"/>
      <c r="M17" s="626"/>
      <c r="N17" s="626"/>
      <c r="O17" s="626"/>
      <c r="P17" s="626"/>
      <c r="Q17" s="627"/>
      <c r="R17" s="628">
        <v>4682</v>
      </c>
      <c r="S17" s="629"/>
      <c r="T17" s="629"/>
      <c r="U17" s="629"/>
      <c r="V17" s="629"/>
      <c r="W17" s="629"/>
      <c r="X17" s="629"/>
      <c r="Y17" s="630"/>
      <c r="Z17" s="655">
        <v>0</v>
      </c>
      <c r="AA17" s="655"/>
      <c r="AB17" s="655"/>
      <c r="AC17" s="655"/>
      <c r="AD17" s="656">
        <v>4682</v>
      </c>
      <c r="AE17" s="656"/>
      <c r="AF17" s="656"/>
      <c r="AG17" s="656"/>
      <c r="AH17" s="656"/>
      <c r="AI17" s="656"/>
      <c r="AJ17" s="656"/>
      <c r="AK17" s="656"/>
      <c r="AL17" s="631">
        <v>0.1</v>
      </c>
      <c r="AM17" s="632"/>
      <c r="AN17" s="632"/>
      <c r="AO17" s="657"/>
      <c r="AP17" s="625" t="s">
        <v>274</v>
      </c>
      <c r="AQ17" s="626"/>
      <c r="AR17" s="626"/>
      <c r="AS17" s="626"/>
      <c r="AT17" s="626"/>
      <c r="AU17" s="626"/>
      <c r="AV17" s="626"/>
      <c r="AW17" s="626"/>
      <c r="AX17" s="626"/>
      <c r="AY17" s="626"/>
      <c r="AZ17" s="626"/>
      <c r="BA17" s="626"/>
      <c r="BB17" s="626"/>
      <c r="BC17" s="626"/>
      <c r="BD17" s="626"/>
      <c r="BE17" s="626"/>
      <c r="BF17" s="627"/>
      <c r="BG17" s="628" t="s">
        <v>185</v>
      </c>
      <c r="BH17" s="629"/>
      <c r="BI17" s="629"/>
      <c r="BJ17" s="629"/>
      <c r="BK17" s="629"/>
      <c r="BL17" s="629"/>
      <c r="BM17" s="629"/>
      <c r="BN17" s="630"/>
      <c r="BO17" s="655" t="s">
        <v>185</v>
      </c>
      <c r="BP17" s="655"/>
      <c r="BQ17" s="655"/>
      <c r="BR17" s="655"/>
      <c r="BS17" s="656" t="s">
        <v>185</v>
      </c>
      <c r="BT17" s="656"/>
      <c r="BU17" s="656"/>
      <c r="BV17" s="656"/>
      <c r="BW17" s="656"/>
      <c r="BX17" s="656"/>
      <c r="BY17" s="656"/>
      <c r="BZ17" s="656"/>
      <c r="CA17" s="656"/>
      <c r="CB17" s="714"/>
      <c r="CD17" s="662" t="s">
        <v>275</v>
      </c>
      <c r="CE17" s="663"/>
      <c r="CF17" s="663"/>
      <c r="CG17" s="663"/>
      <c r="CH17" s="663"/>
      <c r="CI17" s="663"/>
      <c r="CJ17" s="663"/>
      <c r="CK17" s="663"/>
      <c r="CL17" s="663"/>
      <c r="CM17" s="663"/>
      <c r="CN17" s="663"/>
      <c r="CO17" s="663"/>
      <c r="CP17" s="663"/>
      <c r="CQ17" s="664"/>
      <c r="CR17" s="628">
        <v>310487</v>
      </c>
      <c r="CS17" s="629"/>
      <c r="CT17" s="629"/>
      <c r="CU17" s="629"/>
      <c r="CV17" s="629"/>
      <c r="CW17" s="629"/>
      <c r="CX17" s="629"/>
      <c r="CY17" s="630"/>
      <c r="CZ17" s="655">
        <v>3</v>
      </c>
      <c r="DA17" s="655"/>
      <c r="DB17" s="655"/>
      <c r="DC17" s="655"/>
      <c r="DD17" s="634" t="s">
        <v>185</v>
      </c>
      <c r="DE17" s="629"/>
      <c r="DF17" s="629"/>
      <c r="DG17" s="629"/>
      <c r="DH17" s="629"/>
      <c r="DI17" s="629"/>
      <c r="DJ17" s="629"/>
      <c r="DK17" s="629"/>
      <c r="DL17" s="629"/>
      <c r="DM17" s="629"/>
      <c r="DN17" s="629"/>
      <c r="DO17" s="629"/>
      <c r="DP17" s="630"/>
      <c r="DQ17" s="634">
        <v>310487</v>
      </c>
      <c r="DR17" s="629"/>
      <c r="DS17" s="629"/>
      <c r="DT17" s="629"/>
      <c r="DU17" s="629"/>
      <c r="DV17" s="629"/>
      <c r="DW17" s="629"/>
      <c r="DX17" s="629"/>
      <c r="DY17" s="629"/>
      <c r="DZ17" s="629"/>
      <c r="EA17" s="629"/>
      <c r="EB17" s="629"/>
      <c r="EC17" s="672"/>
    </row>
    <row r="18" spans="2:133" ht="11.25" customHeight="1" x14ac:dyDescent="0.15">
      <c r="B18" s="625" t="s">
        <v>276</v>
      </c>
      <c r="C18" s="626"/>
      <c r="D18" s="626"/>
      <c r="E18" s="626"/>
      <c r="F18" s="626"/>
      <c r="G18" s="626"/>
      <c r="H18" s="626"/>
      <c r="I18" s="626"/>
      <c r="J18" s="626"/>
      <c r="K18" s="626"/>
      <c r="L18" s="626"/>
      <c r="M18" s="626"/>
      <c r="N18" s="626"/>
      <c r="O18" s="626"/>
      <c r="P18" s="626"/>
      <c r="Q18" s="627"/>
      <c r="R18" s="628">
        <v>9221</v>
      </c>
      <c r="S18" s="629"/>
      <c r="T18" s="629"/>
      <c r="U18" s="629"/>
      <c r="V18" s="629"/>
      <c r="W18" s="629"/>
      <c r="X18" s="629"/>
      <c r="Y18" s="630"/>
      <c r="Z18" s="655">
        <v>0.1</v>
      </c>
      <c r="AA18" s="655"/>
      <c r="AB18" s="655"/>
      <c r="AC18" s="655"/>
      <c r="AD18" s="656">
        <v>9221</v>
      </c>
      <c r="AE18" s="656"/>
      <c r="AF18" s="656"/>
      <c r="AG18" s="656"/>
      <c r="AH18" s="656"/>
      <c r="AI18" s="656"/>
      <c r="AJ18" s="656"/>
      <c r="AK18" s="656"/>
      <c r="AL18" s="631">
        <v>0.30000001192092896</v>
      </c>
      <c r="AM18" s="632"/>
      <c r="AN18" s="632"/>
      <c r="AO18" s="657"/>
      <c r="AP18" s="625" t="s">
        <v>277</v>
      </c>
      <c r="AQ18" s="626"/>
      <c r="AR18" s="626"/>
      <c r="AS18" s="626"/>
      <c r="AT18" s="626"/>
      <c r="AU18" s="626"/>
      <c r="AV18" s="626"/>
      <c r="AW18" s="626"/>
      <c r="AX18" s="626"/>
      <c r="AY18" s="626"/>
      <c r="AZ18" s="626"/>
      <c r="BA18" s="626"/>
      <c r="BB18" s="626"/>
      <c r="BC18" s="626"/>
      <c r="BD18" s="626"/>
      <c r="BE18" s="626"/>
      <c r="BF18" s="627"/>
      <c r="BG18" s="628" t="s">
        <v>131</v>
      </c>
      <c r="BH18" s="629"/>
      <c r="BI18" s="629"/>
      <c r="BJ18" s="629"/>
      <c r="BK18" s="629"/>
      <c r="BL18" s="629"/>
      <c r="BM18" s="629"/>
      <c r="BN18" s="630"/>
      <c r="BO18" s="655" t="s">
        <v>185</v>
      </c>
      <c r="BP18" s="655"/>
      <c r="BQ18" s="655"/>
      <c r="BR18" s="655"/>
      <c r="BS18" s="656" t="s">
        <v>131</v>
      </c>
      <c r="BT18" s="656"/>
      <c r="BU18" s="656"/>
      <c r="BV18" s="656"/>
      <c r="BW18" s="656"/>
      <c r="BX18" s="656"/>
      <c r="BY18" s="656"/>
      <c r="BZ18" s="656"/>
      <c r="CA18" s="656"/>
      <c r="CB18" s="714"/>
      <c r="CD18" s="662" t="s">
        <v>278</v>
      </c>
      <c r="CE18" s="663"/>
      <c r="CF18" s="663"/>
      <c r="CG18" s="663"/>
      <c r="CH18" s="663"/>
      <c r="CI18" s="663"/>
      <c r="CJ18" s="663"/>
      <c r="CK18" s="663"/>
      <c r="CL18" s="663"/>
      <c r="CM18" s="663"/>
      <c r="CN18" s="663"/>
      <c r="CO18" s="663"/>
      <c r="CP18" s="663"/>
      <c r="CQ18" s="664"/>
      <c r="CR18" s="628" t="s">
        <v>185</v>
      </c>
      <c r="CS18" s="629"/>
      <c r="CT18" s="629"/>
      <c r="CU18" s="629"/>
      <c r="CV18" s="629"/>
      <c r="CW18" s="629"/>
      <c r="CX18" s="629"/>
      <c r="CY18" s="630"/>
      <c r="CZ18" s="655" t="s">
        <v>131</v>
      </c>
      <c r="DA18" s="655"/>
      <c r="DB18" s="655"/>
      <c r="DC18" s="655"/>
      <c r="DD18" s="634" t="s">
        <v>185</v>
      </c>
      <c r="DE18" s="629"/>
      <c r="DF18" s="629"/>
      <c r="DG18" s="629"/>
      <c r="DH18" s="629"/>
      <c r="DI18" s="629"/>
      <c r="DJ18" s="629"/>
      <c r="DK18" s="629"/>
      <c r="DL18" s="629"/>
      <c r="DM18" s="629"/>
      <c r="DN18" s="629"/>
      <c r="DO18" s="629"/>
      <c r="DP18" s="630"/>
      <c r="DQ18" s="634" t="s">
        <v>185</v>
      </c>
      <c r="DR18" s="629"/>
      <c r="DS18" s="629"/>
      <c r="DT18" s="629"/>
      <c r="DU18" s="629"/>
      <c r="DV18" s="629"/>
      <c r="DW18" s="629"/>
      <c r="DX18" s="629"/>
      <c r="DY18" s="629"/>
      <c r="DZ18" s="629"/>
      <c r="EA18" s="629"/>
      <c r="EB18" s="629"/>
      <c r="EC18" s="672"/>
    </row>
    <row r="19" spans="2:133" ht="11.25" customHeight="1" x14ac:dyDescent="0.15">
      <c r="B19" s="625" t="s">
        <v>279</v>
      </c>
      <c r="C19" s="626"/>
      <c r="D19" s="626"/>
      <c r="E19" s="626"/>
      <c r="F19" s="626"/>
      <c r="G19" s="626"/>
      <c r="H19" s="626"/>
      <c r="I19" s="626"/>
      <c r="J19" s="626"/>
      <c r="K19" s="626"/>
      <c r="L19" s="626"/>
      <c r="M19" s="626"/>
      <c r="N19" s="626"/>
      <c r="O19" s="626"/>
      <c r="P19" s="626"/>
      <c r="Q19" s="627"/>
      <c r="R19" s="628">
        <v>4461</v>
      </c>
      <c r="S19" s="629"/>
      <c r="T19" s="629"/>
      <c r="U19" s="629"/>
      <c r="V19" s="629"/>
      <c r="W19" s="629"/>
      <c r="X19" s="629"/>
      <c r="Y19" s="630"/>
      <c r="Z19" s="655">
        <v>0</v>
      </c>
      <c r="AA19" s="655"/>
      <c r="AB19" s="655"/>
      <c r="AC19" s="655"/>
      <c r="AD19" s="656">
        <v>4461</v>
      </c>
      <c r="AE19" s="656"/>
      <c r="AF19" s="656"/>
      <c r="AG19" s="656"/>
      <c r="AH19" s="656"/>
      <c r="AI19" s="656"/>
      <c r="AJ19" s="656"/>
      <c r="AK19" s="656"/>
      <c r="AL19" s="631">
        <v>0.1</v>
      </c>
      <c r="AM19" s="632"/>
      <c r="AN19" s="632"/>
      <c r="AO19" s="657"/>
      <c r="AP19" s="625" t="s">
        <v>280</v>
      </c>
      <c r="AQ19" s="626"/>
      <c r="AR19" s="626"/>
      <c r="AS19" s="626"/>
      <c r="AT19" s="626"/>
      <c r="AU19" s="626"/>
      <c r="AV19" s="626"/>
      <c r="AW19" s="626"/>
      <c r="AX19" s="626"/>
      <c r="AY19" s="626"/>
      <c r="AZ19" s="626"/>
      <c r="BA19" s="626"/>
      <c r="BB19" s="626"/>
      <c r="BC19" s="626"/>
      <c r="BD19" s="626"/>
      <c r="BE19" s="626"/>
      <c r="BF19" s="627"/>
      <c r="BG19" s="628" t="s">
        <v>241</v>
      </c>
      <c r="BH19" s="629"/>
      <c r="BI19" s="629"/>
      <c r="BJ19" s="629"/>
      <c r="BK19" s="629"/>
      <c r="BL19" s="629"/>
      <c r="BM19" s="629"/>
      <c r="BN19" s="630"/>
      <c r="BO19" s="655" t="s">
        <v>241</v>
      </c>
      <c r="BP19" s="655"/>
      <c r="BQ19" s="655"/>
      <c r="BR19" s="655"/>
      <c r="BS19" s="656" t="s">
        <v>185</v>
      </c>
      <c r="BT19" s="656"/>
      <c r="BU19" s="656"/>
      <c r="BV19" s="656"/>
      <c r="BW19" s="656"/>
      <c r="BX19" s="656"/>
      <c r="BY19" s="656"/>
      <c r="BZ19" s="656"/>
      <c r="CA19" s="656"/>
      <c r="CB19" s="714"/>
      <c r="CD19" s="662" t="s">
        <v>281</v>
      </c>
      <c r="CE19" s="663"/>
      <c r="CF19" s="663"/>
      <c r="CG19" s="663"/>
      <c r="CH19" s="663"/>
      <c r="CI19" s="663"/>
      <c r="CJ19" s="663"/>
      <c r="CK19" s="663"/>
      <c r="CL19" s="663"/>
      <c r="CM19" s="663"/>
      <c r="CN19" s="663"/>
      <c r="CO19" s="663"/>
      <c r="CP19" s="663"/>
      <c r="CQ19" s="664"/>
      <c r="CR19" s="628" t="s">
        <v>241</v>
      </c>
      <c r="CS19" s="629"/>
      <c r="CT19" s="629"/>
      <c r="CU19" s="629"/>
      <c r="CV19" s="629"/>
      <c r="CW19" s="629"/>
      <c r="CX19" s="629"/>
      <c r="CY19" s="630"/>
      <c r="CZ19" s="655" t="s">
        <v>131</v>
      </c>
      <c r="DA19" s="655"/>
      <c r="DB19" s="655"/>
      <c r="DC19" s="655"/>
      <c r="DD19" s="634" t="s">
        <v>131</v>
      </c>
      <c r="DE19" s="629"/>
      <c r="DF19" s="629"/>
      <c r="DG19" s="629"/>
      <c r="DH19" s="629"/>
      <c r="DI19" s="629"/>
      <c r="DJ19" s="629"/>
      <c r="DK19" s="629"/>
      <c r="DL19" s="629"/>
      <c r="DM19" s="629"/>
      <c r="DN19" s="629"/>
      <c r="DO19" s="629"/>
      <c r="DP19" s="630"/>
      <c r="DQ19" s="634" t="s">
        <v>185</v>
      </c>
      <c r="DR19" s="629"/>
      <c r="DS19" s="629"/>
      <c r="DT19" s="629"/>
      <c r="DU19" s="629"/>
      <c r="DV19" s="629"/>
      <c r="DW19" s="629"/>
      <c r="DX19" s="629"/>
      <c r="DY19" s="629"/>
      <c r="DZ19" s="629"/>
      <c r="EA19" s="629"/>
      <c r="EB19" s="629"/>
      <c r="EC19" s="672"/>
    </row>
    <row r="20" spans="2:133" ht="11.25" customHeight="1" x14ac:dyDescent="0.15">
      <c r="B20" s="625" t="s">
        <v>282</v>
      </c>
      <c r="C20" s="626"/>
      <c r="D20" s="626"/>
      <c r="E20" s="626"/>
      <c r="F20" s="626"/>
      <c r="G20" s="626"/>
      <c r="H20" s="626"/>
      <c r="I20" s="626"/>
      <c r="J20" s="626"/>
      <c r="K20" s="626"/>
      <c r="L20" s="626"/>
      <c r="M20" s="626"/>
      <c r="N20" s="626"/>
      <c r="O20" s="626"/>
      <c r="P20" s="626"/>
      <c r="Q20" s="627"/>
      <c r="R20" s="628">
        <v>623</v>
      </c>
      <c r="S20" s="629"/>
      <c r="T20" s="629"/>
      <c r="U20" s="629"/>
      <c r="V20" s="629"/>
      <c r="W20" s="629"/>
      <c r="X20" s="629"/>
      <c r="Y20" s="630"/>
      <c r="Z20" s="655">
        <v>0</v>
      </c>
      <c r="AA20" s="655"/>
      <c r="AB20" s="655"/>
      <c r="AC20" s="655"/>
      <c r="AD20" s="656">
        <v>623</v>
      </c>
      <c r="AE20" s="656"/>
      <c r="AF20" s="656"/>
      <c r="AG20" s="656"/>
      <c r="AH20" s="656"/>
      <c r="AI20" s="656"/>
      <c r="AJ20" s="656"/>
      <c r="AK20" s="656"/>
      <c r="AL20" s="631">
        <v>0</v>
      </c>
      <c r="AM20" s="632"/>
      <c r="AN20" s="632"/>
      <c r="AO20" s="657"/>
      <c r="AP20" s="625" t="s">
        <v>283</v>
      </c>
      <c r="AQ20" s="626"/>
      <c r="AR20" s="626"/>
      <c r="AS20" s="626"/>
      <c r="AT20" s="626"/>
      <c r="AU20" s="626"/>
      <c r="AV20" s="626"/>
      <c r="AW20" s="626"/>
      <c r="AX20" s="626"/>
      <c r="AY20" s="626"/>
      <c r="AZ20" s="626"/>
      <c r="BA20" s="626"/>
      <c r="BB20" s="626"/>
      <c r="BC20" s="626"/>
      <c r="BD20" s="626"/>
      <c r="BE20" s="626"/>
      <c r="BF20" s="627"/>
      <c r="BG20" s="628" t="s">
        <v>185</v>
      </c>
      <c r="BH20" s="629"/>
      <c r="BI20" s="629"/>
      <c r="BJ20" s="629"/>
      <c r="BK20" s="629"/>
      <c r="BL20" s="629"/>
      <c r="BM20" s="629"/>
      <c r="BN20" s="630"/>
      <c r="BO20" s="655" t="s">
        <v>241</v>
      </c>
      <c r="BP20" s="655"/>
      <c r="BQ20" s="655"/>
      <c r="BR20" s="655"/>
      <c r="BS20" s="656" t="s">
        <v>131</v>
      </c>
      <c r="BT20" s="656"/>
      <c r="BU20" s="656"/>
      <c r="BV20" s="656"/>
      <c r="BW20" s="656"/>
      <c r="BX20" s="656"/>
      <c r="BY20" s="656"/>
      <c r="BZ20" s="656"/>
      <c r="CA20" s="656"/>
      <c r="CB20" s="714"/>
      <c r="CD20" s="662" t="s">
        <v>284</v>
      </c>
      <c r="CE20" s="663"/>
      <c r="CF20" s="663"/>
      <c r="CG20" s="663"/>
      <c r="CH20" s="663"/>
      <c r="CI20" s="663"/>
      <c r="CJ20" s="663"/>
      <c r="CK20" s="663"/>
      <c r="CL20" s="663"/>
      <c r="CM20" s="663"/>
      <c r="CN20" s="663"/>
      <c r="CO20" s="663"/>
      <c r="CP20" s="663"/>
      <c r="CQ20" s="664"/>
      <c r="CR20" s="628">
        <v>10303145</v>
      </c>
      <c r="CS20" s="629"/>
      <c r="CT20" s="629"/>
      <c r="CU20" s="629"/>
      <c r="CV20" s="629"/>
      <c r="CW20" s="629"/>
      <c r="CX20" s="629"/>
      <c r="CY20" s="630"/>
      <c r="CZ20" s="655">
        <v>100</v>
      </c>
      <c r="DA20" s="655"/>
      <c r="DB20" s="655"/>
      <c r="DC20" s="655"/>
      <c r="DD20" s="634">
        <v>2150796</v>
      </c>
      <c r="DE20" s="629"/>
      <c r="DF20" s="629"/>
      <c r="DG20" s="629"/>
      <c r="DH20" s="629"/>
      <c r="DI20" s="629"/>
      <c r="DJ20" s="629"/>
      <c r="DK20" s="629"/>
      <c r="DL20" s="629"/>
      <c r="DM20" s="629"/>
      <c r="DN20" s="629"/>
      <c r="DO20" s="629"/>
      <c r="DP20" s="630"/>
      <c r="DQ20" s="634">
        <v>4563116</v>
      </c>
      <c r="DR20" s="629"/>
      <c r="DS20" s="629"/>
      <c r="DT20" s="629"/>
      <c r="DU20" s="629"/>
      <c r="DV20" s="629"/>
      <c r="DW20" s="629"/>
      <c r="DX20" s="629"/>
      <c r="DY20" s="629"/>
      <c r="DZ20" s="629"/>
      <c r="EA20" s="629"/>
      <c r="EB20" s="629"/>
      <c r="EC20" s="672"/>
    </row>
    <row r="21" spans="2:133" ht="11.25" customHeight="1" x14ac:dyDescent="0.15">
      <c r="B21" s="625" t="s">
        <v>285</v>
      </c>
      <c r="C21" s="626"/>
      <c r="D21" s="626"/>
      <c r="E21" s="626"/>
      <c r="F21" s="626"/>
      <c r="G21" s="626"/>
      <c r="H21" s="626"/>
      <c r="I21" s="626"/>
      <c r="J21" s="626"/>
      <c r="K21" s="626"/>
      <c r="L21" s="626"/>
      <c r="M21" s="626"/>
      <c r="N21" s="626"/>
      <c r="O21" s="626"/>
      <c r="P21" s="626"/>
      <c r="Q21" s="627"/>
      <c r="R21" s="628">
        <v>188</v>
      </c>
      <c r="S21" s="629"/>
      <c r="T21" s="629"/>
      <c r="U21" s="629"/>
      <c r="V21" s="629"/>
      <c r="W21" s="629"/>
      <c r="X21" s="629"/>
      <c r="Y21" s="630"/>
      <c r="Z21" s="655">
        <v>0</v>
      </c>
      <c r="AA21" s="655"/>
      <c r="AB21" s="655"/>
      <c r="AC21" s="655"/>
      <c r="AD21" s="656">
        <v>188</v>
      </c>
      <c r="AE21" s="656"/>
      <c r="AF21" s="656"/>
      <c r="AG21" s="656"/>
      <c r="AH21" s="656"/>
      <c r="AI21" s="656"/>
      <c r="AJ21" s="656"/>
      <c r="AK21" s="656"/>
      <c r="AL21" s="631">
        <v>0</v>
      </c>
      <c r="AM21" s="632"/>
      <c r="AN21" s="632"/>
      <c r="AO21" s="657"/>
      <c r="AP21" s="721" t="s">
        <v>286</v>
      </c>
      <c r="AQ21" s="728"/>
      <c r="AR21" s="728"/>
      <c r="AS21" s="728"/>
      <c r="AT21" s="728"/>
      <c r="AU21" s="728"/>
      <c r="AV21" s="728"/>
      <c r="AW21" s="728"/>
      <c r="AX21" s="728"/>
      <c r="AY21" s="728"/>
      <c r="AZ21" s="728"/>
      <c r="BA21" s="728"/>
      <c r="BB21" s="728"/>
      <c r="BC21" s="728"/>
      <c r="BD21" s="728"/>
      <c r="BE21" s="728"/>
      <c r="BF21" s="723"/>
      <c r="BG21" s="628" t="s">
        <v>131</v>
      </c>
      <c r="BH21" s="629"/>
      <c r="BI21" s="629"/>
      <c r="BJ21" s="629"/>
      <c r="BK21" s="629"/>
      <c r="BL21" s="629"/>
      <c r="BM21" s="629"/>
      <c r="BN21" s="630"/>
      <c r="BO21" s="655" t="s">
        <v>185</v>
      </c>
      <c r="BP21" s="655"/>
      <c r="BQ21" s="655"/>
      <c r="BR21" s="655"/>
      <c r="BS21" s="656" t="s">
        <v>131</v>
      </c>
      <c r="BT21" s="656"/>
      <c r="BU21" s="656"/>
      <c r="BV21" s="656"/>
      <c r="BW21" s="656"/>
      <c r="BX21" s="656"/>
      <c r="BY21" s="656"/>
      <c r="BZ21" s="656"/>
      <c r="CA21" s="656"/>
      <c r="CB21" s="714"/>
      <c r="CD21" s="733"/>
      <c r="CE21" s="659"/>
      <c r="CF21" s="659"/>
      <c r="CG21" s="659"/>
      <c r="CH21" s="659"/>
      <c r="CI21" s="659"/>
      <c r="CJ21" s="659"/>
      <c r="CK21" s="659"/>
      <c r="CL21" s="659"/>
      <c r="CM21" s="659"/>
      <c r="CN21" s="659"/>
      <c r="CO21" s="659"/>
      <c r="CP21" s="659"/>
      <c r="CQ21" s="660"/>
      <c r="CR21" s="734"/>
      <c r="CS21" s="735"/>
      <c r="CT21" s="735"/>
      <c r="CU21" s="735"/>
      <c r="CV21" s="735"/>
      <c r="CW21" s="735"/>
      <c r="CX21" s="735"/>
      <c r="CY21" s="736"/>
      <c r="CZ21" s="737"/>
      <c r="DA21" s="737"/>
      <c r="DB21" s="737"/>
      <c r="DC21" s="737"/>
      <c r="DD21" s="738"/>
      <c r="DE21" s="735"/>
      <c r="DF21" s="735"/>
      <c r="DG21" s="735"/>
      <c r="DH21" s="735"/>
      <c r="DI21" s="735"/>
      <c r="DJ21" s="735"/>
      <c r="DK21" s="735"/>
      <c r="DL21" s="735"/>
      <c r="DM21" s="735"/>
      <c r="DN21" s="735"/>
      <c r="DO21" s="735"/>
      <c r="DP21" s="736"/>
      <c r="DQ21" s="738"/>
      <c r="DR21" s="735"/>
      <c r="DS21" s="735"/>
      <c r="DT21" s="735"/>
      <c r="DU21" s="735"/>
      <c r="DV21" s="735"/>
      <c r="DW21" s="735"/>
      <c r="DX21" s="735"/>
      <c r="DY21" s="735"/>
      <c r="DZ21" s="735"/>
      <c r="EA21" s="735"/>
      <c r="EB21" s="735"/>
      <c r="EC21" s="742"/>
    </row>
    <row r="22" spans="2:133" ht="11.25" customHeight="1" x14ac:dyDescent="0.15">
      <c r="B22" s="691" t="s">
        <v>287</v>
      </c>
      <c r="C22" s="692"/>
      <c r="D22" s="692"/>
      <c r="E22" s="692"/>
      <c r="F22" s="692"/>
      <c r="G22" s="692"/>
      <c r="H22" s="692"/>
      <c r="I22" s="692"/>
      <c r="J22" s="692"/>
      <c r="K22" s="692"/>
      <c r="L22" s="692"/>
      <c r="M22" s="692"/>
      <c r="N22" s="692"/>
      <c r="O22" s="692"/>
      <c r="P22" s="692"/>
      <c r="Q22" s="693"/>
      <c r="R22" s="628">
        <v>3949</v>
      </c>
      <c r="S22" s="629"/>
      <c r="T22" s="629"/>
      <c r="U22" s="629"/>
      <c r="V22" s="629"/>
      <c r="W22" s="629"/>
      <c r="X22" s="629"/>
      <c r="Y22" s="630"/>
      <c r="Z22" s="655">
        <v>0</v>
      </c>
      <c r="AA22" s="655"/>
      <c r="AB22" s="655"/>
      <c r="AC22" s="655"/>
      <c r="AD22" s="656">
        <v>3949</v>
      </c>
      <c r="AE22" s="656"/>
      <c r="AF22" s="656"/>
      <c r="AG22" s="656"/>
      <c r="AH22" s="656"/>
      <c r="AI22" s="656"/>
      <c r="AJ22" s="656"/>
      <c r="AK22" s="656"/>
      <c r="AL22" s="631">
        <v>0.10000000149011612</v>
      </c>
      <c r="AM22" s="632"/>
      <c r="AN22" s="632"/>
      <c r="AO22" s="657"/>
      <c r="AP22" s="721" t="s">
        <v>288</v>
      </c>
      <c r="AQ22" s="728"/>
      <c r="AR22" s="728"/>
      <c r="AS22" s="728"/>
      <c r="AT22" s="728"/>
      <c r="AU22" s="728"/>
      <c r="AV22" s="728"/>
      <c r="AW22" s="728"/>
      <c r="AX22" s="728"/>
      <c r="AY22" s="728"/>
      <c r="AZ22" s="728"/>
      <c r="BA22" s="728"/>
      <c r="BB22" s="728"/>
      <c r="BC22" s="728"/>
      <c r="BD22" s="728"/>
      <c r="BE22" s="728"/>
      <c r="BF22" s="723"/>
      <c r="BG22" s="628" t="s">
        <v>185</v>
      </c>
      <c r="BH22" s="629"/>
      <c r="BI22" s="629"/>
      <c r="BJ22" s="629"/>
      <c r="BK22" s="629"/>
      <c r="BL22" s="629"/>
      <c r="BM22" s="629"/>
      <c r="BN22" s="630"/>
      <c r="BO22" s="655" t="s">
        <v>241</v>
      </c>
      <c r="BP22" s="655"/>
      <c r="BQ22" s="655"/>
      <c r="BR22" s="655"/>
      <c r="BS22" s="656" t="s">
        <v>185</v>
      </c>
      <c r="BT22" s="656"/>
      <c r="BU22" s="656"/>
      <c r="BV22" s="656"/>
      <c r="BW22" s="656"/>
      <c r="BX22" s="656"/>
      <c r="BY22" s="656"/>
      <c r="BZ22" s="656"/>
      <c r="CA22" s="656"/>
      <c r="CB22" s="714"/>
      <c r="CD22" s="730" t="s">
        <v>289</v>
      </c>
      <c r="CE22" s="731"/>
      <c r="CF22" s="731"/>
      <c r="CG22" s="731"/>
      <c r="CH22" s="731"/>
      <c r="CI22" s="731"/>
      <c r="CJ22" s="731"/>
      <c r="CK22" s="731"/>
      <c r="CL22" s="731"/>
      <c r="CM22" s="731"/>
      <c r="CN22" s="731"/>
      <c r="CO22" s="731"/>
      <c r="CP22" s="731"/>
      <c r="CQ22" s="731"/>
      <c r="CR22" s="731"/>
      <c r="CS22" s="731"/>
      <c r="CT22" s="731"/>
      <c r="CU22" s="731"/>
      <c r="CV22" s="731"/>
      <c r="CW22" s="731"/>
      <c r="CX22" s="731"/>
      <c r="CY22" s="731"/>
      <c r="CZ22" s="731"/>
      <c r="DA22" s="731"/>
      <c r="DB22" s="731"/>
      <c r="DC22" s="731"/>
      <c r="DD22" s="731"/>
      <c r="DE22" s="731"/>
      <c r="DF22" s="731"/>
      <c r="DG22" s="731"/>
      <c r="DH22" s="731"/>
      <c r="DI22" s="731"/>
      <c r="DJ22" s="731"/>
      <c r="DK22" s="731"/>
      <c r="DL22" s="731"/>
      <c r="DM22" s="731"/>
      <c r="DN22" s="731"/>
      <c r="DO22" s="731"/>
      <c r="DP22" s="731"/>
      <c r="DQ22" s="731"/>
      <c r="DR22" s="731"/>
      <c r="DS22" s="731"/>
      <c r="DT22" s="731"/>
      <c r="DU22" s="731"/>
      <c r="DV22" s="731"/>
      <c r="DW22" s="731"/>
      <c r="DX22" s="731"/>
      <c r="DY22" s="731"/>
      <c r="DZ22" s="731"/>
      <c r="EA22" s="731"/>
      <c r="EB22" s="731"/>
      <c r="EC22" s="732"/>
    </row>
    <row r="23" spans="2:133" ht="11.25" customHeight="1" x14ac:dyDescent="0.15">
      <c r="B23" s="625" t="s">
        <v>290</v>
      </c>
      <c r="C23" s="626"/>
      <c r="D23" s="626"/>
      <c r="E23" s="626"/>
      <c r="F23" s="626"/>
      <c r="G23" s="626"/>
      <c r="H23" s="626"/>
      <c r="I23" s="626"/>
      <c r="J23" s="626"/>
      <c r="K23" s="626"/>
      <c r="L23" s="626"/>
      <c r="M23" s="626"/>
      <c r="N23" s="626"/>
      <c r="O23" s="626"/>
      <c r="P23" s="626"/>
      <c r="Q23" s="627"/>
      <c r="R23" s="628">
        <v>1784559</v>
      </c>
      <c r="S23" s="629"/>
      <c r="T23" s="629"/>
      <c r="U23" s="629"/>
      <c r="V23" s="629"/>
      <c r="W23" s="629"/>
      <c r="X23" s="629"/>
      <c r="Y23" s="630"/>
      <c r="Z23" s="655">
        <v>16.899999999999999</v>
      </c>
      <c r="AA23" s="655"/>
      <c r="AB23" s="655"/>
      <c r="AC23" s="655"/>
      <c r="AD23" s="656">
        <v>1653069</v>
      </c>
      <c r="AE23" s="656"/>
      <c r="AF23" s="656"/>
      <c r="AG23" s="656"/>
      <c r="AH23" s="656"/>
      <c r="AI23" s="656"/>
      <c r="AJ23" s="656"/>
      <c r="AK23" s="656"/>
      <c r="AL23" s="631">
        <v>45</v>
      </c>
      <c r="AM23" s="632"/>
      <c r="AN23" s="632"/>
      <c r="AO23" s="657"/>
      <c r="AP23" s="721" t="s">
        <v>291</v>
      </c>
      <c r="AQ23" s="728"/>
      <c r="AR23" s="728"/>
      <c r="AS23" s="728"/>
      <c r="AT23" s="728"/>
      <c r="AU23" s="728"/>
      <c r="AV23" s="728"/>
      <c r="AW23" s="728"/>
      <c r="AX23" s="728"/>
      <c r="AY23" s="728"/>
      <c r="AZ23" s="728"/>
      <c r="BA23" s="728"/>
      <c r="BB23" s="728"/>
      <c r="BC23" s="728"/>
      <c r="BD23" s="728"/>
      <c r="BE23" s="728"/>
      <c r="BF23" s="723"/>
      <c r="BG23" s="628" t="s">
        <v>241</v>
      </c>
      <c r="BH23" s="629"/>
      <c r="BI23" s="629"/>
      <c r="BJ23" s="629"/>
      <c r="BK23" s="629"/>
      <c r="BL23" s="629"/>
      <c r="BM23" s="629"/>
      <c r="BN23" s="630"/>
      <c r="BO23" s="655" t="s">
        <v>241</v>
      </c>
      <c r="BP23" s="655"/>
      <c r="BQ23" s="655"/>
      <c r="BR23" s="655"/>
      <c r="BS23" s="656" t="s">
        <v>131</v>
      </c>
      <c r="BT23" s="656"/>
      <c r="BU23" s="656"/>
      <c r="BV23" s="656"/>
      <c r="BW23" s="656"/>
      <c r="BX23" s="656"/>
      <c r="BY23" s="656"/>
      <c r="BZ23" s="656"/>
      <c r="CA23" s="656"/>
      <c r="CB23" s="714"/>
      <c r="CD23" s="730" t="s">
        <v>230</v>
      </c>
      <c r="CE23" s="731"/>
      <c r="CF23" s="731"/>
      <c r="CG23" s="731"/>
      <c r="CH23" s="731"/>
      <c r="CI23" s="731"/>
      <c r="CJ23" s="731"/>
      <c r="CK23" s="731"/>
      <c r="CL23" s="731"/>
      <c r="CM23" s="731"/>
      <c r="CN23" s="731"/>
      <c r="CO23" s="731"/>
      <c r="CP23" s="731"/>
      <c r="CQ23" s="732"/>
      <c r="CR23" s="730" t="s">
        <v>292</v>
      </c>
      <c r="CS23" s="731"/>
      <c r="CT23" s="731"/>
      <c r="CU23" s="731"/>
      <c r="CV23" s="731"/>
      <c r="CW23" s="731"/>
      <c r="CX23" s="731"/>
      <c r="CY23" s="732"/>
      <c r="CZ23" s="730" t="s">
        <v>293</v>
      </c>
      <c r="DA23" s="731"/>
      <c r="DB23" s="731"/>
      <c r="DC23" s="732"/>
      <c r="DD23" s="730" t="s">
        <v>294</v>
      </c>
      <c r="DE23" s="731"/>
      <c r="DF23" s="731"/>
      <c r="DG23" s="731"/>
      <c r="DH23" s="731"/>
      <c r="DI23" s="731"/>
      <c r="DJ23" s="731"/>
      <c r="DK23" s="732"/>
      <c r="DL23" s="739" t="s">
        <v>295</v>
      </c>
      <c r="DM23" s="740"/>
      <c r="DN23" s="740"/>
      <c r="DO23" s="740"/>
      <c r="DP23" s="740"/>
      <c r="DQ23" s="740"/>
      <c r="DR23" s="740"/>
      <c r="DS23" s="740"/>
      <c r="DT23" s="740"/>
      <c r="DU23" s="740"/>
      <c r="DV23" s="741"/>
      <c r="DW23" s="730" t="s">
        <v>296</v>
      </c>
      <c r="DX23" s="731"/>
      <c r="DY23" s="731"/>
      <c r="DZ23" s="731"/>
      <c r="EA23" s="731"/>
      <c r="EB23" s="731"/>
      <c r="EC23" s="732"/>
    </row>
    <row r="24" spans="2:133" ht="11.25" customHeight="1" x14ac:dyDescent="0.15">
      <c r="B24" s="625" t="s">
        <v>297</v>
      </c>
      <c r="C24" s="626"/>
      <c r="D24" s="626"/>
      <c r="E24" s="626"/>
      <c r="F24" s="626"/>
      <c r="G24" s="626"/>
      <c r="H24" s="626"/>
      <c r="I24" s="626"/>
      <c r="J24" s="626"/>
      <c r="K24" s="626"/>
      <c r="L24" s="626"/>
      <c r="M24" s="626"/>
      <c r="N24" s="626"/>
      <c r="O24" s="626"/>
      <c r="P24" s="626"/>
      <c r="Q24" s="627"/>
      <c r="R24" s="628">
        <v>1653069</v>
      </c>
      <c r="S24" s="629"/>
      <c r="T24" s="629"/>
      <c r="U24" s="629"/>
      <c r="V24" s="629"/>
      <c r="W24" s="629"/>
      <c r="X24" s="629"/>
      <c r="Y24" s="630"/>
      <c r="Z24" s="655">
        <v>15.7</v>
      </c>
      <c r="AA24" s="655"/>
      <c r="AB24" s="655"/>
      <c r="AC24" s="655"/>
      <c r="AD24" s="656">
        <v>1653069</v>
      </c>
      <c r="AE24" s="656"/>
      <c r="AF24" s="656"/>
      <c r="AG24" s="656"/>
      <c r="AH24" s="656"/>
      <c r="AI24" s="656"/>
      <c r="AJ24" s="656"/>
      <c r="AK24" s="656"/>
      <c r="AL24" s="631">
        <v>45</v>
      </c>
      <c r="AM24" s="632"/>
      <c r="AN24" s="632"/>
      <c r="AO24" s="657"/>
      <c r="AP24" s="721" t="s">
        <v>298</v>
      </c>
      <c r="AQ24" s="728"/>
      <c r="AR24" s="728"/>
      <c r="AS24" s="728"/>
      <c r="AT24" s="728"/>
      <c r="AU24" s="728"/>
      <c r="AV24" s="728"/>
      <c r="AW24" s="728"/>
      <c r="AX24" s="728"/>
      <c r="AY24" s="728"/>
      <c r="AZ24" s="728"/>
      <c r="BA24" s="728"/>
      <c r="BB24" s="728"/>
      <c r="BC24" s="728"/>
      <c r="BD24" s="728"/>
      <c r="BE24" s="728"/>
      <c r="BF24" s="723"/>
      <c r="BG24" s="628" t="s">
        <v>131</v>
      </c>
      <c r="BH24" s="629"/>
      <c r="BI24" s="629"/>
      <c r="BJ24" s="629"/>
      <c r="BK24" s="629"/>
      <c r="BL24" s="629"/>
      <c r="BM24" s="629"/>
      <c r="BN24" s="630"/>
      <c r="BO24" s="655" t="s">
        <v>131</v>
      </c>
      <c r="BP24" s="655"/>
      <c r="BQ24" s="655"/>
      <c r="BR24" s="655"/>
      <c r="BS24" s="656" t="s">
        <v>131</v>
      </c>
      <c r="BT24" s="656"/>
      <c r="BU24" s="656"/>
      <c r="BV24" s="656"/>
      <c r="BW24" s="656"/>
      <c r="BX24" s="656"/>
      <c r="BY24" s="656"/>
      <c r="BZ24" s="656"/>
      <c r="CA24" s="656"/>
      <c r="CB24" s="714"/>
      <c r="CD24" s="684" t="s">
        <v>299</v>
      </c>
      <c r="CE24" s="685"/>
      <c r="CF24" s="685"/>
      <c r="CG24" s="685"/>
      <c r="CH24" s="685"/>
      <c r="CI24" s="685"/>
      <c r="CJ24" s="685"/>
      <c r="CK24" s="685"/>
      <c r="CL24" s="685"/>
      <c r="CM24" s="685"/>
      <c r="CN24" s="685"/>
      <c r="CO24" s="685"/>
      <c r="CP24" s="685"/>
      <c r="CQ24" s="686"/>
      <c r="CR24" s="681">
        <v>2565816</v>
      </c>
      <c r="CS24" s="682"/>
      <c r="CT24" s="682"/>
      <c r="CU24" s="682"/>
      <c r="CV24" s="682"/>
      <c r="CW24" s="682"/>
      <c r="CX24" s="682"/>
      <c r="CY24" s="725"/>
      <c r="CZ24" s="726">
        <v>24.9</v>
      </c>
      <c r="DA24" s="701"/>
      <c r="DB24" s="701"/>
      <c r="DC24" s="729"/>
      <c r="DD24" s="724">
        <v>1592627</v>
      </c>
      <c r="DE24" s="682"/>
      <c r="DF24" s="682"/>
      <c r="DG24" s="682"/>
      <c r="DH24" s="682"/>
      <c r="DI24" s="682"/>
      <c r="DJ24" s="682"/>
      <c r="DK24" s="725"/>
      <c r="DL24" s="724">
        <v>1573540</v>
      </c>
      <c r="DM24" s="682"/>
      <c r="DN24" s="682"/>
      <c r="DO24" s="682"/>
      <c r="DP24" s="682"/>
      <c r="DQ24" s="682"/>
      <c r="DR24" s="682"/>
      <c r="DS24" s="682"/>
      <c r="DT24" s="682"/>
      <c r="DU24" s="682"/>
      <c r="DV24" s="725"/>
      <c r="DW24" s="726">
        <v>41.7</v>
      </c>
      <c r="DX24" s="701"/>
      <c r="DY24" s="701"/>
      <c r="DZ24" s="701"/>
      <c r="EA24" s="701"/>
      <c r="EB24" s="701"/>
      <c r="EC24" s="727"/>
    </row>
    <row r="25" spans="2:133" ht="11.25" customHeight="1" x14ac:dyDescent="0.15">
      <c r="B25" s="625" t="s">
        <v>300</v>
      </c>
      <c r="C25" s="626"/>
      <c r="D25" s="626"/>
      <c r="E25" s="626"/>
      <c r="F25" s="626"/>
      <c r="G25" s="626"/>
      <c r="H25" s="626"/>
      <c r="I25" s="626"/>
      <c r="J25" s="626"/>
      <c r="K25" s="626"/>
      <c r="L25" s="626"/>
      <c r="M25" s="626"/>
      <c r="N25" s="626"/>
      <c r="O25" s="626"/>
      <c r="P25" s="626"/>
      <c r="Q25" s="627"/>
      <c r="R25" s="628">
        <v>131490</v>
      </c>
      <c r="S25" s="629"/>
      <c r="T25" s="629"/>
      <c r="U25" s="629"/>
      <c r="V25" s="629"/>
      <c r="W25" s="629"/>
      <c r="X25" s="629"/>
      <c r="Y25" s="630"/>
      <c r="Z25" s="655">
        <v>1.2</v>
      </c>
      <c r="AA25" s="655"/>
      <c r="AB25" s="655"/>
      <c r="AC25" s="655"/>
      <c r="AD25" s="656" t="s">
        <v>131</v>
      </c>
      <c r="AE25" s="656"/>
      <c r="AF25" s="656"/>
      <c r="AG25" s="656"/>
      <c r="AH25" s="656"/>
      <c r="AI25" s="656"/>
      <c r="AJ25" s="656"/>
      <c r="AK25" s="656"/>
      <c r="AL25" s="631" t="s">
        <v>131</v>
      </c>
      <c r="AM25" s="632"/>
      <c r="AN25" s="632"/>
      <c r="AO25" s="657"/>
      <c r="AP25" s="721" t="s">
        <v>301</v>
      </c>
      <c r="AQ25" s="728"/>
      <c r="AR25" s="728"/>
      <c r="AS25" s="728"/>
      <c r="AT25" s="728"/>
      <c r="AU25" s="728"/>
      <c r="AV25" s="728"/>
      <c r="AW25" s="728"/>
      <c r="AX25" s="728"/>
      <c r="AY25" s="728"/>
      <c r="AZ25" s="728"/>
      <c r="BA25" s="728"/>
      <c r="BB25" s="728"/>
      <c r="BC25" s="728"/>
      <c r="BD25" s="728"/>
      <c r="BE25" s="728"/>
      <c r="BF25" s="723"/>
      <c r="BG25" s="628" t="s">
        <v>185</v>
      </c>
      <c r="BH25" s="629"/>
      <c r="BI25" s="629"/>
      <c r="BJ25" s="629"/>
      <c r="BK25" s="629"/>
      <c r="BL25" s="629"/>
      <c r="BM25" s="629"/>
      <c r="BN25" s="630"/>
      <c r="BO25" s="655" t="s">
        <v>131</v>
      </c>
      <c r="BP25" s="655"/>
      <c r="BQ25" s="655"/>
      <c r="BR25" s="655"/>
      <c r="BS25" s="656" t="s">
        <v>185</v>
      </c>
      <c r="BT25" s="656"/>
      <c r="BU25" s="656"/>
      <c r="BV25" s="656"/>
      <c r="BW25" s="656"/>
      <c r="BX25" s="656"/>
      <c r="BY25" s="656"/>
      <c r="BZ25" s="656"/>
      <c r="CA25" s="656"/>
      <c r="CB25" s="714"/>
      <c r="CD25" s="662" t="s">
        <v>302</v>
      </c>
      <c r="CE25" s="663"/>
      <c r="CF25" s="663"/>
      <c r="CG25" s="663"/>
      <c r="CH25" s="663"/>
      <c r="CI25" s="663"/>
      <c r="CJ25" s="663"/>
      <c r="CK25" s="663"/>
      <c r="CL25" s="663"/>
      <c r="CM25" s="663"/>
      <c r="CN25" s="663"/>
      <c r="CO25" s="663"/>
      <c r="CP25" s="663"/>
      <c r="CQ25" s="664"/>
      <c r="CR25" s="628">
        <v>1194718</v>
      </c>
      <c r="CS25" s="639"/>
      <c r="CT25" s="639"/>
      <c r="CU25" s="639"/>
      <c r="CV25" s="639"/>
      <c r="CW25" s="639"/>
      <c r="CX25" s="639"/>
      <c r="CY25" s="640"/>
      <c r="CZ25" s="631">
        <v>11.6</v>
      </c>
      <c r="DA25" s="641"/>
      <c r="DB25" s="641"/>
      <c r="DC25" s="642"/>
      <c r="DD25" s="634">
        <v>1034502</v>
      </c>
      <c r="DE25" s="639"/>
      <c r="DF25" s="639"/>
      <c r="DG25" s="639"/>
      <c r="DH25" s="639"/>
      <c r="DI25" s="639"/>
      <c r="DJ25" s="639"/>
      <c r="DK25" s="640"/>
      <c r="DL25" s="634">
        <v>1017595</v>
      </c>
      <c r="DM25" s="639"/>
      <c r="DN25" s="639"/>
      <c r="DO25" s="639"/>
      <c r="DP25" s="639"/>
      <c r="DQ25" s="639"/>
      <c r="DR25" s="639"/>
      <c r="DS25" s="639"/>
      <c r="DT25" s="639"/>
      <c r="DU25" s="639"/>
      <c r="DV25" s="640"/>
      <c r="DW25" s="631">
        <v>27</v>
      </c>
      <c r="DX25" s="641"/>
      <c r="DY25" s="641"/>
      <c r="DZ25" s="641"/>
      <c r="EA25" s="641"/>
      <c r="EB25" s="641"/>
      <c r="EC25" s="673"/>
    </row>
    <row r="26" spans="2:133" ht="11.25" customHeight="1" x14ac:dyDescent="0.15">
      <c r="B26" s="625" t="s">
        <v>303</v>
      </c>
      <c r="C26" s="626"/>
      <c r="D26" s="626"/>
      <c r="E26" s="626"/>
      <c r="F26" s="626"/>
      <c r="G26" s="626"/>
      <c r="H26" s="626"/>
      <c r="I26" s="626"/>
      <c r="J26" s="626"/>
      <c r="K26" s="626"/>
      <c r="L26" s="626"/>
      <c r="M26" s="626"/>
      <c r="N26" s="626"/>
      <c r="O26" s="626"/>
      <c r="P26" s="626"/>
      <c r="Q26" s="627"/>
      <c r="R26" s="628" t="s">
        <v>185</v>
      </c>
      <c r="S26" s="629"/>
      <c r="T26" s="629"/>
      <c r="U26" s="629"/>
      <c r="V26" s="629"/>
      <c r="W26" s="629"/>
      <c r="X26" s="629"/>
      <c r="Y26" s="630"/>
      <c r="Z26" s="655" t="s">
        <v>185</v>
      </c>
      <c r="AA26" s="655"/>
      <c r="AB26" s="655"/>
      <c r="AC26" s="655"/>
      <c r="AD26" s="656" t="s">
        <v>185</v>
      </c>
      <c r="AE26" s="656"/>
      <c r="AF26" s="656"/>
      <c r="AG26" s="656"/>
      <c r="AH26" s="656"/>
      <c r="AI26" s="656"/>
      <c r="AJ26" s="656"/>
      <c r="AK26" s="656"/>
      <c r="AL26" s="631" t="s">
        <v>131</v>
      </c>
      <c r="AM26" s="632"/>
      <c r="AN26" s="632"/>
      <c r="AO26" s="657"/>
      <c r="AP26" s="721" t="s">
        <v>304</v>
      </c>
      <c r="AQ26" s="722"/>
      <c r="AR26" s="722"/>
      <c r="AS26" s="722"/>
      <c r="AT26" s="722"/>
      <c r="AU26" s="722"/>
      <c r="AV26" s="722"/>
      <c r="AW26" s="722"/>
      <c r="AX26" s="722"/>
      <c r="AY26" s="722"/>
      <c r="AZ26" s="722"/>
      <c r="BA26" s="722"/>
      <c r="BB26" s="722"/>
      <c r="BC26" s="722"/>
      <c r="BD26" s="722"/>
      <c r="BE26" s="722"/>
      <c r="BF26" s="723"/>
      <c r="BG26" s="628" t="s">
        <v>241</v>
      </c>
      <c r="BH26" s="629"/>
      <c r="BI26" s="629"/>
      <c r="BJ26" s="629"/>
      <c r="BK26" s="629"/>
      <c r="BL26" s="629"/>
      <c r="BM26" s="629"/>
      <c r="BN26" s="630"/>
      <c r="BO26" s="655" t="s">
        <v>131</v>
      </c>
      <c r="BP26" s="655"/>
      <c r="BQ26" s="655"/>
      <c r="BR26" s="655"/>
      <c r="BS26" s="656" t="s">
        <v>241</v>
      </c>
      <c r="BT26" s="656"/>
      <c r="BU26" s="656"/>
      <c r="BV26" s="656"/>
      <c r="BW26" s="656"/>
      <c r="BX26" s="656"/>
      <c r="BY26" s="656"/>
      <c r="BZ26" s="656"/>
      <c r="CA26" s="656"/>
      <c r="CB26" s="714"/>
      <c r="CD26" s="662" t="s">
        <v>305</v>
      </c>
      <c r="CE26" s="663"/>
      <c r="CF26" s="663"/>
      <c r="CG26" s="663"/>
      <c r="CH26" s="663"/>
      <c r="CI26" s="663"/>
      <c r="CJ26" s="663"/>
      <c r="CK26" s="663"/>
      <c r="CL26" s="663"/>
      <c r="CM26" s="663"/>
      <c r="CN26" s="663"/>
      <c r="CO26" s="663"/>
      <c r="CP26" s="663"/>
      <c r="CQ26" s="664"/>
      <c r="CR26" s="628">
        <v>475023</v>
      </c>
      <c r="CS26" s="629"/>
      <c r="CT26" s="629"/>
      <c r="CU26" s="629"/>
      <c r="CV26" s="629"/>
      <c r="CW26" s="629"/>
      <c r="CX26" s="629"/>
      <c r="CY26" s="630"/>
      <c r="CZ26" s="631">
        <v>4.5999999999999996</v>
      </c>
      <c r="DA26" s="641"/>
      <c r="DB26" s="641"/>
      <c r="DC26" s="642"/>
      <c r="DD26" s="634">
        <v>458534</v>
      </c>
      <c r="DE26" s="629"/>
      <c r="DF26" s="629"/>
      <c r="DG26" s="629"/>
      <c r="DH26" s="629"/>
      <c r="DI26" s="629"/>
      <c r="DJ26" s="629"/>
      <c r="DK26" s="630"/>
      <c r="DL26" s="634" t="s">
        <v>185</v>
      </c>
      <c r="DM26" s="629"/>
      <c r="DN26" s="629"/>
      <c r="DO26" s="629"/>
      <c r="DP26" s="629"/>
      <c r="DQ26" s="629"/>
      <c r="DR26" s="629"/>
      <c r="DS26" s="629"/>
      <c r="DT26" s="629"/>
      <c r="DU26" s="629"/>
      <c r="DV26" s="630"/>
      <c r="DW26" s="631" t="s">
        <v>241</v>
      </c>
      <c r="DX26" s="641"/>
      <c r="DY26" s="641"/>
      <c r="DZ26" s="641"/>
      <c r="EA26" s="641"/>
      <c r="EB26" s="641"/>
      <c r="EC26" s="673"/>
    </row>
    <row r="27" spans="2:133" ht="11.25" customHeight="1" x14ac:dyDescent="0.15">
      <c r="B27" s="625" t="s">
        <v>306</v>
      </c>
      <c r="C27" s="626"/>
      <c r="D27" s="626"/>
      <c r="E27" s="626"/>
      <c r="F27" s="626"/>
      <c r="G27" s="626"/>
      <c r="H27" s="626"/>
      <c r="I27" s="626"/>
      <c r="J27" s="626"/>
      <c r="K27" s="626"/>
      <c r="L27" s="626"/>
      <c r="M27" s="626"/>
      <c r="N27" s="626"/>
      <c r="O27" s="626"/>
      <c r="P27" s="626"/>
      <c r="Q27" s="627"/>
      <c r="R27" s="628">
        <v>2656262</v>
      </c>
      <c r="S27" s="629"/>
      <c r="T27" s="629"/>
      <c r="U27" s="629"/>
      <c r="V27" s="629"/>
      <c r="W27" s="629"/>
      <c r="X27" s="629"/>
      <c r="Y27" s="630"/>
      <c r="Z27" s="655">
        <v>25.2</v>
      </c>
      <c r="AA27" s="655"/>
      <c r="AB27" s="655"/>
      <c r="AC27" s="655"/>
      <c r="AD27" s="656">
        <v>2524772</v>
      </c>
      <c r="AE27" s="656"/>
      <c r="AF27" s="656"/>
      <c r="AG27" s="656"/>
      <c r="AH27" s="656"/>
      <c r="AI27" s="656"/>
      <c r="AJ27" s="656"/>
      <c r="AK27" s="656"/>
      <c r="AL27" s="631">
        <v>68.800003051757813</v>
      </c>
      <c r="AM27" s="632"/>
      <c r="AN27" s="632"/>
      <c r="AO27" s="657"/>
      <c r="AP27" s="625" t="s">
        <v>307</v>
      </c>
      <c r="AQ27" s="626"/>
      <c r="AR27" s="626"/>
      <c r="AS27" s="626"/>
      <c r="AT27" s="626"/>
      <c r="AU27" s="626"/>
      <c r="AV27" s="626"/>
      <c r="AW27" s="626"/>
      <c r="AX27" s="626"/>
      <c r="AY27" s="626"/>
      <c r="AZ27" s="626"/>
      <c r="BA27" s="626"/>
      <c r="BB27" s="626"/>
      <c r="BC27" s="626"/>
      <c r="BD27" s="626"/>
      <c r="BE27" s="626"/>
      <c r="BF27" s="627"/>
      <c r="BG27" s="628">
        <v>675897</v>
      </c>
      <c r="BH27" s="629"/>
      <c r="BI27" s="629"/>
      <c r="BJ27" s="629"/>
      <c r="BK27" s="629"/>
      <c r="BL27" s="629"/>
      <c r="BM27" s="629"/>
      <c r="BN27" s="630"/>
      <c r="BO27" s="655">
        <v>100</v>
      </c>
      <c r="BP27" s="655"/>
      <c r="BQ27" s="655"/>
      <c r="BR27" s="655"/>
      <c r="BS27" s="656" t="s">
        <v>185</v>
      </c>
      <c r="BT27" s="656"/>
      <c r="BU27" s="656"/>
      <c r="BV27" s="656"/>
      <c r="BW27" s="656"/>
      <c r="BX27" s="656"/>
      <c r="BY27" s="656"/>
      <c r="BZ27" s="656"/>
      <c r="CA27" s="656"/>
      <c r="CB27" s="714"/>
      <c r="CD27" s="662" t="s">
        <v>308</v>
      </c>
      <c r="CE27" s="663"/>
      <c r="CF27" s="663"/>
      <c r="CG27" s="663"/>
      <c r="CH27" s="663"/>
      <c r="CI27" s="663"/>
      <c r="CJ27" s="663"/>
      <c r="CK27" s="663"/>
      <c r="CL27" s="663"/>
      <c r="CM27" s="663"/>
      <c r="CN27" s="663"/>
      <c r="CO27" s="663"/>
      <c r="CP27" s="663"/>
      <c r="CQ27" s="664"/>
      <c r="CR27" s="628">
        <v>1060611</v>
      </c>
      <c r="CS27" s="639"/>
      <c r="CT27" s="639"/>
      <c r="CU27" s="639"/>
      <c r="CV27" s="639"/>
      <c r="CW27" s="639"/>
      <c r="CX27" s="639"/>
      <c r="CY27" s="640"/>
      <c r="CZ27" s="631">
        <v>10.3</v>
      </c>
      <c r="DA27" s="641"/>
      <c r="DB27" s="641"/>
      <c r="DC27" s="642"/>
      <c r="DD27" s="634">
        <v>247638</v>
      </c>
      <c r="DE27" s="639"/>
      <c r="DF27" s="639"/>
      <c r="DG27" s="639"/>
      <c r="DH27" s="639"/>
      <c r="DI27" s="639"/>
      <c r="DJ27" s="639"/>
      <c r="DK27" s="640"/>
      <c r="DL27" s="634">
        <v>245458</v>
      </c>
      <c r="DM27" s="639"/>
      <c r="DN27" s="639"/>
      <c r="DO27" s="639"/>
      <c r="DP27" s="639"/>
      <c r="DQ27" s="639"/>
      <c r="DR27" s="639"/>
      <c r="DS27" s="639"/>
      <c r="DT27" s="639"/>
      <c r="DU27" s="639"/>
      <c r="DV27" s="640"/>
      <c r="DW27" s="631">
        <v>6.5</v>
      </c>
      <c r="DX27" s="641"/>
      <c r="DY27" s="641"/>
      <c r="DZ27" s="641"/>
      <c r="EA27" s="641"/>
      <c r="EB27" s="641"/>
      <c r="EC27" s="673"/>
    </row>
    <row r="28" spans="2:133" ht="11.25" customHeight="1" x14ac:dyDescent="0.15">
      <c r="B28" s="625" t="s">
        <v>309</v>
      </c>
      <c r="C28" s="626"/>
      <c r="D28" s="626"/>
      <c r="E28" s="626"/>
      <c r="F28" s="626"/>
      <c r="G28" s="626"/>
      <c r="H28" s="626"/>
      <c r="I28" s="626"/>
      <c r="J28" s="626"/>
      <c r="K28" s="626"/>
      <c r="L28" s="626"/>
      <c r="M28" s="626"/>
      <c r="N28" s="626"/>
      <c r="O28" s="626"/>
      <c r="P28" s="626"/>
      <c r="Q28" s="627"/>
      <c r="R28" s="628">
        <v>914</v>
      </c>
      <c r="S28" s="629"/>
      <c r="T28" s="629"/>
      <c r="U28" s="629"/>
      <c r="V28" s="629"/>
      <c r="W28" s="629"/>
      <c r="X28" s="629"/>
      <c r="Y28" s="630"/>
      <c r="Z28" s="655">
        <v>0</v>
      </c>
      <c r="AA28" s="655"/>
      <c r="AB28" s="655"/>
      <c r="AC28" s="655"/>
      <c r="AD28" s="656">
        <v>914</v>
      </c>
      <c r="AE28" s="656"/>
      <c r="AF28" s="656"/>
      <c r="AG28" s="656"/>
      <c r="AH28" s="656"/>
      <c r="AI28" s="656"/>
      <c r="AJ28" s="656"/>
      <c r="AK28" s="656"/>
      <c r="AL28" s="631">
        <v>0</v>
      </c>
      <c r="AM28" s="632"/>
      <c r="AN28" s="632"/>
      <c r="AO28" s="657"/>
      <c r="AP28" s="625"/>
      <c r="AQ28" s="626"/>
      <c r="AR28" s="626"/>
      <c r="AS28" s="626"/>
      <c r="AT28" s="626"/>
      <c r="AU28" s="626"/>
      <c r="AV28" s="626"/>
      <c r="AW28" s="626"/>
      <c r="AX28" s="626"/>
      <c r="AY28" s="626"/>
      <c r="AZ28" s="626"/>
      <c r="BA28" s="626"/>
      <c r="BB28" s="626"/>
      <c r="BC28" s="626"/>
      <c r="BD28" s="626"/>
      <c r="BE28" s="626"/>
      <c r="BF28" s="627"/>
      <c r="BG28" s="628"/>
      <c r="BH28" s="629"/>
      <c r="BI28" s="629"/>
      <c r="BJ28" s="629"/>
      <c r="BK28" s="629"/>
      <c r="BL28" s="629"/>
      <c r="BM28" s="629"/>
      <c r="BN28" s="630"/>
      <c r="BO28" s="655"/>
      <c r="BP28" s="655"/>
      <c r="BQ28" s="655"/>
      <c r="BR28" s="655"/>
      <c r="BS28" s="634"/>
      <c r="BT28" s="629"/>
      <c r="BU28" s="629"/>
      <c r="BV28" s="629"/>
      <c r="BW28" s="629"/>
      <c r="BX28" s="629"/>
      <c r="BY28" s="629"/>
      <c r="BZ28" s="629"/>
      <c r="CA28" s="629"/>
      <c r="CB28" s="672"/>
      <c r="CD28" s="662" t="s">
        <v>310</v>
      </c>
      <c r="CE28" s="663"/>
      <c r="CF28" s="663"/>
      <c r="CG28" s="663"/>
      <c r="CH28" s="663"/>
      <c r="CI28" s="663"/>
      <c r="CJ28" s="663"/>
      <c r="CK28" s="663"/>
      <c r="CL28" s="663"/>
      <c r="CM28" s="663"/>
      <c r="CN28" s="663"/>
      <c r="CO28" s="663"/>
      <c r="CP28" s="663"/>
      <c r="CQ28" s="664"/>
      <c r="CR28" s="628">
        <v>310487</v>
      </c>
      <c r="CS28" s="629"/>
      <c r="CT28" s="629"/>
      <c r="CU28" s="629"/>
      <c r="CV28" s="629"/>
      <c r="CW28" s="629"/>
      <c r="CX28" s="629"/>
      <c r="CY28" s="630"/>
      <c r="CZ28" s="631">
        <v>3</v>
      </c>
      <c r="DA28" s="641"/>
      <c r="DB28" s="641"/>
      <c r="DC28" s="642"/>
      <c r="DD28" s="634">
        <v>310487</v>
      </c>
      <c r="DE28" s="629"/>
      <c r="DF28" s="629"/>
      <c r="DG28" s="629"/>
      <c r="DH28" s="629"/>
      <c r="DI28" s="629"/>
      <c r="DJ28" s="629"/>
      <c r="DK28" s="630"/>
      <c r="DL28" s="634">
        <v>310487</v>
      </c>
      <c r="DM28" s="629"/>
      <c r="DN28" s="629"/>
      <c r="DO28" s="629"/>
      <c r="DP28" s="629"/>
      <c r="DQ28" s="629"/>
      <c r="DR28" s="629"/>
      <c r="DS28" s="629"/>
      <c r="DT28" s="629"/>
      <c r="DU28" s="629"/>
      <c r="DV28" s="630"/>
      <c r="DW28" s="631">
        <v>8.1999999999999993</v>
      </c>
      <c r="DX28" s="641"/>
      <c r="DY28" s="641"/>
      <c r="DZ28" s="641"/>
      <c r="EA28" s="641"/>
      <c r="EB28" s="641"/>
      <c r="EC28" s="673"/>
    </row>
    <row r="29" spans="2:133" ht="11.25" customHeight="1" x14ac:dyDescent="0.15">
      <c r="B29" s="625" t="s">
        <v>311</v>
      </c>
      <c r="C29" s="626"/>
      <c r="D29" s="626"/>
      <c r="E29" s="626"/>
      <c r="F29" s="626"/>
      <c r="G29" s="626"/>
      <c r="H29" s="626"/>
      <c r="I29" s="626"/>
      <c r="J29" s="626"/>
      <c r="K29" s="626"/>
      <c r="L29" s="626"/>
      <c r="M29" s="626"/>
      <c r="N29" s="626"/>
      <c r="O29" s="626"/>
      <c r="P29" s="626"/>
      <c r="Q29" s="627"/>
      <c r="R29" s="628">
        <v>49519</v>
      </c>
      <c r="S29" s="629"/>
      <c r="T29" s="629"/>
      <c r="U29" s="629"/>
      <c r="V29" s="629"/>
      <c r="W29" s="629"/>
      <c r="X29" s="629"/>
      <c r="Y29" s="630"/>
      <c r="Z29" s="655">
        <v>0.5</v>
      </c>
      <c r="AA29" s="655"/>
      <c r="AB29" s="655"/>
      <c r="AC29" s="655"/>
      <c r="AD29" s="656" t="s">
        <v>131</v>
      </c>
      <c r="AE29" s="656"/>
      <c r="AF29" s="656"/>
      <c r="AG29" s="656"/>
      <c r="AH29" s="656"/>
      <c r="AI29" s="656"/>
      <c r="AJ29" s="656"/>
      <c r="AK29" s="656"/>
      <c r="AL29" s="631" t="s">
        <v>241</v>
      </c>
      <c r="AM29" s="632"/>
      <c r="AN29" s="632"/>
      <c r="AO29" s="657"/>
      <c r="AP29" s="605"/>
      <c r="AQ29" s="606"/>
      <c r="AR29" s="606"/>
      <c r="AS29" s="606"/>
      <c r="AT29" s="606"/>
      <c r="AU29" s="606"/>
      <c r="AV29" s="606"/>
      <c r="AW29" s="606"/>
      <c r="AX29" s="606"/>
      <c r="AY29" s="606"/>
      <c r="AZ29" s="606"/>
      <c r="BA29" s="606"/>
      <c r="BB29" s="606"/>
      <c r="BC29" s="606"/>
      <c r="BD29" s="606"/>
      <c r="BE29" s="606"/>
      <c r="BF29" s="607"/>
      <c r="BG29" s="628"/>
      <c r="BH29" s="629"/>
      <c r="BI29" s="629"/>
      <c r="BJ29" s="629"/>
      <c r="BK29" s="629"/>
      <c r="BL29" s="629"/>
      <c r="BM29" s="629"/>
      <c r="BN29" s="630"/>
      <c r="BO29" s="655"/>
      <c r="BP29" s="655"/>
      <c r="BQ29" s="655"/>
      <c r="BR29" s="655"/>
      <c r="BS29" s="656"/>
      <c r="BT29" s="656"/>
      <c r="BU29" s="656"/>
      <c r="BV29" s="656"/>
      <c r="BW29" s="656"/>
      <c r="BX29" s="656"/>
      <c r="BY29" s="656"/>
      <c r="BZ29" s="656"/>
      <c r="CA29" s="656"/>
      <c r="CB29" s="714"/>
      <c r="CD29" s="715" t="s">
        <v>312</v>
      </c>
      <c r="CE29" s="716"/>
      <c r="CF29" s="662" t="s">
        <v>313</v>
      </c>
      <c r="CG29" s="663"/>
      <c r="CH29" s="663"/>
      <c r="CI29" s="663"/>
      <c r="CJ29" s="663"/>
      <c r="CK29" s="663"/>
      <c r="CL29" s="663"/>
      <c r="CM29" s="663"/>
      <c r="CN29" s="663"/>
      <c r="CO29" s="663"/>
      <c r="CP29" s="663"/>
      <c r="CQ29" s="664"/>
      <c r="CR29" s="628">
        <v>310487</v>
      </c>
      <c r="CS29" s="639"/>
      <c r="CT29" s="639"/>
      <c r="CU29" s="639"/>
      <c r="CV29" s="639"/>
      <c r="CW29" s="639"/>
      <c r="CX29" s="639"/>
      <c r="CY29" s="640"/>
      <c r="CZ29" s="631">
        <v>3</v>
      </c>
      <c r="DA29" s="641"/>
      <c r="DB29" s="641"/>
      <c r="DC29" s="642"/>
      <c r="DD29" s="634">
        <v>310487</v>
      </c>
      <c r="DE29" s="639"/>
      <c r="DF29" s="639"/>
      <c r="DG29" s="639"/>
      <c r="DH29" s="639"/>
      <c r="DI29" s="639"/>
      <c r="DJ29" s="639"/>
      <c r="DK29" s="640"/>
      <c r="DL29" s="634">
        <v>310487</v>
      </c>
      <c r="DM29" s="639"/>
      <c r="DN29" s="639"/>
      <c r="DO29" s="639"/>
      <c r="DP29" s="639"/>
      <c r="DQ29" s="639"/>
      <c r="DR29" s="639"/>
      <c r="DS29" s="639"/>
      <c r="DT29" s="639"/>
      <c r="DU29" s="639"/>
      <c r="DV29" s="640"/>
      <c r="DW29" s="631">
        <v>8.1999999999999993</v>
      </c>
      <c r="DX29" s="641"/>
      <c r="DY29" s="641"/>
      <c r="DZ29" s="641"/>
      <c r="EA29" s="641"/>
      <c r="EB29" s="641"/>
      <c r="EC29" s="673"/>
    </row>
    <row r="30" spans="2:133" ht="11.25" customHeight="1" x14ac:dyDescent="0.15">
      <c r="B30" s="625" t="s">
        <v>314</v>
      </c>
      <c r="C30" s="626"/>
      <c r="D30" s="626"/>
      <c r="E30" s="626"/>
      <c r="F30" s="626"/>
      <c r="G30" s="626"/>
      <c r="H30" s="626"/>
      <c r="I30" s="626"/>
      <c r="J30" s="626"/>
      <c r="K30" s="626"/>
      <c r="L30" s="626"/>
      <c r="M30" s="626"/>
      <c r="N30" s="626"/>
      <c r="O30" s="626"/>
      <c r="P30" s="626"/>
      <c r="Q30" s="627"/>
      <c r="R30" s="628">
        <v>180130</v>
      </c>
      <c r="S30" s="629"/>
      <c r="T30" s="629"/>
      <c r="U30" s="629"/>
      <c r="V30" s="629"/>
      <c r="W30" s="629"/>
      <c r="X30" s="629"/>
      <c r="Y30" s="630"/>
      <c r="Z30" s="655">
        <v>1.7</v>
      </c>
      <c r="AA30" s="655"/>
      <c r="AB30" s="655"/>
      <c r="AC30" s="655"/>
      <c r="AD30" s="656">
        <v>15</v>
      </c>
      <c r="AE30" s="656"/>
      <c r="AF30" s="656"/>
      <c r="AG30" s="656"/>
      <c r="AH30" s="656"/>
      <c r="AI30" s="656"/>
      <c r="AJ30" s="656"/>
      <c r="AK30" s="656"/>
      <c r="AL30" s="631">
        <v>0</v>
      </c>
      <c r="AM30" s="632"/>
      <c r="AN30" s="632"/>
      <c r="AO30" s="657"/>
      <c r="AP30" s="687" t="s">
        <v>230</v>
      </c>
      <c r="AQ30" s="688"/>
      <c r="AR30" s="688"/>
      <c r="AS30" s="688"/>
      <c r="AT30" s="688"/>
      <c r="AU30" s="688"/>
      <c r="AV30" s="688"/>
      <c r="AW30" s="688"/>
      <c r="AX30" s="688"/>
      <c r="AY30" s="688"/>
      <c r="AZ30" s="688"/>
      <c r="BA30" s="688"/>
      <c r="BB30" s="688"/>
      <c r="BC30" s="688"/>
      <c r="BD30" s="688"/>
      <c r="BE30" s="688"/>
      <c r="BF30" s="689"/>
      <c r="BG30" s="687" t="s">
        <v>315</v>
      </c>
      <c r="BH30" s="712"/>
      <c r="BI30" s="712"/>
      <c r="BJ30" s="712"/>
      <c r="BK30" s="712"/>
      <c r="BL30" s="712"/>
      <c r="BM30" s="712"/>
      <c r="BN30" s="712"/>
      <c r="BO30" s="712"/>
      <c r="BP30" s="712"/>
      <c r="BQ30" s="713"/>
      <c r="BR30" s="687" t="s">
        <v>316</v>
      </c>
      <c r="BS30" s="712"/>
      <c r="BT30" s="712"/>
      <c r="BU30" s="712"/>
      <c r="BV30" s="712"/>
      <c r="BW30" s="712"/>
      <c r="BX30" s="712"/>
      <c r="BY30" s="712"/>
      <c r="BZ30" s="712"/>
      <c r="CA30" s="712"/>
      <c r="CB30" s="713"/>
      <c r="CD30" s="717"/>
      <c r="CE30" s="718"/>
      <c r="CF30" s="662" t="s">
        <v>317</v>
      </c>
      <c r="CG30" s="663"/>
      <c r="CH30" s="663"/>
      <c r="CI30" s="663"/>
      <c r="CJ30" s="663"/>
      <c r="CK30" s="663"/>
      <c r="CL30" s="663"/>
      <c r="CM30" s="663"/>
      <c r="CN30" s="663"/>
      <c r="CO30" s="663"/>
      <c r="CP30" s="663"/>
      <c r="CQ30" s="664"/>
      <c r="CR30" s="628">
        <v>292479</v>
      </c>
      <c r="CS30" s="629"/>
      <c r="CT30" s="629"/>
      <c r="CU30" s="629"/>
      <c r="CV30" s="629"/>
      <c r="CW30" s="629"/>
      <c r="CX30" s="629"/>
      <c r="CY30" s="630"/>
      <c r="CZ30" s="631">
        <v>2.8</v>
      </c>
      <c r="DA30" s="641"/>
      <c r="DB30" s="641"/>
      <c r="DC30" s="642"/>
      <c r="DD30" s="634">
        <v>292479</v>
      </c>
      <c r="DE30" s="629"/>
      <c r="DF30" s="629"/>
      <c r="DG30" s="629"/>
      <c r="DH30" s="629"/>
      <c r="DI30" s="629"/>
      <c r="DJ30" s="629"/>
      <c r="DK30" s="630"/>
      <c r="DL30" s="634">
        <v>292479</v>
      </c>
      <c r="DM30" s="629"/>
      <c r="DN30" s="629"/>
      <c r="DO30" s="629"/>
      <c r="DP30" s="629"/>
      <c r="DQ30" s="629"/>
      <c r="DR30" s="629"/>
      <c r="DS30" s="629"/>
      <c r="DT30" s="629"/>
      <c r="DU30" s="629"/>
      <c r="DV30" s="630"/>
      <c r="DW30" s="631">
        <v>7.8</v>
      </c>
      <c r="DX30" s="641"/>
      <c r="DY30" s="641"/>
      <c r="DZ30" s="641"/>
      <c r="EA30" s="641"/>
      <c r="EB30" s="641"/>
      <c r="EC30" s="673"/>
    </row>
    <row r="31" spans="2:133" ht="11.25" customHeight="1" x14ac:dyDescent="0.15">
      <c r="B31" s="625" t="s">
        <v>318</v>
      </c>
      <c r="C31" s="626"/>
      <c r="D31" s="626"/>
      <c r="E31" s="626"/>
      <c r="F31" s="626"/>
      <c r="G31" s="626"/>
      <c r="H31" s="626"/>
      <c r="I31" s="626"/>
      <c r="J31" s="626"/>
      <c r="K31" s="626"/>
      <c r="L31" s="626"/>
      <c r="M31" s="626"/>
      <c r="N31" s="626"/>
      <c r="O31" s="626"/>
      <c r="P31" s="626"/>
      <c r="Q31" s="627"/>
      <c r="R31" s="628">
        <v>23063</v>
      </c>
      <c r="S31" s="629"/>
      <c r="T31" s="629"/>
      <c r="U31" s="629"/>
      <c r="V31" s="629"/>
      <c r="W31" s="629"/>
      <c r="X31" s="629"/>
      <c r="Y31" s="630"/>
      <c r="Z31" s="655">
        <v>0.2</v>
      </c>
      <c r="AA31" s="655"/>
      <c r="AB31" s="655"/>
      <c r="AC31" s="655"/>
      <c r="AD31" s="656" t="s">
        <v>131</v>
      </c>
      <c r="AE31" s="656"/>
      <c r="AF31" s="656"/>
      <c r="AG31" s="656"/>
      <c r="AH31" s="656"/>
      <c r="AI31" s="656"/>
      <c r="AJ31" s="656"/>
      <c r="AK31" s="656"/>
      <c r="AL31" s="631" t="s">
        <v>185</v>
      </c>
      <c r="AM31" s="632"/>
      <c r="AN31" s="632"/>
      <c r="AO31" s="657"/>
      <c r="AP31" s="703" t="s">
        <v>319</v>
      </c>
      <c r="AQ31" s="704"/>
      <c r="AR31" s="704"/>
      <c r="AS31" s="704"/>
      <c r="AT31" s="709" t="s">
        <v>320</v>
      </c>
      <c r="AU31" s="217"/>
      <c r="AV31" s="217"/>
      <c r="AW31" s="217"/>
      <c r="AX31" s="696" t="s">
        <v>193</v>
      </c>
      <c r="AY31" s="697"/>
      <c r="AZ31" s="697"/>
      <c r="BA31" s="697"/>
      <c r="BB31" s="697"/>
      <c r="BC31" s="697"/>
      <c r="BD31" s="697"/>
      <c r="BE31" s="697"/>
      <c r="BF31" s="698"/>
      <c r="BG31" s="699">
        <v>99.3</v>
      </c>
      <c r="BH31" s="700"/>
      <c r="BI31" s="700"/>
      <c r="BJ31" s="700"/>
      <c r="BK31" s="700"/>
      <c r="BL31" s="700"/>
      <c r="BM31" s="701">
        <v>98.6</v>
      </c>
      <c r="BN31" s="700"/>
      <c r="BO31" s="700"/>
      <c r="BP31" s="700"/>
      <c r="BQ31" s="702"/>
      <c r="BR31" s="699">
        <v>98.8</v>
      </c>
      <c r="BS31" s="700"/>
      <c r="BT31" s="700"/>
      <c r="BU31" s="700"/>
      <c r="BV31" s="700"/>
      <c r="BW31" s="700"/>
      <c r="BX31" s="701">
        <v>98</v>
      </c>
      <c r="BY31" s="700"/>
      <c r="BZ31" s="700"/>
      <c r="CA31" s="700"/>
      <c r="CB31" s="702"/>
      <c r="CD31" s="717"/>
      <c r="CE31" s="718"/>
      <c r="CF31" s="662" t="s">
        <v>321</v>
      </c>
      <c r="CG31" s="663"/>
      <c r="CH31" s="663"/>
      <c r="CI31" s="663"/>
      <c r="CJ31" s="663"/>
      <c r="CK31" s="663"/>
      <c r="CL31" s="663"/>
      <c r="CM31" s="663"/>
      <c r="CN31" s="663"/>
      <c r="CO31" s="663"/>
      <c r="CP31" s="663"/>
      <c r="CQ31" s="664"/>
      <c r="CR31" s="628">
        <v>18008</v>
      </c>
      <c r="CS31" s="639"/>
      <c r="CT31" s="639"/>
      <c r="CU31" s="639"/>
      <c r="CV31" s="639"/>
      <c r="CW31" s="639"/>
      <c r="CX31" s="639"/>
      <c r="CY31" s="640"/>
      <c r="CZ31" s="631">
        <v>0.2</v>
      </c>
      <c r="DA31" s="641"/>
      <c r="DB31" s="641"/>
      <c r="DC31" s="642"/>
      <c r="DD31" s="634">
        <v>18008</v>
      </c>
      <c r="DE31" s="639"/>
      <c r="DF31" s="639"/>
      <c r="DG31" s="639"/>
      <c r="DH31" s="639"/>
      <c r="DI31" s="639"/>
      <c r="DJ31" s="639"/>
      <c r="DK31" s="640"/>
      <c r="DL31" s="634">
        <v>18008</v>
      </c>
      <c r="DM31" s="639"/>
      <c r="DN31" s="639"/>
      <c r="DO31" s="639"/>
      <c r="DP31" s="639"/>
      <c r="DQ31" s="639"/>
      <c r="DR31" s="639"/>
      <c r="DS31" s="639"/>
      <c r="DT31" s="639"/>
      <c r="DU31" s="639"/>
      <c r="DV31" s="640"/>
      <c r="DW31" s="631">
        <v>0.5</v>
      </c>
      <c r="DX31" s="641"/>
      <c r="DY31" s="641"/>
      <c r="DZ31" s="641"/>
      <c r="EA31" s="641"/>
      <c r="EB31" s="641"/>
      <c r="EC31" s="673"/>
    </row>
    <row r="32" spans="2:133" ht="11.25" customHeight="1" x14ac:dyDescent="0.15">
      <c r="B32" s="625" t="s">
        <v>322</v>
      </c>
      <c r="C32" s="626"/>
      <c r="D32" s="626"/>
      <c r="E32" s="626"/>
      <c r="F32" s="626"/>
      <c r="G32" s="626"/>
      <c r="H32" s="626"/>
      <c r="I32" s="626"/>
      <c r="J32" s="626"/>
      <c r="K32" s="626"/>
      <c r="L32" s="626"/>
      <c r="M32" s="626"/>
      <c r="N32" s="626"/>
      <c r="O32" s="626"/>
      <c r="P32" s="626"/>
      <c r="Q32" s="627"/>
      <c r="R32" s="628">
        <v>2052863</v>
      </c>
      <c r="S32" s="629"/>
      <c r="T32" s="629"/>
      <c r="U32" s="629"/>
      <c r="V32" s="629"/>
      <c r="W32" s="629"/>
      <c r="X32" s="629"/>
      <c r="Y32" s="630"/>
      <c r="Z32" s="655">
        <v>19.5</v>
      </c>
      <c r="AA32" s="655"/>
      <c r="AB32" s="655"/>
      <c r="AC32" s="655"/>
      <c r="AD32" s="656" t="s">
        <v>185</v>
      </c>
      <c r="AE32" s="656"/>
      <c r="AF32" s="656"/>
      <c r="AG32" s="656"/>
      <c r="AH32" s="656"/>
      <c r="AI32" s="656"/>
      <c r="AJ32" s="656"/>
      <c r="AK32" s="656"/>
      <c r="AL32" s="631" t="s">
        <v>185</v>
      </c>
      <c r="AM32" s="632"/>
      <c r="AN32" s="632"/>
      <c r="AO32" s="657"/>
      <c r="AP32" s="705"/>
      <c r="AQ32" s="706"/>
      <c r="AR32" s="706"/>
      <c r="AS32" s="706"/>
      <c r="AT32" s="710"/>
      <c r="AU32" s="216" t="s">
        <v>323</v>
      </c>
      <c r="AV32" s="216"/>
      <c r="AW32" s="216"/>
      <c r="AX32" s="625" t="s">
        <v>324</v>
      </c>
      <c r="AY32" s="626"/>
      <c r="AZ32" s="626"/>
      <c r="BA32" s="626"/>
      <c r="BB32" s="626"/>
      <c r="BC32" s="626"/>
      <c r="BD32" s="626"/>
      <c r="BE32" s="626"/>
      <c r="BF32" s="627"/>
      <c r="BG32" s="694">
        <v>99.3</v>
      </c>
      <c r="BH32" s="639"/>
      <c r="BI32" s="639"/>
      <c r="BJ32" s="639"/>
      <c r="BK32" s="639"/>
      <c r="BL32" s="639"/>
      <c r="BM32" s="632">
        <v>98.1</v>
      </c>
      <c r="BN32" s="695"/>
      <c r="BO32" s="695"/>
      <c r="BP32" s="695"/>
      <c r="BQ32" s="671"/>
      <c r="BR32" s="694">
        <v>99.1</v>
      </c>
      <c r="BS32" s="639"/>
      <c r="BT32" s="639"/>
      <c r="BU32" s="639"/>
      <c r="BV32" s="639"/>
      <c r="BW32" s="639"/>
      <c r="BX32" s="632">
        <v>97.9</v>
      </c>
      <c r="BY32" s="695"/>
      <c r="BZ32" s="695"/>
      <c r="CA32" s="695"/>
      <c r="CB32" s="671"/>
      <c r="CD32" s="719"/>
      <c r="CE32" s="720"/>
      <c r="CF32" s="662" t="s">
        <v>325</v>
      </c>
      <c r="CG32" s="663"/>
      <c r="CH32" s="663"/>
      <c r="CI32" s="663"/>
      <c r="CJ32" s="663"/>
      <c r="CK32" s="663"/>
      <c r="CL32" s="663"/>
      <c r="CM32" s="663"/>
      <c r="CN32" s="663"/>
      <c r="CO32" s="663"/>
      <c r="CP32" s="663"/>
      <c r="CQ32" s="664"/>
      <c r="CR32" s="628" t="s">
        <v>131</v>
      </c>
      <c r="CS32" s="629"/>
      <c r="CT32" s="629"/>
      <c r="CU32" s="629"/>
      <c r="CV32" s="629"/>
      <c r="CW32" s="629"/>
      <c r="CX32" s="629"/>
      <c r="CY32" s="630"/>
      <c r="CZ32" s="631" t="s">
        <v>185</v>
      </c>
      <c r="DA32" s="641"/>
      <c r="DB32" s="641"/>
      <c r="DC32" s="642"/>
      <c r="DD32" s="634" t="s">
        <v>185</v>
      </c>
      <c r="DE32" s="629"/>
      <c r="DF32" s="629"/>
      <c r="DG32" s="629"/>
      <c r="DH32" s="629"/>
      <c r="DI32" s="629"/>
      <c r="DJ32" s="629"/>
      <c r="DK32" s="630"/>
      <c r="DL32" s="634" t="s">
        <v>185</v>
      </c>
      <c r="DM32" s="629"/>
      <c r="DN32" s="629"/>
      <c r="DO32" s="629"/>
      <c r="DP32" s="629"/>
      <c r="DQ32" s="629"/>
      <c r="DR32" s="629"/>
      <c r="DS32" s="629"/>
      <c r="DT32" s="629"/>
      <c r="DU32" s="629"/>
      <c r="DV32" s="630"/>
      <c r="DW32" s="631" t="s">
        <v>185</v>
      </c>
      <c r="DX32" s="641"/>
      <c r="DY32" s="641"/>
      <c r="DZ32" s="641"/>
      <c r="EA32" s="641"/>
      <c r="EB32" s="641"/>
      <c r="EC32" s="673"/>
    </row>
    <row r="33" spans="2:133" ht="11.25" customHeight="1" x14ac:dyDescent="0.15">
      <c r="B33" s="691" t="s">
        <v>326</v>
      </c>
      <c r="C33" s="692"/>
      <c r="D33" s="692"/>
      <c r="E33" s="692"/>
      <c r="F33" s="692"/>
      <c r="G33" s="692"/>
      <c r="H33" s="692"/>
      <c r="I33" s="692"/>
      <c r="J33" s="692"/>
      <c r="K33" s="692"/>
      <c r="L33" s="692"/>
      <c r="M33" s="692"/>
      <c r="N33" s="692"/>
      <c r="O33" s="692"/>
      <c r="P33" s="692"/>
      <c r="Q33" s="693"/>
      <c r="R33" s="628">
        <v>109567</v>
      </c>
      <c r="S33" s="629"/>
      <c r="T33" s="629"/>
      <c r="U33" s="629"/>
      <c r="V33" s="629"/>
      <c r="W33" s="629"/>
      <c r="X33" s="629"/>
      <c r="Y33" s="630"/>
      <c r="Z33" s="655">
        <v>1</v>
      </c>
      <c r="AA33" s="655"/>
      <c r="AB33" s="655"/>
      <c r="AC33" s="655"/>
      <c r="AD33" s="656">
        <v>109567</v>
      </c>
      <c r="AE33" s="656"/>
      <c r="AF33" s="656"/>
      <c r="AG33" s="656"/>
      <c r="AH33" s="656"/>
      <c r="AI33" s="656"/>
      <c r="AJ33" s="656"/>
      <c r="AK33" s="656"/>
      <c r="AL33" s="631">
        <v>3</v>
      </c>
      <c r="AM33" s="632"/>
      <c r="AN33" s="632"/>
      <c r="AO33" s="657"/>
      <c r="AP33" s="707"/>
      <c r="AQ33" s="708"/>
      <c r="AR33" s="708"/>
      <c r="AS33" s="708"/>
      <c r="AT33" s="711"/>
      <c r="AU33" s="218"/>
      <c r="AV33" s="218"/>
      <c r="AW33" s="218"/>
      <c r="AX33" s="605" t="s">
        <v>327</v>
      </c>
      <c r="AY33" s="606"/>
      <c r="AZ33" s="606"/>
      <c r="BA33" s="606"/>
      <c r="BB33" s="606"/>
      <c r="BC33" s="606"/>
      <c r="BD33" s="606"/>
      <c r="BE33" s="606"/>
      <c r="BF33" s="607"/>
      <c r="BG33" s="690">
        <v>98.9</v>
      </c>
      <c r="BH33" s="609"/>
      <c r="BI33" s="609"/>
      <c r="BJ33" s="609"/>
      <c r="BK33" s="609"/>
      <c r="BL33" s="609"/>
      <c r="BM33" s="647">
        <v>98.2</v>
      </c>
      <c r="BN33" s="609"/>
      <c r="BO33" s="609"/>
      <c r="BP33" s="609"/>
      <c r="BQ33" s="658"/>
      <c r="BR33" s="690">
        <v>97.7</v>
      </c>
      <c r="BS33" s="609"/>
      <c r="BT33" s="609"/>
      <c r="BU33" s="609"/>
      <c r="BV33" s="609"/>
      <c r="BW33" s="609"/>
      <c r="BX33" s="647">
        <v>96.8</v>
      </c>
      <c r="BY33" s="609"/>
      <c r="BZ33" s="609"/>
      <c r="CA33" s="609"/>
      <c r="CB33" s="658"/>
      <c r="CD33" s="662" t="s">
        <v>328</v>
      </c>
      <c r="CE33" s="663"/>
      <c r="CF33" s="663"/>
      <c r="CG33" s="663"/>
      <c r="CH33" s="663"/>
      <c r="CI33" s="663"/>
      <c r="CJ33" s="663"/>
      <c r="CK33" s="663"/>
      <c r="CL33" s="663"/>
      <c r="CM33" s="663"/>
      <c r="CN33" s="663"/>
      <c r="CO33" s="663"/>
      <c r="CP33" s="663"/>
      <c r="CQ33" s="664"/>
      <c r="CR33" s="628">
        <v>5547075</v>
      </c>
      <c r="CS33" s="639"/>
      <c r="CT33" s="639"/>
      <c r="CU33" s="639"/>
      <c r="CV33" s="639"/>
      <c r="CW33" s="639"/>
      <c r="CX33" s="639"/>
      <c r="CY33" s="640"/>
      <c r="CZ33" s="631">
        <v>53.8</v>
      </c>
      <c r="DA33" s="641"/>
      <c r="DB33" s="641"/>
      <c r="DC33" s="642"/>
      <c r="DD33" s="634">
        <v>2566539</v>
      </c>
      <c r="DE33" s="639"/>
      <c r="DF33" s="639"/>
      <c r="DG33" s="639"/>
      <c r="DH33" s="639"/>
      <c r="DI33" s="639"/>
      <c r="DJ33" s="639"/>
      <c r="DK33" s="640"/>
      <c r="DL33" s="634">
        <v>1219260</v>
      </c>
      <c r="DM33" s="639"/>
      <c r="DN33" s="639"/>
      <c r="DO33" s="639"/>
      <c r="DP33" s="639"/>
      <c r="DQ33" s="639"/>
      <c r="DR33" s="639"/>
      <c r="DS33" s="639"/>
      <c r="DT33" s="639"/>
      <c r="DU33" s="639"/>
      <c r="DV33" s="640"/>
      <c r="DW33" s="631">
        <v>32.299999999999997</v>
      </c>
      <c r="DX33" s="641"/>
      <c r="DY33" s="641"/>
      <c r="DZ33" s="641"/>
      <c r="EA33" s="641"/>
      <c r="EB33" s="641"/>
      <c r="EC33" s="673"/>
    </row>
    <row r="34" spans="2:133" ht="11.25" customHeight="1" x14ac:dyDescent="0.15">
      <c r="B34" s="625" t="s">
        <v>329</v>
      </c>
      <c r="C34" s="626"/>
      <c r="D34" s="626"/>
      <c r="E34" s="626"/>
      <c r="F34" s="626"/>
      <c r="G34" s="626"/>
      <c r="H34" s="626"/>
      <c r="I34" s="626"/>
      <c r="J34" s="626"/>
      <c r="K34" s="626"/>
      <c r="L34" s="626"/>
      <c r="M34" s="626"/>
      <c r="N34" s="626"/>
      <c r="O34" s="626"/>
      <c r="P34" s="626"/>
      <c r="Q34" s="627"/>
      <c r="R34" s="628">
        <v>652518</v>
      </c>
      <c r="S34" s="629"/>
      <c r="T34" s="629"/>
      <c r="U34" s="629"/>
      <c r="V34" s="629"/>
      <c r="W34" s="629"/>
      <c r="X34" s="629"/>
      <c r="Y34" s="630"/>
      <c r="Z34" s="655">
        <v>6.2</v>
      </c>
      <c r="AA34" s="655"/>
      <c r="AB34" s="655"/>
      <c r="AC34" s="655"/>
      <c r="AD34" s="656" t="s">
        <v>131</v>
      </c>
      <c r="AE34" s="656"/>
      <c r="AF34" s="656"/>
      <c r="AG34" s="656"/>
      <c r="AH34" s="656"/>
      <c r="AI34" s="656"/>
      <c r="AJ34" s="656"/>
      <c r="AK34" s="656"/>
      <c r="AL34" s="631" t="s">
        <v>185</v>
      </c>
      <c r="AM34" s="632"/>
      <c r="AN34" s="632"/>
      <c r="AO34" s="657"/>
      <c r="AP34" s="219"/>
      <c r="AQ34" s="220"/>
      <c r="AR34" s="216"/>
      <c r="AS34" s="217"/>
      <c r="AT34" s="217"/>
      <c r="AU34" s="217"/>
      <c r="AV34" s="217"/>
      <c r="AW34" s="217"/>
      <c r="AX34" s="217"/>
      <c r="AY34" s="217"/>
      <c r="AZ34" s="217"/>
      <c r="BA34" s="217"/>
      <c r="BB34" s="217"/>
      <c r="BC34" s="217"/>
      <c r="BD34" s="217"/>
      <c r="BE34" s="217"/>
      <c r="BF34" s="217"/>
      <c r="BG34" s="220"/>
      <c r="BH34" s="220"/>
      <c r="BI34" s="220"/>
      <c r="BJ34" s="220"/>
      <c r="BK34" s="220"/>
      <c r="BL34" s="220"/>
      <c r="BM34" s="220"/>
      <c r="BN34" s="220"/>
      <c r="BO34" s="220"/>
      <c r="BP34" s="220"/>
      <c r="BQ34" s="220"/>
      <c r="BR34" s="220"/>
      <c r="BS34" s="220"/>
      <c r="BT34" s="220"/>
      <c r="BU34" s="220"/>
      <c r="BV34" s="220"/>
      <c r="BW34" s="220"/>
      <c r="BX34" s="220"/>
      <c r="BY34" s="220"/>
      <c r="BZ34" s="220"/>
      <c r="CA34" s="220"/>
      <c r="CB34" s="220"/>
      <c r="CD34" s="662" t="s">
        <v>330</v>
      </c>
      <c r="CE34" s="663"/>
      <c r="CF34" s="663"/>
      <c r="CG34" s="663"/>
      <c r="CH34" s="663"/>
      <c r="CI34" s="663"/>
      <c r="CJ34" s="663"/>
      <c r="CK34" s="663"/>
      <c r="CL34" s="663"/>
      <c r="CM34" s="663"/>
      <c r="CN34" s="663"/>
      <c r="CO34" s="663"/>
      <c r="CP34" s="663"/>
      <c r="CQ34" s="664"/>
      <c r="CR34" s="628">
        <v>1428514</v>
      </c>
      <c r="CS34" s="629"/>
      <c r="CT34" s="629"/>
      <c r="CU34" s="629"/>
      <c r="CV34" s="629"/>
      <c r="CW34" s="629"/>
      <c r="CX34" s="629"/>
      <c r="CY34" s="630"/>
      <c r="CZ34" s="631">
        <v>13.9</v>
      </c>
      <c r="DA34" s="641"/>
      <c r="DB34" s="641"/>
      <c r="DC34" s="642"/>
      <c r="DD34" s="634">
        <v>756635</v>
      </c>
      <c r="DE34" s="629"/>
      <c r="DF34" s="629"/>
      <c r="DG34" s="629"/>
      <c r="DH34" s="629"/>
      <c r="DI34" s="629"/>
      <c r="DJ34" s="629"/>
      <c r="DK34" s="630"/>
      <c r="DL34" s="634">
        <v>517875</v>
      </c>
      <c r="DM34" s="629"/>
      <c r="DN34" s="629"/>
      <c r="DO34" s="629"/>
      <c r="DP34" s="629"/>
      <c r="DQ34" s="629"/>
      <c r="DR34" s="629"/>
      <c r="DS34" s="629"/>
      <c r="DT34" s="629"/>
      <c r="DU34" s="629"/>
      <c r="DV34" s="630"/>
      <c r="DW34" s="631">
        <v>13.7</v>
      </c>
      <c r="DX34" s="641"/>
      <c r="DY34" s="641"/>
      <c r="DZ34" s="641"/>
      <c r="EA34" s="641"/>
      <c r="EB34" s="641"/>
      <c r="EC34" s="673"/>
    </row>
    <row r="35" spans="2:133" ht="11.25" customHeight="1" x14ac:dyDescent="0.15">
      <c r="B35" s="625" t="s">
        <v>331</v>
      </c>
      <c r="C35" s="626"/>
      <c r="D35" s="626"/>
      <c r="E35" s="626"/>
      <c r="F35" s="626"/>
      <c r="G35" s="626"/>
      <c r="H35" s="626"/>
      <c r="I35" s="626"/>
      <c r="J35" s="626"/>
      <c r="K35" s="626"/>
      <c r="L35" s="626"/>
      <c r="M35" s="626"/>
      <c r="N35" s="626"/>
      <c r="O35" s="626"/>
      <c r="P35" s="626"/>
      <c r="Q35" s="627"/>
      <c r="R35" s="628">
        <v>2957565</v>
      </c>
      <c r="S35" s="629"/>
      <c r="T35" s="629"/>
      <c r="U35" s="629"/>
      <c r="V35" s="629"/>
      <c r="W35" s="629"/>
      <c r="X35" s="629"/>
      <c r="Y35" s="630"/>
      <c r="Z35" s="655">
        <v>28.1</v>
      </c>
      <c r="AA35" s="655"/>
      <c r="AB35" s="655"/>
      <c r="AC35" s="655"/>
      <c r="AD35" s="656">
        <v>1035160</v>
      </c>
      <c r="AE35" s="656"/>
      <c r="AF35" s="656"/>
      <c r="AG35" s="656"/>
      <c r="AH35" s="656"/>
      <c r="AI35" s="656"/>
      <c r="AJ35" s="656"/>
      <c r="AK35" s="656"/>
      <c r="AL35" s="631">
        <v>28.2</v>
      </c>
      <c r="AM35" s="632"/>
      <c r="AN35" s="632"/>
      <c r="AO35" s="657"/>
      <c r="AP35" s="221"/>
      <c r="AQ35" s="687" t="s">
        <v>332</v>
      </c>
      <c r="AR35" s="688"/>
      <c r="AS35" s="688"/>
      <c r="AT35" s="688"/>
      <c r="AU35" s="688"/>
      <c r="AV35" s="688"/>
      <c r="AW35" s="688"/>
      <c r="AX35" s="688"/>
      <c r="AY35" s="688"/>
      <c r="AZ35" s="688"/>
      <c r="BA35" s="688"/>
      <c r="BB35" s="688"/>
      <c r="BC35" s="688"/>
      <c r="BD35" s="688"/>
      <c r="BE35" s="688"/>
      <c r="BF35" s="689"/>
      <c r="BG35" s="687" t="s">
        <v>333</v>
      </c>
      <c r="BH35" s="688"/>
      <c r="BI35" s="688"/>
      <c r="BJ35" s="688"/>
      <c r="BK35" s="688"/>
      <c r="BL35" s="688"/>
      <c r="BM35" s="688"/>
      <c r="BN35" s="688"/>
      <c r="BO35" s="688"/>
      <c r="BP35" s="688"/>
      <c r="BQ35" s="688"/>
      <c r="BR35" s="688"/>
      <c r="BS35" s="688"/>
      <c r="BT35" s="688"/>
      <c r="BU35" s="688"/>
      <c r="BV35" s="688"/>
      <c r="BW35" s="688"/>
      <c r="BX35" s="688"/>
      <c r="BY35" s="688"/>
      <c r="BZ35" s="688"/>
      <c r="CA35" s="688"/>
      <c r="CB35" s="689"/>
      <c r="CD35" s="662" t="s">
        <v>334</v>
      </c>
      <c r="CE35" s="663"/>
      <c r="CF35" s="663"/>
      <c r="CG35" s="663"/>
      <c r="CH35" s="663"/>
      <c r="CI35" s="663"/>
      <c r="CJ35" s="663"/>
      <c r="CK35" s="663"/>
      <c r="CL35" s="663"/>
      <c r="CM35" s="663"/>
      <c r="CN35" s="663"/>
      <c r="CO35" s="663"/>
      <c r="CP35" s="663"/>
      <c r="CQ35" s="664"/>
      <c r="CR35" s="628">
        <v>77665</v>
      </c>
      <c r="CS35" s="639"/>
      <c r="CT35" s="639"/>
      <c r="CU35" s="639"/>
      <c r="CV35" s="639"/>
      <c r="CW35" s="639"/>
      <c r="CX35" s="639"/>
      <c r="CY35" s="640"/>
      <c r="CZ35" s="631">
        <v>0.8</v>
      </c>
      <c r="DA35" s="641"/>
      <c r="DB35" s="641"/>
      <c r="DC35" s="642"/>
      <c r="DD35" s="634">
        <v>49546</v>
      </c>
      <c r="DE35" s="639"/>
      <c r="DF35" s="639"/>
      <c r="DG35" s="639"/>
      <c r="DH35" s="639"/>
      <c r="DI35" s="639"/>
      <c r="DJ35" s="639"/>
      <c r="DK35" s="640"/>
      <c r="DL35" s="634">
        <v>1172</v>
      </c>
      <c r="DM35" s="639"/>
      <c r="DN35" s="639"/>
      <c r="DO35" s="639"/>
      <c r="DP35" s="639"/>
      <c r="DQ35" s="639"/>
      <c r="DR35" s="639"/>
      <c r="DS35" s="639"/>
      <c r="DT35" s="639"/>
      <c r="DU35" s="639"/>
      <c r="DV35" s="640"/>
      <c r="DW35" s="631">
        <v>0</v>
      </c>
      <c r="DX35" s="641"/>
      <c r="DY35" s="641"/>
      <c r="DZ35" s="641"/>
      <c r="EA35" s="641"/>
      <c r="EB35" s="641"/>
      <c r="EC35" s="673"/>
    </row>
    <row r="36" spans="2:133" ht="11.25" customHeight="1" x14ac:dyDescent="0.15">
      <c r="B36" s="625" t="s">
        <v>335</v>
      </c>
      <c r="C36" s="626"/>
      <c r="D36" s="626"/>
      <c r="E36" s="626"/>
      <c r="F36" s="626"/>
      <c r="G36" s="626"/>
      <c r="H36" s="626"/>
      <c r="I36" s="626"/>
      <c r="J36" s="626"/>
      <c r="K36" s="626"/>
      <c r="L36" s="626"/>
      <c r="M36" s="626"/>
      <c r="N36" s="626"/>
      <c r="O36" s="626"/>
      <c r="P36" s="626"/>
      <c r="Q36" s="627"/>
      <c r="R36" s="628">
        <v>150879</v>
      </c>
      <c r="S36" s="629"/>
      <c r="T36" s="629"/>
      <c r="U36" s="629"/>
      <c r="V36" s="629"/>
      <c r="W36" s="629"/>
      <c r="X36" s="629"/>
      <c r="Y36" s="630"/>
      <c r="Z36" s="655">
        <v>1.4</v>
      </c>
      <c r="AA36" s="655"/>
      <c r="AB36" s="655"/>
      <c r="AC36" s="655"/>
      <c r="AD36" s="656" t="s">
        <v>241</v>
      </c>
      <c r="AE36" s="656"/>
      <c r="AF36" s="656"/>
      <c r="AG36" s="656"/>
      <c r="AH36" s="656"/>
      <c r="AI36" s="656"/>
      <c r="AJ36" s="656"/>
      <c r="AK36" s="656"/>
      <c r="AL36" s="631" t="s">
        <v>241</v>
      </c>
      <c r="AM36" s="632"/>
      <c r="AN36" s="632"/>
      <c r="AO36" s="657"/>
      <c r="AP36" s="221"/>
      <c r="AQ36" s="678" t="s">
        <v>336</v>
      </c>
      <c r="AR36" s="679"/>
      <c r="AS36" s="679"/>
      <c r="AT36" s="679"/>
      <c r="AU36" s="679"/>
      <c r="AV36" s="679"/>
      <c r="AW36" s="679"/>
      <c r="AX36" s="679"/>
      <c r="AY36" s="680"/>
      <c r="AZ36" s="681">
        <v>480367</v>
      </c>
      <c r="BA36" s="682"/>
      <c r="BB36" s="682"/>
      <c r="BC36" s="682"/>
      <c r="BD36" s="682"/>
      <c r="BE36" s="682"/>
      <c r="BF36" s="683"/>
      <c r="BG36" s="684" t="s">
        <v>337</v>
      </c>
      <c r="BH36" s="685"/>
      <c r="BI36" s="685"/>
      <c r="BJ36" s="685"/>
      <c r="BK36" s="685"/>
      <c r="BL36" s="685"/>
      <c r="BM36" s="685"/>
      <c r="BN36" s="685"/>
      <c r="BO36" s="685"/>
      <c r="BP36" s="685"/>
      <c r="BQ36" s="685"/>
      <c r="BR36" s="685"/>
      <c r="BS36" s="685"/>
      <c r="BT36" s="685"/>
      <c r="BU36" s="686"/>
      <c r="BV36" s="681">
        <v>3271</v>
      </c>
      <c r="BW36" s="682"/>
      <c r="BX36" s="682"/>
      <c r="BY36" s="682"/>
      <c r="BZ36" s="682"/>
      <c r="CA36" s="682"/>
      <c r="CB36" s="683"/>
      <c r="CD36" s="662" t="s">
        <v>338</v>
      </c>
      <c r="CE36" s="663"/>
      <c r="CF36" s="663"/>
      <c r="CG36" s="663"/>
      <c r="CH36" s="663"/>
      <c r="CI36" s="663"/>
      <c r="CJ36" s="663"/>
      <c r="CK36" s="663"/>
      <c r="CL36" s="663"/>
      <c r="CM36" s="663"/>
      <c r="CN36" s="663"/>
      <c r="CO36" s="663"/>
      <c r="CP36" s="663"/>
      <c r="CQ36" s="664"/>
      <c r="CR36" s="628">
        <v>2302393</v>
      </c>
      <c r="CS36" s="629"/>
      <c r="CT36" s="629"/>
      <c r="CU36" s="629"/>
      <c r="CV36" s="629"/>
      <c r="CW36" s="629"/>
      <c r="CX36" s="629"/>
      <c r="CY36" s="630"/>
      <c r="CZ36" s="631">
        <v>22.3</v>
      </c>
      <c r="DA36" s="641"/>
      <c r="DB36" s="641"/>
      <c r="DC36" s="642"/>
      <c r="DD36" s="634">
        <v>656598</v>
      </c>
      <c r="DE36" s="629"/>
      <c r="DF36" s="629"/>
      <c r="DG36" s="629"/>
      <c r="DH36" s="629"/>
      <c r="DI36" s="629"/>
      <c r="DJ36" s="629"/>
      <c r="DK36" s="630"/>
      <c r="DL36" s="634">
        <v>466143</v>
      </c>
      <c r="DM36" s="629"/>
      <c r="DN36" s="629"/>
      <c r="DO36" s="629"/>
      <c r="DP36" s="629"/>
      <c r="DQ36" s="629"/>
      <c r="DR36" s="629"/>
      <c r="DS36" s="629"/>
      <c r="DT36" s="629"/>
      <c r="DU36" s="629"/>
      <c r="DV36" s="630"/>
      <c r="DW36" s="631">
        <v>12.4</v>
      </c>
      <c r="DX36" s="641"/>
      <c r="DY36" s="641"/>
      <c r="DZ36" s="641"/>
      <c r="EA36" s="641"/>
      <c r="EB36" s="641"/>
      <c r="EC36" s="673"/>
    </row>
    <row r="37" spans="2:133" ht="11.25" customHeight="1" x14ac:dyDescent="0.15">
      <c r="B37" s="625" t="s">
        <v>339</v>
      </c>
      <c r="C37" s="626"/>
      <c r="D37" s="626"/>
      <c r="E37" s="626"/>
      <c r="F37" s="626"/>
      <c r="G37" s="626"/>
      <c r="H37" s="626"/>
      <c r="I37" s="626"/>
      <c r="J37" s="626"/>
      <c r="K37" s="626"/>
      <c r="L37" s="626"/>
      <c r="M37" s="626"/>
      <c r="N37" s="626"/>
      <c r="O37" s="626"/>
      <c r="P37" s="626"/>
      <c r="Q37" s="627"/>
      <c r="R37" s="628">
        <v>536219</v>
      </c>
      <c r="S37" s="629"/>
      <c r="T37" s="629"/>
      <c r="U37" s="629"/>
      <c r="V37" s="629"/>
      <c r="W37" s="629"/>
      <c r="X37" s="629"/>
      <c r="Y37" s="630"/>
      <c r="Z37" s="655">
        <v>5.0999999999999996</v>
      </c>
      <c r="AA37" s="655"/>
      <c r="AB37" s="655"/>
      <c r="AC37" s="655"/>
      <c r="AD37" s="656" t="s">
        <v>185</v>
      </c>
      <c r="AE37" s="656"/>
      <c r="AF37" s="656"/>
      <c r="AG37" s="656"/>
      <c r="AH37" s="656"/>
      <c r="AI37" s="656"/>
      <c r="AJ37" s="656"/>
      <c r="AK37" s="656"/>
      <c r="AL37" s="631" t="s">
        <v>241</v>
      </c>
      <c r="AM37" s="632"/>
      <c r="AN37" s="632"/>
      <c r="AO37" s="657"/>
      <c r="AQ37" s="668" t="s">
        <v>340</v>
      </c>
      <c r="AR37" s="669"/>
      <c r="AS37" s="669"/>
      <c r="AT37" s="669"/>
      <c r="AU37" s="669"/>
      <c r="AV37" s="669"/>
      <c r="AW37" s="669"/>
      <c r="AX37" s="669"/>
      <c r="AY37" s="670"/>
      <c r="AZ37" s="628">
        <v>162053</v>
      </c>
      <c r="BA37" s="629"/>
      <c r="BB37" s="629"/>
      <c r="BC37" s="629"/>
      <c r="BD37" s="639"/>
      <c r="BE37" s="639"/>
      <c r="BF37" s="671"/>
      <c r="BG37" s="662" t="s">
        <v>341</v>
      </c>
      <c r="BH37" s="663"/>
      <c r="BI37" s="663"/>
      <c r="BJ37" s="663"/>
      <c r="BK37" s="663"/>
      <c r="BL37" s="663"/>
      <c r="BM37" s="663"/>
      <c r="BN37" s="663"/>
      <c r="BO37" s="663"/>
      <c r="BP37" s="663"/>
      <c r="BQ37" s="663"/>
      <c r="BR37" s="663"/>
      <c r="BS37" s="663"/>
      <c r="BT37" s="663"/>
      <c r="BU37" s="664"/>
      <c r="BV37" s="628">
        <v>3271</v>
      </c>
      <c r="BW37" s="629"/>
      <c r="BX37" s="629"/>
      <c r="BY37" s="629"/>
      <c r="BZ37" s="629"/>
      <c r="CA37" s="629"/>
      <c r="CB37" s="672"/>
      <c r="CD37" s="662" t="s">
        <v>342</v>
      </c>
      <c r="CE37" s="663"/>
      <c r="CF37" s="663"/>
      <c r="CG37" s="663"/>
      <c r="CH37" s="663"/>
      <c r="CI37" s="663"/>
      <c r="CJ37" s="663"/>
      <c r="CK37" s="663"/>
      <c r="CL37" s="663"/>
      <c r="CM37" s="663"/>
      <c r="CN37" s="663"/>
      <c r="CO37" s="663"/>
      <c r="CP37" s="663"/>
      <c r="CQ37" s="664"/>
      <c r="CR37" s="628">
        <v>288018</v>
      </c>
      <c r="CS37" s="639"/>
      <c r="CT37" s="639"/>
      <c r="CU37" s="639"/>
      <c r="CV37" s="639"/>
      <c r="CW37" s="639"/>
      <c r="CX37" s="639"/>
      <c r="CY37" s="640"/>
      <c r="CZ37" s="631">
        <v>2.8</v>
      </c>
      <c r="DA37" s="641"/>
      <c r="DB37" s="641"/>
      <c r="DC37" s="642"/>
      <c r="DD37" s="634">
        <v>248018</v>
      </c>
      <c r="DE37" s="639"/>
      <c r="DF37" s="639"/>
      <c r="DG37" s="639"/>
      <c r="DH37" s="639"/>
      <c r="DI37" s="639"/>
      <c r="DJ37" s="639"/>
      <c r="DK37" s="640"/>
      <c r="DL37" s="634">
        <v>247991</v>
      </c>
      <c r="DM37" s="639"/>
      <c r="DN37" s="639"/>
      <c r="DO37" s="639"/>
      <c r="DP37" s="639"/>
      <c r="DQ37" s="639"/>
      <c r="DR37" s="639"/>
      <c r="DS37" s="639"/>
      <c r="DT37" s="639"/>
      <c r="DU37" s="639"/>
      <c r="DV37" s="640"/>
      <c r="DW37" s="631">
        <v>6.6</v>
      </c>
      <c r="DX37" s="641"/>
      <c r="DY37" s="641"/>
      <c r="DZ37" s="641"/>
      <c r="EA37" s="641"/>
      <c r="EB37" s="641"/>
      <c r="EC37" s="673"/>
    </row>
    <row r="38" spans="2:133" ht="11.25" customHeight="1" x14ac:dyDescent="0.15">
      <c r="B38" s="625" t="s">
        <v>343</v>
      </c>
      <c r="C38" s="626"/>
      <c r="D38" s="626"/>
      <c r="E38" s="626"/>
      <c r="F38" s="626"/>
      <c r="G38" s="626"/>
      <c r="H38" s="626"/>
      <c r="I38" s="626"/>
      <c r="J38" s="626"/>
      <c r="K38" s="626"/>
      <c r="L38" s="626"/>
      <c r="M38" s="626"/>
      <c r="N38" s="626"/>
      <c r="O38" s="626"/>
      <c r="P38" s="626"/>
      <c r="Q38" s="627"/>
      <c r="R38" s="628">
        <v>257944</v>
      </c>
      <c r="S38" s="629"/>
      <c r="T38" s="629"/>
      <c r="U38" s="629"/>
      <c r="V38" s="629"/>
      <c r="W38" s="629"/>
      <c r="X38" s="629"/>
      <c r="Y38" s="630"/>
      <c r="Z38" s="655">
        <v>2.4</v>
      </c>
      <c r="AA38" s="655"/>
      <c r="AB38" s="655"/>
      <c r="AC38" s="655"/>
      <c r="AD38" s="656" t="s">
        <v>241</v>
      </c>
      <c r="AE38" s="656"/>
      <c r="AF38" s="656"/>
      <c r="AG38" s="656"/>
      <c r="AH38" s="656"/>
      <c r="AI38" s="656"/>
      <c r="AJ38" s="656"/>
      <c r="AK38" s="656"/>
      <c r="AL38" s="631" t="s">
        <v>241</v>
      </c>
      <c r="AM38" s="632"/>
      <c r="AN38" s="632"/>
      <c r="AO38" s="657"/>
      <c r="AQ38" s="668" t="s">
        <v>344</v>
      </c>
      <c r="AR38" s="669"/>
      <c r="AS38" s="669"/>
      <c r="AT38" s="669"/>
      <c r="AU38" s="669"/>
      <c r="AV38" s="669"/>
      <c r="AW38" s="669"/>
      <c r="AX38" s="669"/>
      <c r="AY38" s="670"/>
      <c r="AZ38" s="628">
        <v>48976</v>
      </c>
      <c r="BA38" s="629"/>
      <c r="BB38" s="629"/>
      <c r="BC38" s="629"/>
      <c r="BD38" s="639"/>
      <c r="BE38" s="639"/>
      <c r="BF38" s="671"/>
      <c r="BG38" s="662" t="s">
        <v>345</v>
      </c>
      <c r="BH38" s="663"/>
      <c r="BI38" s="663"/>
      <c r="BJ38" s="663"/>
      <c r="BK38" s="663"/>
      <c r="BL38" s="663"/>
      <c r="BM38" s="663"/>
      <c r="BN38" s="663"/>
      <c r="BO38" s="663"/>
      <c r="BP38" s="663"/>
      <c r="BQ38" s="663"/>
      <c r="BR38" s="663"/>
      <c r="BS38" s="663"/>
      <c r="BT38" s="663"/>
      <c r="BU38" s="664"/>
      <c r="BV38" s="628">
        <v>1045</v>
      </c>
      <c r="BW38" s="629"/>
      <c r="BX38" s="629"/>
      <c r="BY38" s="629"/>
      <c r="BZ38" s="629"/>
      <c r="CA38" s="629"/>
      <c r="CB38" s="672"/>
      <c r="CD38" s="662" t="s">
        <v>346</v>
      </c>
      <c r="CE38" s="663"/>
      <c r="CF38" s="663"/>
      <c r="CG38" s="663"/>
      <c r="CH38" s="663"/>
      <c r="CI38" s="663"/>
      <c r="CJ38" s="663"/>
      <c r="CK38" s="663"/>
      <c r="CL38" s="663"/>
      <c r="CM38" s="663"/>
      <c r="CN38" s="663"/>
      <c r="CO38" s="663"/>
      <c r="CP38" s="663"/>
      <c r="CQ38" s="664"/>
      <c r="CR38" s="628">
        <v>318314</v>
      </c>
      <c r="CS38" s="629"/>
      <c r="CT38" s="629"/>
      <c r="CU38" s="629"/>
      <c r="CV38" s="629"/>
      <c r="CW38" s="629"/>
      <c r="CX38" s="629"/>
      <c r="CY38" s="630"/>
      <c r="CZ38" s="631">
        <v>3.1</v>
      </c>
      <c r="DA38" s="641"/>
      <c r="DB38" s="641"/>
      <c r="DC38" s="642"/>
      <c r="DD38" s="634">
        <v>287246</v>
      </c>
      <c r="DE38" s="629"/>
      <c r="DF38" s="629"/>
      <c r="DG38" s="629"/>
      <c r="DH38" s="629"/>
      <c r="DI38" s="629"/>
      <c r="DJ38" s="629"/>
      <c r="DK38" s="630"/>
      <c r="DL38" s="634">
        <v>234070</v>
      </c>
      <c r="DM38" s="629"/>
      <c r="DN38" s="629"/>
      <c r="DO38" s="629"/>
      <c r="DP38" s="629"/>
      <c r="DQ38" s="629"/>
      <c r="DR38" s="629"/>
      <c r="DS38" s="629"/>
      <c r="DT38" s="629"/>
      <c r="DU38" s="629"/>
      <c r="DV38" s="630"/>
      <c r="DW38" s="631">
        <v>6.2</v>
      </c>
      <c r="DX38" s="641"/>
      <c r="DY38" s="641"/>
      <c r="DZ38" s="641"/>
      <c r="EA38" s="641"/>
      <c r="EB38" s="641"/>
      <c r="EC38" s="673"/>
    </row>
    <row r="39" spans="2:133" ht="11.25" customHeight="1" x14ac:dyDescent="0.15">
      <c r="B39" s="625" t="s">
        <v>347</v>
      </c>
      <c r="C39" s="626"/>
      <c r="D39" s="626"/>
      <c r="E39" s="626"/>
      <c r="F39" s="626"/>
      <c r="G39" s="626"/>
      <c r="H39" s="626"/>
      <c r="I39" s="626"/>
      <c r="J39" s="626"/>
      <c r="K39" s="626"/>
      <c r="L39" s="626"/>
      <c r="M39" s="626"/>
      <c r="N39" s="626"/>
      <c r="O39" s="626"/>
      <c r="P39" s="626"/>
      <c r="Q39" s="627"/>
      <c r="R39" s="628">
        <v>278319</v>
      </c>
      <c r="S39" s="629"/>
      <c r="T39" s="629"/>
      <c r="U39" s="629"/>
      <c r="V39" s="629"/>
      <c r="W39" s="629"/>
      <c r="X39" s="629"/>
      <c r="Y39" s="630"/>
      <c r="Z39" s="655">
        <v>2.6</v>
      </c>
      <c r="AA39" s="655"/>
      <c r="AB39" s="655"/>
      <c r="AC39" s="655"/>
      <c r="AD39" s="656">
        <v>155</v>
      </c>
      <c r="AE39" s="656"/>
      <c r="AF39" s="656"/>
      <c r="AG39" s="656"/>
      <c r="AH39" s="656"/>
      <c r="AI39" s="656"/>
      <c r="AJ39" s="656"/>
      <c r="AK39" s="656"/>
      <c r="AL39" s="631">
        <v>0</v>
      </c>
      <c r="AM39" s="632"/>
      <c r="AN39" s="632"/>
      <c r="AO39" s="657"/>
      <c r="AQ39" s="668" t="s">
        <v>348</v>
      </c>
      <c r="AR39" s="669"/>
      <c r="AS39" s="669"/>
      <c r="AT39" s="669"/>
      <c r="AU39" s="669"/>
      <c r="AV39" s="669"/>
      <c r="AW39" s="669"/>
      <c r="AX39" s="669"/>
      <c r="AY39" s="670"/>
      <c r="AZ39" s="628" t="s">
        <v>131</v>
      </c>
      <c r="BA39" s="629"/>
      <c r="BB39" s="629"/>
      <c r="BC39" s="629"/>
      <c r="BD39" s="639"/>
      <c r="BE39" s="639"/>
      <c r="BF39" s="671"/>
      <c r="BG39" s="662" t="s">
        <v>349</v>
      </c>
      <c r="BH39" s="663"/>
      <c r="BI39" s="663"/>
      <c r="BJ39" s="663"/>
      <c r="BK39" s="663"/>
      <c r="BL39" s="663"/>
      <c r="BM39" s="663"/>
      <c r="BN39" s="663"/>
      <c r="BO39" s="663"/>
      <c r="BP39" s="663"/>
      <c r="BQ39" s="663"/>
      <c r="BR39" s="663"/>
      <c r="BS39" s="663"/>
      <c r="BT39" s="663"/>
      <c r="BU39" s="664"/>
      <c r="BV39" s="628">
        <v>1784</v>
      </c>
      <c r="BW39" s="629"/>
      <c r="BX39" s="629"/>
      <c r="BY39" s="629"/>
      <c r="BZ39" s="629"/>
      <c r="CA39" s="629"/>
      <c r="CB39" s="672"/>
      <c r="CD39" s="662" t="s">
        <v>350</v>
      </c>
      <c r="CE39" s="663"/>
      <c r="CF39" s="663"/>
      <c r="CG39" s="663"/>
      <c r="CH39" s="663"/>
      <c r="CI39" s="663"/>
      <c r="CJ39" s="663"/>
      <c r="CK39" s="663"/>
      <c r="CL39" s="663"/>
      <c r="CM39" s="663"/>
      <c r="CN39" s="663"/>
      <c r="CO39" s="663"/>
      <c r="CP39" s="663"/>
      <c r="CQ39" s="664"/>
      <c r="CR39" s="628">
        <v>1420189</v>
      </c>
      <c r="CS39" s="639"/>
      <c r="CT39" s="639"/>
      <c r="CU39" s="639"/>
      <c r="CV39" s="639"/>
      <c r="CW39" s="639"/>
      <c r="CX39" s="639"/>
      <c r="CY39" s="640"/>
      <c r="CZ39" s="631">
        <v>13.8</v>
      </c>
      <c r="DA39" s="641"/>
      <c r="DB39" s="641"/>
      <c r="DC39" s="642"/>
      <c r="DD39" s="634">
        <v>816514</v>
      </c>
      <c r="DE39" s="639"/>
      <c r="DF39" s="639"/>
      <c r="DG39" s="639"/>
      <c r="DH39" s="639"/>
      <c r="DI39" s="639"/>
      <c r="DJ39" s="639"/>
      <c r="DK39" s="640"/>
      <c r="DL39" s="634" t="s">
        <v>241</v>
      </c>
      <c r="DM39" s="639"/>
      <c r="DN39" s="639"/>
      <c r="DO39" s="639"/>
      <c r="DP39" s="639"/>
      <c r="DQ39" s="639"/>
      <c r="DR39" s="639"/>
      <c r="DS39" s="639"/>
      <c r="DT39" s="639"/>
      <c r="DU39" s="639"/>
      <c r="DV39" s="640"/>
      <c r="DW39" s="631" t="s">
        <v>241</v>
      </c>
      <c r="DX39" s="641"/>
      <c r="DY39" s="641"/>
      <c r="DZ39" s="641"/>
      <c r="EA39" s="641"/>
      <c r="EB39" s="641"/>
      <c r="EC39" s="673"/>
    </row>
    <row r="40" spans="2:133" ht="11.25" customHeight="1" x14ac:dyDescent="0.15">
      <c r="B40" s="625" t="s">
        <v>351</v>
      </c>
      <c r="C40" s="626"/>
      <c r="D40" s="626"/>
      <c r="E40" s="626"/>
      <c r="F40" s="626"/>
      <c r="G40" s="626"/>
      <c r="H40" s="626"/>
      <c r="I40" s="626"/>
      <c r="J40" s="626"/>
      <c r="K40" s="626"/>
      <c r="L40" s="626"/>
      <c r="M40" s="626"/>
      <c r="N40" s="626"/>
      <c r="O40" s="626"/>
      <c r="P40" s="626"/>
      <c r="Q40" s="627"/>
      <c r="R40" s="628">
        <v>629824</v>
      </c>
      <c r="S40" s="629"/>
      <c r="T40" s="629"/>
      <c r="U40" s="629"/>
      <c r="V40" s="629"/>
      <c r="W40" s="629"/>
      <c r="X40" s="629"/>
      <c r="Y40" s="630"/>
      <c r="Z40" s="655">
        <v>6</v>
      </c>
      <c r="AA40" s="655"/>
      <c r="AB40" s="655"/>
      <c r="AC40" s="655"/>
      <c r="AD40" s="656" t="s">
        <v>241</v>
      </c>
      <c r="AE40" s="656"/>
      <c r="AF40" s="656"/>
      <c r="AG40" s="656"/>
      <c r="AH40" s="656"/>
      <c r="AI40" s="656"/>
      <c r="AJ40" s="656"/>
      <c r="AK40" s="656"/>
      <c r="AL40" s="631" t="s">
        <v>241</v>
      </c>
      <c r="AM40" s="632"/>
      <c r="AN40" s="632"/>
      <c r="AO40" s="657"/>
      <c r="AQ40" s="668" t="s">
        <v>352</v>
      </c>
      <c r="AR40" s="669"/>
      <c r="AS40" s="669"/>
      <c r="AT40" s="669"/>
      <c r="AU40" s="669"/>
      <c r="AV40" s="669"/>
      <c r="AW40" s="669"/>
      <c r="AX40" s="669"/>
      <c r="AY40" s="670"/>
      <c r="AZ40" s="628" t="s">
        <v>185</v>
      </c>
      <c r="BA40" s="629"/>
      <c r="BB40" s="629"/>
      <c r="BC40" s="629"/>
      <c r="BD40" s="639"/>
      <c r="BE40" s="639"/>
      <c r="BF40" s="671"/>
      <c r="BG40" s="674" t="s">
        <v>353</v>
      </c>
      <c r="BH40" s="675"/>
      <c r="BI40" s="675"/>
      <c r="BJ40" s="675"/>
      <c r="BK40" s="675"/>
      <c r="BL40" s="222"/>
      <c r="BM40" s="663" t="s">
        <v>354</v>
      </c>
      <c r="BN40" s="663"/>
      <c r="BO40" s="663"/>
      <c r="BP40" s="663"/>
      <c r="BQ40" s="663"/>
      <c r="BR40" s="663"/>
      <c r="BS40" s="663"/>
      <c r="BT40" s="663"/>
      <c r="BU40" s="664"/>
      <c r="BV40" s="628">
        <v>65</v>
      </c>
      <c r="BW40" s="629"/>
      <c r="BX40" s="629"/>
      <c r="BY40" s="629"/>
      <c r="BZ40" s="629"/>
      <c r="CA40" s="629"/>
      <c r="CB40" s="672"/>
      <c r="CD40" s="662" t="s">
        <v>355</v>
      </c>
      <c r="CE40" s="663"/>
      <c r="CF40" s="663"/>
      <c r="CG40" s="663"/>
      <c r="CH40" s="663"/>
      <c r="CI40" s="663"/>
      <c r="CJ40" s="663"/>
      <c r="CK40" s="663"/>
      <c r="CL40" s="663"/>
      <c r="CM40" s="663"/>
      <c r="CN40" s="663"/>
      <c r="CO40" s="663"/>
      <c r="CP40" s="663"/>
      <c r="CQ40" s="664"/>
      <c r="CR40" s="628" t="s">
        <v>241</v>
      </c>
      <c r="CS40" s="629"/>
      <c r="CT40" s="629"/>
      <c r="CU40" s="629"/>
      <c r="CV40" s="629"/>
      <c r="CW40" s="629"/>
      <c r="CX40" s="629"/>
      <c r="CY40" s="630"/>
      <c r="CZ40" s="631" t="s">
        <v>241</v>
      </c>
      <c r="DA40" s="641"/>
      <c r="DB40" s="641"/>
      <c r="DC40" s="642"/>
      <c r="DD40" s="634" t="s">
        <v>131</v>
      </c>
      <c r="DE40" s="629"/>
      <c r="DF40" s="629"/>
      <c r="DG40" s="629"/>
      <c r="DH40" s="629"/>
      <c r="DI40" s="629"/>
      <c r="DJ40" s="629"/>
      <c r="DK40" s="630"/>
      <c r="DL40" s="634" t="s">
        <v>241</v>
      </c>
      <c r="DM40" s="629"/>
      <c r="DN40" s="629"/>
      <c r="DO40" s="629"/>
      <c r="DP40" s="629"/>
      <c r="DQ40" s="629"/>
      <c r="DR40" s="629"/>
      <c r="DS40" s="629"/>
      <c r="DT40" s="629"/>
      <c r="DU40" s="629"/>
      <c r="DV40" s="630"/>
      <c r="DW40" s="631" t="s">
        <v>131</v>
      </c>
      <c r="DX40" s="641"/>
      <c r="DY40" s="641"/>
      <c r="DZ40" s="641"/>
      <c r="EA40" s="641"/>
      <c r="EB40" s="641"/>
      <c r="EC40" s="673"/>
    </row>
    <row r="41" spans="2:133" ht="11.25" customHeight="1" x14ac:dyDescent="0.15">
      <c r="B41" s="625" t="s">
        <v>356</v>
      </c>
      <c r="C41" s="626"/>
      <c r="D41" s="626"/>
      <c r="E41" s="626"/>
      <c r="F41" s="626"/>
      <c r="G41" s="626"/>
      <c r="H41" s="626"/>
      <c r="I41" s="626"/>
      <c r="J41" s="626"/>
      <c r="K41" s="626"/>
      <c r="L41" s="626"/>
      <c r="M41" s="626"/>
      <c r="N41" s="626"/>
      <c r="O41" s="626"/>
      <c r="P41" s="626"/>
      <c r="Q41" s="627"/>
      <c r="R41" s="628" t="s">
        <v>241</v>
      </c>
      <c r="S41" s="629"/>
      <c r="T41" s="629"/>
      <c r="U41" s="629"/>
      <c r="V41" s="629"/>
      <c r="W41" s="629"/>
      <c r="X41" s="629"/>
      <c r="Y41" s="630"/>
      <c r="Z41" s="655" t="s">
        <v>241</v>
      </c>
      <c r="AA41" s="655"/>
      <c r="AB41" s="655"/>
      <c r="AC41" s="655"/>
      <c r="AD41" s="656" t="s">
        <v>241</v>
      </c>
      <c r="AE41" s="656"/>
      <c r="AF41" s="656"/>
      <c r="AG41" s="656"/>
      <c r="AH41" s="656"/>
      <c r="AI41" s="656"/>
      <c r="AJ41" s="656"/>
      <c r="AK41" s="656"/>
      <c r="AL41" s="631" t="s">
        <v>131</v>
      </c>
      <c r="AM41" s="632"/>
      <c r="AN41" s="632"/>
      <c r="AO41" s="657"/>
      <c r="AQ41" s="668" t="s">
        <v>357</v>
      </c>
      <c r="AR41" s="669"/>
      <c r="AS41" s="669"/>
      <c r="AT41" s="669"/>
      <c r="AU41" s="669"/>
      <c r="AV41" s="669"/>
      <c r="AW41" s="669"/>
      <c r="AX41" s="669"/>
      <c r="AY41" s="670"/>
      <c r="AZ41" s="628">
        <v>124735</v>
      </c>
      <c r="BA41" s="629"/>
      <c r="BB41" s="629"/>
      <c r="BC41" s="629"/>
      <c r="BD41" s="639"/>
      <c r="BE41" s="639"/>
      <c r="BF41" s="671"/>
      <c r="BG41" s="674"/>
      <c r="BH41" s="675"/>
      <c r="BI41" s="675"/>
      <c r="BJ41" s="675"/>
      <c r="BK41" s="675"/>
      <c r="BL41" s="222"/>
      <c r="BM41" s="663" t="s">
        <v>358</v>
      </c>
      <c r="BN41" s="663"/>
      <c r="BO41" s="663"/>
      <c r="BP41" s="663"/>
      <c r="BQ41" s="663"/>
      <c r="BR41" s="663"/>
      <c r="BS41" s="663"/>
      <c r="BT41" s="663"/>
      <c r="BU41" s="664"/>
      <c r="BV41" s="628" t="s">
        <v>185</v>
      </c>
      <c r="BW41" s="629"/>
      <c r="BX41" s="629"/>
      <c r="BY41" s="629"/>
      <c r="BZ41" s="629"/>
      <c r="CA41" s="629"/>
      <c r="CB41" s="672"/>
      <c r="CD41" s="662" t="s">
        <v>359</v>
      </c>
      <c r="CE41" s="663"/>
      <c r="CF41" s="663"/>
      <c r="CG41" s="663"/>
      <c r="CH41" s="663"/>
      <c r="CI41" s="663"/>
      <c r="CJ41" s="663"/>
      <c r="CK41" s="663"/>
      <c r="CL41" s="663"/>
      <c r="CM41" s="663"/>
      <c r="CN41" s="663"/>
      <c r="CO41" s="663"/>
      <c r="CP41" s="663"/>
      <c r="CQ41" s="664"/>
      <c r="CR41" s="628" t="s">
        <v>185</v>
      </c>
      <c r="CS41" s="639"/>
      <c r="CT41" s="639"/>
      <c r="CU41" s="639"/>
      <c r="CV41" s="639"/>
      <c r="CW41" s="639"/>
      <c r="CX41" s="639"/>
      <c r="CY41" s="640"/>
      <c r="CZ41" s="631" t="s">
        <v>241</v>
      </c>
      <c r="DA41" s="641"/>
      <c r="DB41" s="641"/>
      <c r="DC41" s="642"/>
      <c r="DD41" s="634" t="s">
        <v>241</v>
      </c>
      <c r="DE41" s="639"/>
      <c r="DF41" s="639"/>
      <c r="DG41" s="639"/>
      <c r="DH41" s="639"/>
      <c r="DI41" s="639"/>
      <c r="DJ41" s="639"/>
      <c r="DK41" s="640"/>
      <c r="DL41" s="635"/>
      <c r="DM41" s="636"/>
      <c r="DN41" s="636"/>
      <c r="DO41" s="636"/>
      <c r="DP41" s="636"/>
      <c r="DQ41" s="636"/>
      <c r="DR41" s="636"/>
      <c r="DS41" s="636"/>
      <c r="DT41" s="636"/>
      <c r="DU41" s="636"/>
      <c r="DV41" s="637"/>
      <c r="DW41" s="621"/>
      <c r="DX41" s="622"/>
      <c r="DY41" s="622"/>
      <c r="DZ41" s="622"/>
      <c r="EA41" s="622"/>
      <c r="EB41" s="622"/>
      <c r="EC41" s="623"/>
    </row>
    <row r="42" spans="2:133" ht="11.25" customHeight="1" x14ac:dyDescent="0.15">
      <c r="B42" s="625" t="s">
        <v>360</v>
      </c>
      <c r="C42" s="626"/>
      <c r="D42" s="626"/>
      <c r="E42" s="626"/>
      <c r="F42" s="626"/>
      <c r="G42" s="626"/>
      <c r="H42" s="626"/>
      <c r="I42" s="626"/>
      <c r="J42" s="626"/>
      <c r="K42" s="626"/>
      <c r="L42" s="626"/>
      <c r="M42" s="626"/>
      <c r="N42" s="626"/>
      <c r="O42" s="626"/>
      <c r="P42" s="626"/>
      <c r="Q42" s="627"/>
      <c r="R42" s="628" t="s">
        <v>185</v>
      </c>
      <c r="S42" s="629"/>
      <c r="T42" s="629"/>
      <c r="U42" s="629"/>
      <c r="V42" s="629"/>
      <c r="W42" s="629"/>
      <c r="X42" s="629"/>
      <c r="Y42" s="630"/>
      <c r="Z42" s="655" t="s">
        <v>185</v>
      </c>
      <c r="AA42" s="655"/>
      <c r="AB42" s="655"/>
      <c r="AC42" s="655"/>
      <c r="AD42" s="656" t="s">
        <v>185</v>
      </c>
      <c r="AE42" s="656"/>
      <c r="AF42" s="656"/>
      <c r="AG42" s="656"/>
      <c r="AH42" s="656"/>
      <c r="AI42" s="656"/>
      <c r="AJ42" s="656"/>
      <c r="AK42" s="656"/>
      <c r="AL42" s="631" t="s">
        <v>131</v>
      </c>
      <c r="AM42" s="632"/>
      <c r="AN42" s="632"/>
      <c r="AO42" s="657"/>
      <c r="AQ42" s="665" t="s">
        <v>361</v>
      </c>
      <c r="AR42" s="666"/>
      <c r="AS42" s="666"/>
      <c r="AT42" s="666"/>
      <c r="AU42" s="666"/>
      <c r="AV42" s="666"/>
      <c r="AW42" s="666"/>
      <c r="AX42" s="666"/>
      <c r="AY42" s="667"/>
      <c r="AZ42" s="608">
        <v>144603</v>
      </c>
      <c r="BA42" s="643"/>
      <c r="BB42" s="643"/>
      <c r="BC42" s="643"/>
      <c r="BD42" s="609"/>
      <c r="BE42" s="609"/>
      <c r="BF42" s="658"/>
      <c r="BG42" s="676"/>
      <c r="BH42" s="677"/>
      <c r="BI42" s="677"/>
      <c r="BJ42" s="677"/>
      <c r="BK42" s="677"/>
      <c r="BL42" s="223"/>
      <c r="BM42" s="659" t="s">
        <v>362</v>
      </c>
      <c r="BN42" s="659"/>
      <c r="BO42" s="659"/>
      <c r="BP42" s="659"/>
      <c r="BQ42" s="659"/>
      <c r="BR42" s="659"/>
      <c r="BS42" s="659"/>
      <c r="BT42" s="659"/>
      <c r="BU42" s="660"/>
      <c r="BV42" s="608">
        <v>315</v>
      </c>
      <c r="BW42" s="643"/>
      <c r="BX42" s="643"/>
      <c r="BY42" s="643"/>
      <c r="BZ42" s="643"/>
      <c r="CA42" s="643"/>
      <c r="CB42" s="661"/>
      <c r="CD42" s="625" t="s">
        <v>363</v>
      </c>
      <c r="CE42" s="626"/>
      <c r="CF42" s="626"/>
      <c r="CG42" s="626"/>
      <c r="CH42" s="626"/>
      <c r="CI42" s="626"/>
      <c r="CJ42" s="626"/>
      <c r="CK42" s="626"/>
      <c r="CL42" s="626"/>
      <c r="CM42" s="626"/>
      <c r="CN42" s="626"/>
      <c r="CO42" s="626"/>
      <c r="CP42" s="626"/>
      <c r="CQ42" s="627"/>
      <c r="CR42" s="628">
        <v>2190254</v>
      </c>
      <c r="CS42" s="639"/>
      <c r="CT42" s="639"/>
      <c r="CU42" s="639"/>
      <c r="CV42" s="639"/>
      <c r="CW42" s="639"/>
      <c r="CX42" s="639"/>
      <c r="CY42" s="640"/>
      <c r="CZ42" s="631">
        <v>21.3</v>
      </c>
      <c r="DA42" s="641"/>
      <c r="DB42" s="641"/>
      <c r="DC42" s="642"/>
      <c r="DD42" s="634">
        <v>403950</v>
      </c>
      <c r="DE42" s="639"/>
      <c r="DF42" s="639"/>
      <c r="DG42" s="639"/>
      <c r="DH42" s="639"/>
      <c r="DI42" s="639"/>
      <c r="DJ42" s="639"/>
      <c r="DK42" s="640"/>
      <c r="DL42" s="635"/>
      <c r="DM42" s="636"/>
      <c r="DN42" s="636"/>
      <c r="DO42" s="636"/>
      <c r="DP42" s="636"/>
      <c r="DQ42" s="636"/>
      <c r="DR42" s="636"/>
      <c r="DS42" s="636"/>
      <c r="DT42" s="636"/>
      <c r="DU42" s="636"/>
      <c r="DV42" s="637"/>
      <c r="DW42" s="621"/>
      <c r="DX42" s="622"/>
      <c r="DY42" s="622"/>
      <c r="DZ42" s="622"/>
      <c r="EA42" s="622"/>
      <c r="EB42" s="622"/>
      <c r="EC42" s="623"/>
    </row>
    <row r="43" spans="2:133" ht="11.25" customHeight="1" x14ac:dyDescent="0.15">
      <c r="B43" s="625" t="s">
        <v>364</v>
      </c>
      <c r="C43" s="626"/>
      <c r="D43" s="626"/>
      <c r="E43" s="626"/>
      <c r="F43" s="626"/>
      <c r="G43" s="626"/>
      <c r="H43" s="626"/>
      <c r="I43" s="626"/>
      <c r="J43" s="626"/>
      <c r="K43" s="626"/>
      <c r="L43" s="626"/>
      <c r="M43" s="626"/>
      <c r="N43" s="626"/>
      <c r="O43" s="626"/>
      <c r="P43" s="626"/>
      <c r="Q43" s="627"/>
      <c r="R43" s="628">
        <v>99524</v>
      </c>
      <c r="S43" s="629"/>
      <c r="T43" s="629"/>
      <c r="U43" s="629"/>
      <c r="V43" s="629"/>
      <c r="W43" s="629"/>
      <c r="X43" s="629"/>
      <c r="Y43" s="630"/>
      <c r="Z43" s="655">
        <v>0.9</v>
      </c>
      <c r="AA43" s="655"/>
      <c r="AB43" s="655"/>
      <c r="AC43" s="655"/>
      <c r="AD43" s="656" t="s">
        <v>185</v>
      </c>
      <c r="AE43" s="656"/>
      <c r="AF43" s="656"/>
      <c r="AG43" s="656"/>
      <c r="AH43" s="656"/>
      <c r="AI43" s="656"/>
      <c r="AJ43" s="656"/>
      <c r="AK43" s="656"/>
      <c r="AL43" s="631" t="s">
        <v>241</v>
      </c>
      <c r="AM43" s="632"/>
      <c r="AN43" s="632"/>
      <c r="AO43" s="657"/>
      <c r="BV43" s="224"/>
      <c r="BW43" s="224"/>
      <c r="BX43" s="224"/>
      <c r="BY43" s="224"/>
      <c r="BZ43" s="224"/>
      <c r="CA43" s="224"/>
      <c r="CB43" s="224"/>
      <c r="CD43" s="625" t="s">
        <v>365</v>
      </c>
      <c r="CE43" s="626"/>
      <c r="CF43" s="626"/>
      <c r="CG43" s="626"/>
      <c r="CH43" s="626"/>
      <c r="CI43" s="626"/>
      <c r="CJ43" s="626"/>
      <c r="CK43" s="626"/>
      <c r="CL43" s="626"/>
      <c r="CM43" s="626"/>
      <c r="CN43" s="626"/>
      <c r="CO43" s="626"/>
      <c r="CP43" s="626"/>
      <c r="CQ43" s="627"/>
      <c r="CR43" s="628">
        <v>30163</v>
      </c>
      <c r="CS43" s="639"/>
      <c r="CT43" s="639"/>
      <c r="CU43" s="639"/>
      <c r="CV43" s="639"/>
      <c r="CW43" s="639"/>
      <c r="CX43" s="639"/>
      <c r="CY43" s="640"/>
      <c r="CZ43" s="631">
        <v>0.3</v>
      </c>
      <c r="DA43" s="641"/>
      <c r="DB43" s="641"/>
      <c r="DC43" s="642"/>
      <c r="DD43" s="634">
        <v>30163</v>
      </c>
      <c r="DE43" s="639"/>
      <c r="DF43" s="639"/>
      <c r="DG43" s="639"/>
      <c r="DH43" s="639"/>
      <c r="DI43" s="639"/>
      <c r="DJ43" s="639"/>
      <c r="DK43" s="640"/>
      <c r="DL43" s="635"/>
      <c r="DM43" s="636"/>
      <c r="DN43" s="636"/>
      <c r="DO43" s="636"/>
      <c r="DP43" s="636"/>
      <c r="DQ43" s="636"/>
      <c r="DR43" s="636"/>
      <c r="DS43" s="636"/>
      <c r="DT43" s="636"/>
      <c r="DU43" s="636"/>
      <c r="DV43" s="637"/>
      <c r="DW43" s="621"/>
      <c r="DX43" s="622"/>
      <c r="DY43" s="622"/>
      <c r="DZ43" s="622"/>
      <c r="EA43" s="622"/>
      <c r="EB43" s="622"/>
      <c r="EC43" s="623"/>
    </row>
    <row r="44" spans="2:133" ht="11.25" customHeight="1" x14ac:dyDescent="0.15">
      <c r="B44" s="605" t="s">
        <v>366</v>
      </c>
      <c r="C44" s="606"/>
      <c r="D44" s="606"/>
      <c r="E44" s="606"/>
      <c r="F44" s="606"/>
      <c r="G44" s="606"/>
      <c r="H44" s="606"/>
      <c r="I44" s="606"/>
      <c r="J44" s="606"/>
      <c r="K44" s="606"/>
      <c r="L44" s="606"/>
      <c r="M44" s="606"/>
      <c r="N44" s="606"/>
      <c r="O44" s="606"/>
      <c r="P44" s="606"/>
      <c r="Q44" s="607"/>
      <c r="R44" s="608">
        <v>10535586</v>
      </c>
      <c r="S44" s="643"/>
      <c r="T44" s="643"/>
      <c r="U44" s="643"/>
      <c r="V44" s="643"/>
      <c r="W44" s="643"/>
      <c r="X44" s="643"/>
      <c r="Y44" s="644"/>
      <c r="Z44" s="645">
        <v>100</v>
      </c>
      <c r="AA44" s="645"/>
      <c r="AB44" s="645"/>
      <c r="AC44" s="645"/>
      <c r="AD44" s="646">
        <v>3670583</v>
      </c>
      <c r="AE44" s="646"/>
      <c r="AF44" s="646"/>
      <c r="AG44" s="646"/>
      <c r="AH44" s="646"/>
      <c r="AI44" s="646"/>
      <c r="AJ44" s="646"/>
      <c r="AK44" s="646"/>
      <c r="AL44" s="611">
        <v>100</v>
      </c>
      <c r="AM44" s="647"/>
      <c r="AN44" s="647"/>
      <c r="AO44" s="648"/>
      <c r="CD44" s="649" t="s">
        <v>312</v>
      </c>
      <c r="CE44" s="650"/>
      <c r="CF44" s="625" t="s">
        <v>367</v>
      </c>
      <c r="CG44" s="626"/>
      <c r="CH44" s="626"/>
      <c r="CI44" s="626"/>
      <c r="CJ44" s="626"/>
      <c r="CK44" s="626"/>
      <c r="CL44" s="626"/>
      <c r="CM44" s="626"/>
      <c r="CN44" s="626"/>
      <c r="CO44" s="626"/>
      <c r="CP44" s="626"/>
      <c r="CQ44" s="627"/>
      <c r="CR44" s="628">
        <v>2150796</v>
      </c>
      <c r="CS44" s="629"/>
      <c r="CT44" s="629"/>
      <c r="CU44" s="629"/>
      <c r="CV44" s="629"/>
      <c r="CW44" s="629"/>
      <c r="CX44" s="629"/>
      <c r="CY44" s="630"/>
      <c r="CZ44" s="631">
        <v>20.9</v>
      </c>
      <c r="DA44" s="632"/>
      <c r="DB44" s="632"/>
      <c r="DC44" s="633"/>
      <c r="DD44" s="634">
        <v>381216</v>
      </c>
      <c r="DE44" s="629"/>
      <c r="DF44" s="629"/>
      <c r="DG44" s="629"/>
      <c r="DH44" s="629"/>
      <c r="DI44" s="629"/>
      <c r="DJ44" s="629"/>
      <c r="DK44" s="630"/>
      <c r="DL44" s="635"/>
      <c r="DM44" s="636"/>
      <c r="DN44" s="636"/>
      <c r="DO44" s="636"/>
      <c r="DP44" s="636"/>
      <c r="DQ44" s="636"/>
      <c r="DR44" s="636"/>
      <c r="DS44" s="636"/>
      <c r="DT44" s="636"/>
      <c r="DU44" s="636"/>
      <c r="DV44" s="637"/>
      <c r="DW44" s="621"/>
      <c r="DX44" s="622"/>
      <c r="DY44" s="622"/>
      <c r="DZ44" s="622"/>
      <c r="EA44" s="622"/>
      <c r="EB44" s="622"/>
      <c r="EC44" s="623"/>
    </row>
    <row r="45" spans="2:133" ht="11.25" customHeight="1" x14ac:dyDescent="0.15">
      <c r="B45" s="225"/>
      <c r="C45" s="225"/>
      <c r="D45" s="225"/>
      <c r="E45" s="225"/>
      <c r="F45" s="225"/>
      <c r="G45" s="225"/>
      <c r="H45" s="225"/>
      <c r="I45" s="225"/>
      <c r="J45" s="225"/>
      <c r="K45" s="225"/>
      <c r="L45" s="225"/>
      <c r="M45" s="225"/>
      <c r="N45" s="225"/>
      <c r="O45" s="225"/>
      <c r="P45" s="225"/>
      <c r="Q45" s="225"/>
      <c r="R45" s="225"/>
      <c r="S45" s="225"/>
      <c r="T45" s="225"/>
      <c r="U45" s="225"/>
      <c r="V45" s="225"/>
      <c r="W45" s="225"/>
      <c r="X45" s="225"/>
      <c r="Y45" s="225"/>
      <c r="Z45" s="225"/>
      <c r="AA45" s="225"/>
      <c r="AB45" s="225"/>
      <c r="AC45" s="225"/>
      <c r="AD45" s="225"/>
      <c r="AE45" s="225"/>
      <c r="AF45" s="225"/>
      <c r="AG45" s="225"/>
      <c r="AH45" s="225"/>
      <c r="AI45" s="225"/>
      <c r="AJ45" s="225"/>
      <c r="AK45" s="225"/>
      <c r="AL45" s="225"/>
      <c r="AM45" s="225"/>
      <c r="AN45" s="225"/>
      <c r="AO45" s="225"/>
      <c r="CD45" s="651"/>
      <c r="CE45" s="652"/>
      <c r="CF45" s="625" t="s">
        <v>368</v>
      </c>
      <c r="CG45" s="626"/>
      <c r="CH45" s="626"/>
      <c r="CI45" s="626"/>
      <c r="CJ45" s="626"/>
      <c r="CK45" s="626"/>
      <c r="CL45" s="626"/>
      <c r="CM45" s="626"/>
      <c r="CN45" s="626"/>
      <c r="CO45" s="626"/>
      <c r="CP45" s="626"/>
      <c r="CQ45" s="627"/>
      <c r="CR45" s="628">
        <v>1423754</v>
      </c>
      <c r="CS45" s="639"/>
      <c r="CT45" s="639"/>
      <c r="CU45" s="639"/>
      <c r="CV45" s="639"/>
      <c r="CW45" s="639"/>
      <c r="CX45" s="639"/>
      <c r="CY45" s="640"/>
      <c r="CZ45" s="631">
        <v>13.8</v>
      </c>
      <c r="DA45" s="641"/>
      <c r="DB45" s="641"/>
      <c r="DC45" s="642"/>
      <c r="DD45" s="634">
        <v>126837</v>
      </c>
      <c r="DE45" s="639"/>
      <c r="DF45" s="639"/>
      <c r="DG45" s="639"/>
      <c r="DH45" s="639"/>
      <c r="DI45" s="639"/>
      <c r="DJ45" s="639"/>
      <c r="DK45" s="640"/>
      <c r="DL45" s="635"/>
      <c r="DM45" s="636"/>
      <c r="DN45" s="636"/>
      <c r="DO45" s="636"/>
      <c r="DP45" s="636"/>
      <c r="DQ45" s="636"/>
      <c r="DR45" s="636"/>
      <c r="DS45" s="636"/>
      <c r="DT45" s="636"/>
      <c r="DU45" s="636"/>
      <c r="DV45" s="637"/>
      <c r="DW45" s="621"/>
      <c r="DX45" s="622"/>
      <c r="DY45" s="622"/>
      <c r="DZ45" s="622"/>
      <c r="EA45" s="622"/>
      <c r="EB45" s="622"/>
      <c r="EC45" s="623"/>
    </row>
    <row r="46" spans="2:133" ht="11.25" customHeight="1" x14ac:dyDescent="0.15">
      <c r="B46" s="226" t="s">
        <v>369</v>
      </c>
      <c r="C46" s="226"/>
      <c r="D46" s="226"/>
      <c r="E46" s="226"/>
      <c r="F46" s="226"/>
      <c r="G46" s="226"/>
      <c r="H46" s="226"/>
      <c r="I46" s="226"/>
      <c r="J46" s="226"/>
      <c r="K46" s="226"/>
      <c r="L46" s="226"/>
      <c r="M46" s="226"/>
      <c r="N46" s="226"/>
      <c r="O46" s="226"/>
      <c r="P46" s="226"/>
      <c r="Q46" s="226"/>
      <c r="R46" s="226"/>
      <c r="S46" s="226"/>
      <c r="T46" s="226"/>
      <c r="U46" s="226"/>
      <c r="V46" s="226"/>
      <c r="W46" s="226"/>
      <c r="X46" s="226"/>
      <c r="Y46" s="226"/>
      <c r="Z46" s="226"/>
      <c r="AA46" s="226"/>
      <c r="AB46" s="226"/>
      <c r="AC46" s="226"/>
      <c r="AD46" s="226"/>
      <c r="AE46" s="226"/>
      <c r="AF46" s="226"/>
      <c r="AG46" s="226"/>
      <c r="AH46" s="226"/>
      <c r="AI46" s="226"/>
      <c r="AJ46" s="226"/>
      <c r="AK46" s="226"/>
      <c r="AL46" s="226"/>
      <c r="AM46" s="226"/>
      <c r="AN46" s="226"/>
      <c r="AO46" s="226"/>
      <c r="CD46" s="651"/>
      <c r="CE46" s="652"/>
      <c r="CF46" s="625" t="s">
        <v>370</v>
      </c>
      <c r="CG46" s="626"/>
      <c r="CH46" s="626"/>
      <c r="CI46" s="626"/>
      <c r="CJ46" s="626"/>
      <c r="CK46" s="626"/>
      <c r="CL46" s="626"/>
      <c r="CM46" s="626"/>
      <c r="CN46" s="626"/>
      <c r="CO46" s="626"/>
      <c r="CP46" s="626"/>
      <c r="CQ46" s="627"/>
      <c r="CR46" s="628">
        <v>710695</v>
      </c>
      <c r="CS46" s="629"/>
      <c r="CT46" s="629"/>
      <c r="CU46" s="629"/>
      <c r="CV46" s="629"/>
      <c r="CW46" s="629"/>
      <c r="CX46" s="629"/>
      <c r="CY46" s="630"/>
      <c r="CZ46" s="631">
        <v>6.9</v>
      </c>
      <c r="DA46" s="632"/>
      <c r="DB46" s="632"/>
      <c r="DC46" s="633"/>
      <c r="DD46" s="634">
        <v>253532</v>
      </c>
      <c r="DE46" s="629"/>
      <c r="DF46" s="629"/>
      <c r="DG46" s="629"/>
      <c r="DH46" s="629"/>
      <c r="DI46" s="629"/>
      <c r="DJ46" s="629"/>
      <c r="DK46" s="630"/>
      <c r="DL46" s="635"/>
      <c r="DM46" s="636"/>
      <c r="DN46" s="636"/>
      <c r="DO46" s="636"/>
      <c r="DP46" s="636"/>
      <c r="DQ46" s="636"/>
      <c r="DR46" s="636"/>
      <c r="DS46" s="636"/>
      <c r="DT46" s="636"/>
      <c r="DU46" s="636"/>
      <c r="DV46" s="637"/>
      <c r="DW46" s="621"/>
      <c r="DX46" s="622"/>
      <c r="DY46" s="622"/>
      <c r="DZ46" s="622"/>
      <c r="EA46" s="622"/>
      <c r="EB46" s="622"/>
      <c r="EC46" s="623"/>
    </row>
    <row r="47" spans="2:133" ht="11.25" customHeight="1" x14ac:dyDescent="0.15">
      <c r="B47" s="638" t="s">
        <v>371</v>
      </c>
      <c r="C47" s="638"/>
      <c r="D47" s="638"/>
      <c r="E47" s="638"/>
      <c r="F47" s="638"/>
      <c r="G47" s="638"/>
      <c r="H47" s="638"/>
      <c r="I47" s="638"/>
      <c r="J47" s="638"/>
      <c r="K47" s="638"/>
      <c r="L47" s="638"/>
      <c r="M47" s="638"/>
      <c r="N47" s="638"/>
      <c r="O47" s="638"/>
      <c r="P47" s="638"/>
      <c r="Q47" s="638"/>
      <c r="R47" s="638"/>
      <c r="S47" s="638"/>
      <c r="T47" s="638"/>
      <c r="U47" s="638"/>
      <c r="V47" s="638"/>
      <c r="W47" s="638"/>
      <c r="X47" s="638"/>
      <c r="Y47" s="638"/>
      <c r="Z47" s="638"/>
      <c r="AA47" s="638"/>
      <c r="AB47" s="638"/>
      <c r="AC47" s="638"/>
      <c r="AD47" s="638"/>
      <c r="AE47" s="638"/>
      <c r="AF47" s="638"/>
      <c r="AG47" s="638"/>
      <c r="AH47" s="638"/>
      <c r="AI47" s="638"/>
      <c r="AJ47" s="638"/>
      <c r="AK47" s="638"/>
      <c r="AL47" s="638"/>
      <c r="AM47" s="638"/>
      <c r="AN47" s="638"/>
      <c r="AO47" s="638"/>
      <c r="AP47" s="638"/>
      <c r="AQ47" s="638"/>
      <c r="AR47" s="638"/>
      <c r="AS47" s="638"/>
      <c r="AT47" s="638"/>
      <c r="AU47" s="638"/>
      <c r="AV47" s="638"/>
      <c r="AW47" s="638"/>
      <c r="AX47" s="638"/>
      <c r="AY47" s="638"/>
      <c r="AZ47" s="638"/>
      <c r="BA47" s="638"/>
      <c r="BB47" s="638"/>
      <c r="BC47" s="638"/>
      <c r="BD47" s="638"/>
      <c r="BE47" s="638"/>
      <c r="BF47" s="638"/>
      <c r="BG47" s="638"/>
      <c r="BH47" s="638"/>
      <c r="BI47" s="638"/>
      <c r="BJ47" s="638"/>
      <c r="BK47" s="638"/>
      <c r="BL47" s="638"/>
      <c r="BM47" s="638"/>
      <c r="BN47" s="638"/>
      <c r="BO47" s="638"/>
      <c r="BP47" s="638"/>
      <c r="BQ47" s="638"/>
      <c r="BR47" s="638"/>
      <c r="BS47" s="638"/>
      <c r="BT47" s="638"/>
      <c r="BU47" s="638"/>
      <c r="BV47" s="638"/>
      <c r="BW47" s="638"/>
      <c r="BX47" s="638"/>
      <c r="BY47" s="638"/>
      <c r="BZ47" s="638"/>
      <c r="CA47" s="638"/>
      <c r="CB47" s="638"/>
      <c r="CD47" s="651"/>
      <c r="CE47" s="652"/>
      <c r="CF47" s="625" t="s">
        <v>372</v>
      </c>
      <c r="CG47" s="626"/>
      <c r="CH47" s="626"/>
      <c r="CI47" s="626"/>
      <c r="CJ47" s="626"/>
      <c r="CK47" s="626"/>
      <c r="CL47" s="626"/>
      <c r="CM47" s="626"/>
      <c r="CN47" s="626"/>
      <c r="CO47" s="626"/>
      <c r="CP47" s="626"/>
      <c r="CQ47" s="627"/>
      <c r="CR47" s="628">
        <v>39458</v>
      </c>
      <c r="CS47" s="639"/>
      <c r="CT47" s="639"/>
      <c r="CU47" s="639"/>
      <c r="CV47" s="639"/>
      <c r="CW47" s="639"/>
      <c r="CX47" s="639"/>
      <c r="CY47" s="640"/>
      <c r="CZ47" s="631">
        <v>0.4</v>
      </c>
      <c r="DA47" s="641"/>
      <c r="DB47" s="641"/>
      <c r="DC47" s="642"/>
      <c r="DD47" s="634">
        <v>22734</v>
      </c>
      <c r="DE47" s="639"/>
      <c r="DF47" s="639"/>
      <c r="DG47" s="639"/>
      <c r="DH47" s="639"/>
      <c r="DI47" s="639"/>
      <c r="DJ47" s="639"/>
      <c r="DK47" s="640"/>
      <c r="DL47" s="635"/>
      <c r="DM47" s="636"/>
      <c r="DN47" s="636"/>
      <c r="DO47" s="636"/>
      <c r="DP47" s="636"/>
      <c r="DQ47" s="636"/>
      <c r="DR47" s="636"/>
      <c r="DS47" s="636"/>
      <c r="DT47" s="636"/>
      <c r="DU47" s="636"/>
      <c r="DV47" s="637"/>
      <c r="DW47" s="621"/>
      <c r="DX47" s="622"/>
      <c r="DY47" s="622"/>
      <c r="DZ47" s="622"/>
      <c r="EA47" s="622"/>
      <c r="EB47" s="622"/>
      <c r="EC47" s="623"/>
    </row>
    <row r="48" spans="2:133" x14ac:dyDescent="0.15">
      <c r="B48" s="624" t="s">
        <v>373</v>
      </c>
      <c r="C48" s="624"/>
      <c r="D48" s="624"/>
      <c r="E48" s="624"/>
      <c r="F48" s="624"/>
      <c r="G48" s="624"/>
      <c r="H48" s="624"/>
      <c r="I48" s="624"/>
      <c r="J48" s="624"/>
      <c r="K48" s="624"/>
      <c r="L48" s="624"/>
      <c r="M48" s="624"/>
      <c r="N48" s="624"/>
      <c r="O48" s="624"/>
      <c r="P48" s="624"/>
      <c r="Q48" s="624"/>
      <c r="R48" s="624"/>
      <c r="S48" s="624"/>
      <c r="T48" s="624"/>
      <c r="U48" s="624"/>
      <c r="V48" s="624"/>
      <c r="W48" s="624"/>
      <c r="X48" s="624"/>
      <c r="Y48" s="624"/>
      <c r="Z48" s="624"/>
      <c r="AA48" s="624"/>
      <c r="AB48" s="624"/>
      <c r="AC48" s="624"/>
      <c r="AD48" s="624"/>
      <c r="AE48" s="624"/>
      <c r="AF48" s="624"/>
      <c r="AG48" s="624"/>
      <c r="AH48" s="624"/>
      <c r="AI48" s="624"/>
      <c r="AJ48" s="624"/>
      <c r="AK48" s="624"/>
      <c r="AL48" s="624"/>
      <c r="AM48" s="624"/>
      <c r="AN48" s="624"/>
      <c r="AO48" s="624"/>
      <c r="AP48" s="624"/>
      <c r="AQ48" s="624"/>
      <c r="AR48" s="624"/>
      <c r="AS48" s="624"/>
      <c r="AT48" s="624"/>
      <c r="AU48" s="624"/>
      <c r="AV48" s="624"/>
      <c r="AW48" s="624"/>
      <c r="AX48" s="624"/>
      <c r="AY48" s="624"/>
      <c r="AZ48" s="624"/>
      <c r="BA48" s="624"/>
      <c r="BB48" s="624"/>
      <c r="BC48" s="624"/>
      <c r="BD48" s="624"/>
      <c r="BE48" s="624"/>
      <c r="BF48" s="624"/>
      <c r="BG48" s="624"/>
      <c r="BH48" s="624"/>
      <c r="BI48" s="624"/>
      <c r="BJ48" s="624"/>
      <c r="BK48" s="624"/>
      <c r="BL48" s="624"/>
      <c r="BM48" s="624"/>
      <c r="BN48" s="624"/>
      <c r="BO48" s="624"/>
      <c r="BP48" s="624"/>
      <c r="BQ48" s="624"/>
      <c r="BR48" s="624"/>
      <c r="BS48" s="624"/>
      <c r="BT48" s="624"/>
      <c r="BU48" s="624"/>
      <c r="BV48" s="624"/>
      <c r="BW48" s="624"/>
      <c r="BX48" s="624"/>
      <c r="BY48" s="624"/>
      <c r="BZ48" s="624"/>
      <c r="CA48" s="624"/>
      <c r="CB48" s="624"/>
      <c r="CD48" s="653"/>
      <c r="CE48" s="654"/>
      <c r="CF48" s="625" t="s">
        <v>374</v>
      </c>
      <c r="CG48" s="626"/>
      <c r="CH48" s="626"/>
      <c r="CI48" s="626"/>
      <c r="CJ48" s="626"/>
      <c r="CK48" s="626"/>
      <c r="CL48" s="626"/>
      <c r="CM48" s="626"/>
      <c r="CN48" s="626"/>
      <c r="CO48" s="626"/>
      <c r="CP48" s="626"/>
      <c r="CQ48" s="627"/>
      <c r="CR48" s="628" t="s">
        <v>185</v>
      </c>
      <c r="CS48" s="629"/>
      <c r="CT48" s="629"/>
      <c r="CU48" s="629"/>
      <c r="CV48" s="629"/>
      <c r="CW48" s="629"/>
      <c r="CX48" s="629"/>
      <c r="CY48" s="630"/>
      <c r="CZ48" s="631" t="s">
        <v>185</v>
      </c>
      <c r="DA48" s="632"/>
      <c r="DB48" s="632"/>
      <c r="DC48" s="633"/>
      <c r="DD48" s="634" t="s">
        <v>185</v>
      </c>
      <c r="DE48" s="629"/>
      <c r="DF48" s="629"/>
      <c r="DG48" s="629"/>
      <c r="DH48" s="629"/>
      <c r="DI48" s="629"/>
      <c r="DJ48" s="629"/>
      <c r="DK48" s="630"/>
      <c r="DL48" s="635"/>
      <c r="DM48" s="636"/>
      <c r="DN48" s="636"/>
      <c r="DO48" s="636"/>
      <c r="DP48" s="636"/>
      <c r="DQ48" s="636"/>
      <c r="DR48" s="636"/>
      <c r="DS48" s="636"/>
      <c r="DT48" s="636"/>
      <c r="DU48" s="636"/>
      <c r="DV48" s="637"/>
      <c r="DW48" s="621"/>
      <c r="DX48" s="622"/>
      <c r="DY48" s="622"/>
      <c r="DZ48" s="622"/>
      <c r="EA48" s="622"/>
      <c r="EB48" s="622"/>
      <c r="EC48" s="623"/>
    </row>
    <row r="49" spans="2:133" ht="11.25" customHeight="1" x14ac:dyDescent="0.15">
      <c r="B49" s="227"/>
      <c r="C49" s="226"/>
      <c r="D49" s="226"/>
      <c r="E49" s="226"/>
      <c r="F49" s="226"/>
      <c r="G49" s="226"/>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CD49" s="605" t="s">
        <v>375</v>
      </c>
      <c r="CE49" s="606"/>
      <c r="CF49" s="606"/>
      <c r="CG49" s="606"/>
      <c r="CH49" s="606"/>
      <c r="CI49" s="606"/>
      <c r="CJ49" s="606"/>
      <c r="CK49" s="606"/>
      <c r="CL49" s="606"/>
      <c r="CM49" s="606"/>
      <c r="CN49" s="606"/>
      <c r="CO49" s="606"/>
      <c r="CP49" s="606"/>
      <c r="CQ49" s="607"/>
      <c r="CR49" s="608">
        <v>10303145</v>
      </c>
      <c r="CS49" s="609"/>
      <c r="CT49" s="609"/>
      <c r="CU49" s="609"/>
      <c r="CV49" s="609"/>
      <c r="CW49" s="609"/>
      <c r="CX49" s="609"/>
      <c r="CY49" s="610"/>
      <c r="CZ49" s="611">
        <v>100</v>
      </c>
      <c r="DA49" s="612"/>
      <c r="DB49" s="612"/>
      <c r="DC49" s="613"/>
      <c r="DD49" s="614">
        <v>4563116</v>
      </c>
      <c r="DE49" s="609"/>
      <c r="DF49" s="609"/>
      <c r="DG49" s="609"/>
      <c r="DH49" s="609"/>
      <c r="DI49" s="609"/>
      <c r="DJ49" s="609"/>
      <c r="DK49" s="610"/>
      <c r="DL49" s="615"/>
      <c r="DM49" s="616"/>
      <c r="DN49" s="616"/>
      <c r="DO49" s="616"/>
      <c r="DP49" s="616"/>
      <c r="DQ49" s="616"/>
      <c r="DR49" s="616"/>
      <c r="DS49" s="616"/>
      <c r="DT49" s="616"/>
      <c r="DU49" s="616"/>
      <c r="DV49" s="617"/>
      <c r="DW49" s="618"/>
      <c r="DX49" s="619"/>
      <c r="DY49" s="619"/>
      <c r="DZ49" s="619"/>
      <c r="EA49" s="619"/>
      <c r="EB49" s="619"/>
      <c r="EC49" s="620"/>
    </row>
    <row r="50" spans="2:133" hidden="1" x14ac:dyDescent="0.15">
      <c r="B50" s="228"/>
      <c r="C50" s="225"/>
      <c r="D50" s="225"/>
      <c r="E50" s="225"/>
      <c r="F50" s="225"/>
      <c r="G50" s="225"/>
      <c r="H50" s="225"/>
      <c r="I50" s="225"/>
      <c r="J50" s="225"/>
      <c r="K50" s="225"/>
      <c r="L50" s="225"/>
      <c r="M50" s="225"/>
      <c r="N50" s="225"/>
      <c r="O50" s="225"/>
      <c r="P50" s="225"/>
      <c r="Q50" s="225"/>
      <c r="R50" s="225"/>
      <c r="S50" s="225"/>
      <c r="T50" s="225"/>
      <c r="U50" s="225"/>
      <c r="V50" s="225"/>
      <c r="W50" s="225"/>
      <c r="X50" s="225"/>
      <c r="Y50" s="225"/>
      <c r="Z50" s="225"/>
      <c r="AA50" s="225"/>
      <c r="AB50" s="225"/>
      <c r="AC50" s="225"/>
      <c r="AD50" s="225"/>
      <c r="AE50" s="225"/>
      <c r="AF50" s="225"/>
      <c r="AG50" s="225"/>
      <c r="AH50" s="225"/>
      <c r="AI50" s="225"/>
      <c r="AJ50" s="225"/>
      <c r="AK50" s="225"/>
      <c r="AL50" s="225"/>
      <c r="AM50" s="225"/>
      <c r="AN50" s="225"/>
      <c r="AO50" s="225"/>
    </row>
  </sheetData>
  <sheetProtection algorithmName="SHA-512" hashValue="J1FYk4frCp06/HcZ2AdPm4/6ER9KjaqD2FHjM0weds/8Yjwt2LWyiycY+drZgxleDtOySbpHSIdP4Tj3eKKXww==" saltValue="Jm8uFiOF9GgFVPyfoQyUSg==" spinCount="100000"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CZ34:DC34"/>
    <mergeCell ref="DD34:DK34"/>
    <mergeCell ref="DL34:DV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Z42:AC42"/>
    <mergeCell ref="AD42:AK42"/>
    <mergeCell ref="AL42:AO42"/>
    <mergeCell ref="AQ42:AY42"/>
    <mergeCell ref="CD41:CQ41"/>
    <mergeCell ref="CR41:CY41"/>
    <mergeCell ref="CZ41:DC41"/>
    <mergeCell ref="DD41:DK41"/>
    <mergeCell ref="DL41:DV41"/>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topLeftCell="H16" zoomScale="70" zoomScaleNormal="25" zoomScaleSheetLayoutView="70" workbookViewId="0">
      <selection activeCell="B21" sqref="B21:AX21"/>
    </sheetView>
  </sheetViews>
  <sheetFormatPr defaultColWidth="0" defaultRowHeight="13.5" zeroHeight="1" x14ac:dyDescent="0.15"/>
  <cols>
    <col min="1" max="130" width="2.75" style="234" customWidth="1"/>
    <col min="131" max="131" width="1.625" style="234" customWidth="1"/>
    <col min="132" max="16384" width="9" style="234" hidden="1"/>
  </cols>
  <sheetData>
    <row r="1" spans="1:131" ht="11.25" customHeight="1" thickBot="1" x14ac:dyDescent="0.2">
      <c r="A1" s="230"/>
      <c r="B1" s="230"/>
      <c r="C1" s="230"/>
      <c r="D1" s="230"/>
      <c r="E1" s="230"/>
      <c r="F1" s="230"/>
      <c r="G1" s="230"/>
      <c r="H1" s="230"/>
      <c r="I1" s="230"/>
      <c r="J1" s="230"/>
      <c r="K1" s="230"/>
      <c r="L1" s="230"/>
      <c r="M1" s="230"/>
      <c r="N1" s="231"/>
      <c r="O1" s="231"/>
      <c r="P1" s="231"/>
      <c r="Q1" s="231"/>
      <c r="R1" s="231"/>
      <c r="S1" s="231"/>
      <c r="T1" s="231"/>
      <c r="U1" s="231"/>
      <c r="V1" s="231"/>
      <c r="W1" s="231"/>
      <c r="X1" s="231"/>
      <c r="Y1" s="231"/>
      <c r="Z1" s="231"/>
      <c r="AA1" s="231"/>
      <c r="AB1" s="231"/>
      <c r="AC1" s="231"/>
      <c r="AD1" s="231"/>
      <c r="AE1" s="231"/>
      <c r="AF1" s="231"/>
      <c r="AG1" s="231"/>
      <c r="AH1" s="231"/>
      <c r="AI1" s="231"/>
      <c r="AJ1" s="231"/>
      <c r="AK1" s="231"/>
      <c r="AL1" s="231"/>
      <c r="AM1" s="231"/>
      <c r="AN1" s="231"/>
      <c r="AO1" s="231"/>
      <c r="AP1" s="231"/>
      <c r="AQ1" s="231"/>
      <c r="AR1" s="231"/>
      <c r="AS1" s="231"/>
      <c r="AT1" s="231"/>
      <c r="AU1" s="231"/>
      <c r="AV1" s="231"/>
      <c r="AW1" s="231"/>
      <c r="AX1" s="231"/>
      <c r="AY1" s="231"/>
      <c r="AZ1" s="231"/>
      <c r="BA1" s="231"/>
      <c r="BB1" s="231"/>
      <c r="BC1" s="231"/>
      <c r="BD1" s="231"/>
      <c r="BE1" s="231"/>
      <c r="BF1" s="231"/>
      <c r="BG1" s="231"/>
      <c r="BH1" s="231"/>
      <c r="BI1" s="231"/>
      <c r="BJ1" s="231"/>
      <c r="BK1" s="231"/>
      <c r="BL1" s="231"/>
      <c r="BM1" s="231"/>
      <c r="BN1" s="231"/>
      <c r="BO1" s="231"/>
      <c r="BP1" s="231"/>
      <c r="BQ1" s="231"/>
      <c r="BR1" s="231"/>
      <c r="BS1" s="231"/>
      <c r="BT1" s="231"/>
      <c r="BU1" s="231"/>
      <c r="BV1" s="231"/>
      <c r="BW1" s="231"/>
      <c r="BX1" s="231"/>
      <c r="BY1" s="231"/>
      <c r="BZ1" s="231"/>
      <c r="CA1" s="231"/>
      <c r="CB1" s="231"/>
      <c r="CC1" s="231"/>
      <c r="CD1" s="231"/>
      <c r="CE1" s="231"/>
      <c r="CF1" s="231"/>
      <c r="CG1" s="231"/>
      <c r="CH1" s="231"/>
      <c r="CI1" s="231"/>
      <c r="CJ1" s="231"/>
      <c r="CK1" s="231"/>
      <c r="CL1" s="231"/>
      <c r="CM1" s="231"/>
      <c r="CN1" s="231"/>
      <c r="CO1" s="231"/>
      <c r="CP1" s="231"/>
      <c r="CQ1" s="231"/>
      <c r="CR1" s="231"/>
      <c r="CS1" s="231"/>
      <c r="CT1" s="231"/>
      <c r="CU1" s="231"/>
      <c r="CV1" s="231"/>
      <c r="CW1" s="231"/>
      <c r="CX1" s="231"/>
      <c r="CY1" s="231"/>
      <c r="CZ1" s="231"/>
      <c r="DA1" s="231"/>
      <c r="DB1" s="231"/>
      <c r="DC1" s="231"/>
      <c r="DD1" s="231"/>
      <c r="DE1" s="231"/>
      <c r="DF1" s="231"/>
      <c r="DG1" s="231"/>
      <c r="DH1" s="231"/>
      <c r="DI1" s="231"/>
      <c r="DJ1" s="231"/>
      <c r="DK1" s="231"/>
      <c r="DL1" s="231"/>
      <c r="DM1" s="231"/>
      <c r="DN1" s="231"/>
      <c r="DO1" s="231"/>
      <c r="DP1" s="231"/>
      <c r="DQ1" s="232"/>
      <c r="DR1" s="232"/>
      <c r="DS1" s="232"/>
      <c r="DT1" s="232"/>
      <c r="DU1" s="232"/>
      <c r="DV1" s="232"/>
      <c r="DW1" s="232"/>
      <c r="DX1" s="232"/>
      <c r="DY1" s="232"/>
      <c r="DZ1" s="232"/>
      <c r="EA1" s="233"/>
    </row>
    <row r="2" spans="1:131" ht="26.25" customHeight="1" thickBot="1" x14ac:dyDescent="0.2">
      <c r="A2" s="1134" t="s">
        <v>376</v>
      </c>
      <c r="B2" s="1134"/>
      <c r="C2" s="1134"/>
      <c r="D2" s="1134"/>
      <c r="E2" s="1134"/>
      <c r="F2" s="1134"/>
      <c r="G2" s="1134"/>
      <c r="H2" s="1134"/>
      <c r="I2" s="1134"/>
      <c r="J2" s="1134"/>
      <c r="K2" s="1134"/>
      <c r="L2" s="1134"/>
      <c r="M2" s="1134"/>
      <c r="N2" s="1134"/>
      <c r="O2" s="1134"/>
      <c r="P2" s="1134"/>
      <c r="Q2" s="1134"/>
      <c r="R2" s="1134"/>
      <c r="S2" s="1134"/>
      <c r="T2" s="1134"/>
      <c r="U2" s="1134"/>
      <c r="V2" s="1134"/>
      <c r="W2" s="1134"/>
      <c r="X2" s="1134"/>
      <c r="Y2" s="1134"/>
      <c r="Z2" s="1134"/>
      <c r="AA2" s="1134"/>
      <c r="AB2" s="1134"/>
      <c r="AC2" s="1134"/>
      <c r="AD2" s="1134"/>
      <c r="AE2" s="1134"/>
      <c r="AF2" s="1134"/>
      <c r="AG2" s="1134"/>
      <c r="AH2" s="1134"/>
      <c r="AI2" s="1134"/>
      <c r="AJ2" s="1134"/>
      <c r="AK2" s="1134"/>
      <c r="AL2" s="1134"/>
      <c r="AM2" s="1134"/>
      <c r="AN2" s="1134"/>
      <c r="AO2" s="1134"/>
      <c r="AP2" s="1134"/>
      <c r="AQ2" s="1134"/>
      <c r="AR2" s="1134"/>
      <c r="AS2" s="1134"/>
      <c r="AT2" s="1134"/>
      <c r="AU2" s="1134"/>
      <c r="AV2" s="1134"/>
      <c r="AW2" s="1134"/>
      <c r="AX2" s="1134"/>
      <c r="AY2" s="1134"/>
      <c r="AZ2" s="1134"/>
      <c r="BA2" s="1134"/>
      <c r="BB2" s="1134"/>
      <c r="BC2" s="1134"/>
      <c r="BD2" s="1134"/>
      <c r="BE2" s="1134"/>
      <c r="BF2" s="1134"/>
      <c r="BG2" s="1134"/>
      <c r="BH2" s="1134"/>
      <c r="BI2" s="1134"/>
      <c r="BJ2" s="231"/>
      <c r="BK2" s="231"/>
      <c r="BL2" s="231"/>
      <c r="BM2" s="231"/>
      <c r="BN2" s="231"/>
      <c r="BO2" s="231"/>
      <c r="BP2" s="231"/>
      <c r="BQ2" s="231"/>
      <c r="BR2" s="231"/>
      <c r="BS2" s="231"/>
      <c r="BT2" s="231"/>
      <c r="BU2" s="231"/>
      <c r="BV2" s="231"/>
      <c r="BW2" s="231"/>
      <c r="BX2" s="231"/>
      <c r="BY2" s="231"/>
      <c r="BZ2" s="231"/>
      <c r="CA2" s="231"/>
      <c r="CB2" s="231"/>
      <c r="CC2" s="231"/>
      <c r="CD2" s="231"/>
      <c r="CE2" s="231"/>
      <c r="CF2" s="231"/>
      <c r="CG2" s="231"/>
      <c r="CH2" s="231"/>
      <c r="CI2" s="231"/>
      <c r="CJ2" s="231"/>
      <c r="CK2" s="231"/>
      <c r="CL2" s="231"/>
      <c r="CM2" s="231"/>
      <c r="CN2" s="231"/>
      <c r="CO2" s="231"/>
      <c r="CP2" s="231"/>
      <c r="CQ2" s="231"/>
      <c r="CR2" s="231"/>
      <c r="CS2" s="231"/>
      <c r="CT2" s="231"/>
      <c r="CU2" s="231"/>
      <c r="CV2" s="231"/>
      <c r="CW2" s="231"/>
      <c r="CX2" s="231"/>
      <c r="CY2" s="231"/>
      <c r="CZ2" s="231"/>
      <c r="DA2" s="231"/>
      <c r="DB2" s="231"/>
      <c r="DC2" s="231"/>
      <c r="DD2" s="231"/>
      <c r="DE2" s="231"/>
      <c r="DF2" s="231"/>
      <c r="DG2" s="231"/>
      <c r="DH2" s="231"/>
      <c r="DI2" s="231"/>
      <c r="DJ2" s="1135" t="s">
        <v>377</v>
      </c>
      <c r="DK2" s="1136"/>
      <c r="DL2" s="1136"/>
      <c r="DM2" s="1136"/>
      <c r="DN2" s="1136"/>
      <c r="DO2" s="1137"/>
      <c r="DP2" s="231"/>
      <c r="DQ2" s="1135" t="s">
        <v>378</v>
      </c>
      <c r="DR2" s="1136"/>
      <c r="DS2" s="1136"/>
      <c r="DT2" s="1136"/>
      <c r="DU2" s="1136"/>
      <c r="DV2" s="1136"/>
      <c r="DW2" s="1136"/>
      <c r="DX2" s="1136"/>
      <c r="DY2" s="1136"/>
      <c r="DZ2" s="1137"/>
      <c r="EA2" s="233"/>
    </row>
    <row r="3" spans="1:131" ht="11.25" customHeight="1" x14ac:dyDescent="0.15">
      <c r="A3" s="231"/>
      <c r="B3" s="231"/>
      <c r="C3" s="231"/>
      <c r="D3" s="231"/>
      <c r="E3" s="231"/>
      <c r="F3" s="231"/>
      <c r="G3" s="231"/>
      <c r="H3" s="231"/>
      <c r="I3" s="231"/>
      <c r="J3" s="231"/>
      <c r="K3" s="231"/>
      <c r="L3" s="231"/>
      <c r="M3" s="231"/>
      <c r="N3" s="231"/>
      <c r="O3" s="231"/>
      <c r="P3" s="231"/>
      <c r="Q3" s="231"/>
      <c r="R3" s="231"/>
      <c r="S3" s="231"/>
      <c r="T3" s="231"/>
      <c r="U3" s="231"/>
      <c r="V3" s="231"/>
      <c r="W3" s="231"/>
      <c r="X3" s="231"/>
      <c r="Y3" s="231"/>
      <c r="Z3" s="231"/>
      <c r="AA3" s="231"/>
      <c r="AB3" s="231"/>
      <c r="AC3" s="231"/>
      <c r="AD3" s="231"/>
      <c r="AE3" s="231"/>
      <c r="AF3" s="231"/>
      <c r="AG3" s="231"/>
      <c r="AH3" s="231"/>
      <c r="AI3" s="231"/>
      <c r="AJ3" s="231"/>
      <c r="AK3" s="231"/>
      <c r="AL3" s="231"/>
      <c r="AM3" s="231"/>
      <c r="AN3" s="231"/>
      <c r="AO3" s="231"/>
      <c r="AP3" s="231"/>
      <c r="AQ3" s="231"/>
      <c r="AR3" s="231"/>
      <c r="AS3" s="231"/>
      <c r="AT3" s="231"/>
      <c r="AU3" s="231"/>
      <c r="AV3" s="231"/>
      <c r="AW3" s="231"/>
      <c r="AX3" s="231"/>
      <c r="AY3" s="231"/>
      <c r="AZ3" s="231"/>
      <c r="BA3" s="231"/>
      <c r="BB3" s="231"/>
      <c r="BC3" s="231"/>
      <c r="BD3" s="231"/>
      <c r="BE3" s="231"/>
      <c r="BF3" s="231"/>
      <c r="BG3" s="231"/>
      <c r="BH3" s="231"/>
      <c r="BI3" s="231"/>
      <c r="BJ3" s="231"/>
      <c r="BK3" s="231"/>
      <c r="BL3" s="231"/>
      <c r="BM3" s="231"/>
      <c r="BN3" s="231"/>
      <c r="BO3" s="231"/>
      <c r="BP3" s="231"/>
      <c r="BQ3" s="231"/>
      <c r="BR3" s="231"/>
      <c r="BS3" s="231"/>
      <c r="BT3" s="231"/>
      <c r="BU3" s="231"/>
      <c r="BV3" s="231"/>
      <c r="BW3" s="231"/>
      <c r="BX3" s="231"/>
      <c r="BY3" s="231"/>
      <c r="BZ3" s="231"/>
      <c r="CA3" s="231"/>
      <c r="CB3" s="231"/>
      <c r="CC3" s="231"/>
      <c r="CD3" s="231"/>
      <c r="CE3" s="231"/>
      <c r="CF3" s="231"/>
      <c r="CG3" s="231"/>
      <c r="CH3" s="231"/>
      <c r="CI3" s="231"/>
      <c r="CJ3" s="231"/>
      <c r="CK3" s="231"/>
      <c r="CL3" s="231"/>
      <c r="CM3" s="231"/>
      <c r="CN3" s="231"/>
      <c r="CO3" s="231"/>
      <c r="CP3" s="231"/>
      <c r="CQ3" s="231"/>
      <c r="CR3" s="231"/>
      <c r="CS3" s="231"/>
      <c r="CT3" s="231"/>
      <c r="CU3" s="231"/>
      <c r="CV3" s="231"/>
      <c r="CW3" s="231"/>
      <c r="CX3" s="231"/>
      <c r="CY3" s="231"/>
      <c r="CZ3" s="231"/>
      <c r="DA3" s="231"/>
      <c r="DB3" s="231"/>
      <c r="DC3" s="231"/>
      <c r="DD3" s="231"/>
      <c r="DE3" s="231"/>
      <c r="DF3" s="231"/>
      <c r="DG3" s="231"/>
      <c r="DH3" s="231"/>
      <c r="DI3" s="231"/>
      <c r="DJ3" s="231"/>
      <c r="DK3" s="231"/>
      <c r="DL3" s="231"/>
      <c r="DM3" s="231"/>
      <c r="DN3" s="231"/>
      <c r="DO3" s="231"/>
      <c r="DP3" s="231"/>
      <c r="DQ3" s="231"/>
      <c r="DR3" s="231"/>
      <c r="DS3" s="231"/>
      <c r="DT3" s="231"/>
      <c r="DU3" s="231"/>
      <c r="DV3" s="231"/>
      <c r="DW3" s="231"/>
      <c r="DX3" s="231"/>
      <c r="DY3" s="231"/>
      <c r="DZ3" s="231"/>
      <c r="EA3" s="233"/>
    </row>
    <row r="4" spans="1:131" s="238" customFormat="1" ht="26.25" customHeight="1" thickBot="1" x14ac:dyDescent="0.2">
      <c r="A4" s="1087" t="s">
        <v>379</v>
      </c>
      <c r="B4" s="1087"/>
      <c r="C4" s="1087"/>
      <c r="D4" s="1087"/>
      <c r="E4" s="1087"/>
      <c r="F4" s="1087"/>
      <c r="G4" s="1087"/>
      <c r="H4" s="1087"/>
      <c r="I4" s="1087"/>
      <c r="J4" s="1087"/>
      <c r="K4" s="1087"/>
      <c r="L4" s="1087"/>
      <c r="M4" s="1087"/>
      <c r="N4" s="1087"/>
      <c r="O4" s="1087"/>
      <c r="P4" s="1087"/>
      <c r="Q4" s="1087"/>
      <c r="R4" s="1087"/>
      <c r="S4" s="1087"/>
      <c r="T4" s="1087"/>
      <c r="U4" s="1087"/>
      <c r="V4" s="1087"/>
      <c r="W4" s="1087"/>
      <c r="X4" s="1087"/>
      <c r="Y4" s="1087"/>
      <c r="Z4" s="1087"/>
      <c r="AA4" s="1087"/>
      <c r="AB4" s="1087"/>
      <c r="AC4" s="1087"/>
      <c r="AD4" s="1087"/>
      <c r="AE4" s="1087"/>
      <c r="AF4" s="1087"/>
      <c r="AG4" s="1087"/>
      <c r="AH4" s="1087"/>
      <c r="AI4" s="1087"/>
      <c r="AJ4" s="1087"/>
      <c r="AK4" s="1087"/>
      <c r="AL4" s="1087"/>
      <c r="AM4" s="1087"/>
      <c r="AN4" s="1087"/>
      <c r="AO4" s="1087"/>
      <c r="AP4" s="1087"/>
      <c r="AQ4" s="1087"/>
      <c r="AR4" s="1087"/>
      <c r="AS4" s="1087"/>
      <c r="AT4" s="1087"/>
      <c r="AU4" s="1087"/>
      <c r="AV4" s="1087"/>
      <c r="AW4" s="1087"/>
      <c r="AX4" s="1087"/>
      <c r="AY4" s="1087"/>
      <c r="AZ4" s="235"/>
      <c r="BA4" s="235"/>
      <c r="BB4" s="235"/>
      <c r="BC4" s="235"/>
      <c r="BD4" s="235"/>
      <c r="BE4" s="236"/>
      <c r="BF4" s="236"/>
      <c r="BG4" s="236"/>
      <c r="BH4" s="236"/>
      <c r="BI4" s="236"/>
      <c r="BJ4" s="236"/>
      <c r="BK4" s="236"/>
      <c r="BL4" s="236"/>
      <c r="BM4" s="236"/>
      <c r="BN4" s="236"/>
      <c r="BO4" s="236"/>
      <c r="BP4" s="236"/>
      <c r="BQ4" s="758" t="s">
        <v>380</v>
      </c>
      <c r="BR4" s="758"/>
      <c r="BS4" s="758"/>
      <c r="BT4" s="758"/>
      <c r="BU4" s="758"/>
      <c r="BV4" s="758"/>
      <c r="BW4" s="758"/>
      <c r="BX4" s="758"/>
      <c r="BY4" s="758"/>
      <c r="BZ4" s="758"/>
      <c r="CA4" s="758"/>
      <c r="CB4" s="758"/>
      <c r="CC4" s="758"/>
      <c r="CD4" s="758"/>
      <c r="CE4" s="758"/>
      <c r="CF4" s="758"/>
      <c r="CG4" s="758"/>
      <c r="CH4" s="758"/>
      <c r="CI4" s="758"/>
      <c r="CJ4" s="758"/>
      <c r="CK4" s="758"/>
      <c r="CL4" s="758"/>
      <c r="CM4" s="758"/>
      <c r="CN4" s="758"/>
      <c r="CO4" s="758"/>
      <c r="CP4" s="758"/>
      <c r="CQ4" s="758"/>
      <c r="CR4" s="758"/>
      <c r="CS4" s="758"/>
      <c r="CT4" s="758"/>
      <c r="CU4" s="758"/>
      <c r="CV4" s="758"/>
      <c r="CW4" s="758"/>
      <c r="CX4" s="758"/>
      <c r="CY4" s="758"/>
      <c r="CZ4" s="758"/>
      <c r="DA4" s="758"/>
      <c r="DB4" s="758"/>
      <c r="DC4" s="758"/>
      <c r="DD4" s="758"/>
      <c r="DE4" s="758"/>
      <c r="DF4" s="758"/>
      <c r="DG4" s="758"/>
      <c r="DH4" s="758"/>
      <c r="DI4" s="758"/>
      <c r="DJ4" s="758"/>
      <c r="DK4" s="758"/>
      <c r="DL4" s="758"/>
      <c r="DM4" s="758"/>
      <c r="DN4" s="758"/>
      <c r="DO4" s="758"/>
      <c r="DP4" s="758"/>
      <c r="DQ4" s="758"/>
      <c r="DR4" s="758"/>
      <c r="DS4" s="758"/>
      <c r="DT4" s="758"/>
      <c r="DU4" s="758"/>
      <c r="DV4" s="758"/>
      <c r="DW4" s="758"/>
      <c r="DX4" s="758"/>
      <c r="DY4" s="758"/>
      <c r="DZ4" s="758"/>
      <c r="EA4" s="237"/>
    </row>
    <row r="5" spans="1:131" s="238" customFormat="1" ht="26.25" customHeight="1" x14ac:dyDescent="0.15">
      <c r="A5" s="1023" t="s">
        <v>381</v>
      </c>
      <c r="B5" s="1024"/>
      <c r="C5" s="1024"/>
      <c r="D5" s="1024"/>
      <c r="E5" s="1024"/>
      <c r="F5" s="1024"/>
      <c r="G5" s="1024"/>
      <c r="H5" s="1024"/>
      <c r="I5" s="1024"/>
      <c r="J5" s="1024"/>
      <c r="K5" s="1024"/>
      <c r="L5" s="1024"/>
      <c r="M5" s="1024"/>
      <c r="N5" s="1024"/>
      <c r="O5" s="1024"/>
      <c r="P5" s="1025"/>
      <c r="Q5" s="1029" t="s">
        <v>382</v>
      </c>
      <c r="R5" s="1030"/>
      <c r="S5" s="1030"/>
      <c r="T5" s="1030"/>
      <c r="U5" s="1031"/>
      <c r="V5" s="1029" t="s">
        <v>383</v>
      </c>
      <c r="W5" s="1030"/>
      <c r="X5" s="1030"/>
      <c r="Y5" s="1030"/>
      <c r="Z5" s="1031"/>
      <c r="AA5" s="1029" t="s">
        <v>384</v>
      </c>
      <c r="AB5" s="1030"/>
      <c r="AC5" s="1030"/>
      <c r="AD5" s="1030"/>
      <c r="AE5" s="1030"/>
      <c r="AF5" s="1138" t="s">
        <v>385</v>
      </c>
      <c r="AG5" s="1030"/>
      <c r="AH5" s="1030"/>
      <c r="AI5" s="1030"/>
      <c r="AJ5" s="1043"/>
      <c r="AK5" s="1030" t="s">
        <v>386</v>
      </c>
      <c r="AL5" s="1030"/>
      <c r="AM5" s="1030"/>
      <c r="AN5" s="1030"/>
      <c r="AO5" s="1031"/>
      <c r="AP5" s="1029" t="s">
        <v>387</v>
      </c>
      <c r="AQ5" s="1030"/>
      <c r="AR5" s="1030"/>
      <c r="AS5" s="1030"/>
      <c r="AT5" s="1031"/>
      <c r="AU5" s="1029" t="s">
        <v>388</v>
      </c>
      <c r="AV5" s="1030"/>
      <c r="AW5" s="1030"/>
      <c r="AX5" s="1030"/>
      <c r="AY5" s="1043"/>
      <c r="AZ5" s="235"/>
      <c r="BA5" s="235"/>
      <c r="BB5" s="235"/>
      <c r="BC5" s="235"/>
      <c r="BD5" s="235"/>
      <c r="BE5" s="236"/>
      <c r="BF5" s="236"/>
      <c r="BG5" s="236"/>
      <c r="BH5" s="236"/>
      <c r="BI5" s="236"/>
      <c r="BJ5" s="236"/>
      <c r="BK5" s="236"/>
      <c r="BL5" s="236"/>
      <c r="BM5" s="236"/>
      <c r="BN5" s="236"/>
      <c r="BO5" s="236"/>
      <c r="BP5" s="236"/>
      <c r="BQ5" s="1023" t="s">
        <v>389</v>
      </c>
      <c r="BR5" s="1024"/>
      <c r="BS5" s="1024"/>
      <c r="BT5" s="1024"/>
      <c r="BU5" s="1024"/>
      <c r="BV5" s="1024"/>
      <c r="BW5" s="1024"/>
      <c r="BX5" s="1024"/>
      <c r="BY5" s="1024"/>
      <c r="BZ5" s="1024"/>
      <c r="CA5" s="1024"/>
      <c r="CB5" s="1024"/>
      <c r="CC5" s="1024"/>
      <c r="CD5" s="1024"/>
      <c r="CE5" s="1024"/>
      <c r="CF5" s="1024"/>
      <c r="CG5" s="1025"/>
      <c r="CH5" s="1029" t="s">
        <v>390</v>
      </c>
      <c r="CI5" s="1030"/>
      <c r="CJ5" s="1030"/>
      <c r="CK5" s="1030"/>
      <c r="CL5" s="1031"/>
      <c r="CM5" s="1029" t="s">
        <v>391</v>
      </c>
      <c r="CN5" s="1030"/>
      <c r="CO5" s="1030"/>
      <c r="CP5" s="1030"/>
      <c r="CQ5" s="1031"/>
      <c r="CR5" s="1029" t="s">
        <v>392</v>
      </c>
      <c r="CS5" s="1030"/>
      <c r="CT5" s="1030"/>
      <c r="CU5" s="1030"/>
      <c r="CV5" s="1031"/>
      <c r="CW5" s="1029" t="s">
        <v>393</v>
      </c>
      <c r="CX5" s="1030"/>
      <c r="CY5" s="1030"/>
      <c r="CZ5" s="1030"/>
      <c r="DA5" s="1031"/>
      <c r="DB5" s="1029" t="s">
        <v>394</v>
      </c>
      <c r="DC5" s="1030"/>
      <c r="DD5" s="1030"/>
      <c r="DE5" s="1030"/>
      <c r="DF5" s="1031"/>
      <c r="DG5" s="1128" t="s">
        <v>395</v>
      </c>
      <c r="DH5" s="1129"/>
      <c r="DI5" s="1129"/>
      <c r="DJ5" s="1129"/>
      <c r="DK5" s="1130"/>
      <c r="DL5" s="1128" t="s">
        <v>396</v>
      </c>
      <c r="DM5" s="1129"/>
      <c r="DN5" s="1129"/>
      <c r="DO5" s="1129"/>
      <c r="DP5" s="1130"/>
      <c r="DQ5" s="1029" t="s">
        <v>397</v>
      </c>
      <c r="DR5" s="1030"/>
      <c r="DS5" s="1030"/>
      <c r="DT5" s="1030"/>
      <c r="DU5" s="1031"/>
      <c r="DV5" s="1029" t="s">
        <v>388</v>
      </c>
      <c r="DW5" s="1030"/>
      <c r="DX5" s="1030"/>
      <c r="DY5" s="1030"/>
      <c r="DZ5" s="1043"/>
      <c r="EA5" s="237"/>
    </row>
    <row r="6" spans="1:131" s="238" customFormat="1" ht="26.25" customHeight="1" thickBot="1" x14ac:dyDescent="0.2">
      <c r="A6" s="1026"/>
      <c r="B6" s="1027"/>
      <c r="C6" s="1027"/>
      <c r="D6" s="1027"/>
      <c r="E6" s="1027"/>
      <c r="F6" s="1027"/>
      <c r="G6" s="1027"/>
      <c r="H6" s="1027"/>
      <c r="I6" s="1027"/>
      <c r="J6" s="1027"/>
      <c r="K6" s="1027"/>
      <c r="L6" s="1027"/>
      <c r="M6" s="1027"/>
      <c r="N6" s="1027"/>
      <c r="O6" s="1027"/>
      <c r="P6" s="1028"/>
      <c r="Q6" s="1032"/>
      <c r="R6" s="1033"/>
      <c r="S6" s="1033"/>
      <c r="T6" s="1033"/>
      <c r="U6" s="1034"/>
      <c r="V6" s="1032"/>
      <c r="W6" s="1033"/>
      <c r="X6" s="1033"/>
      <c r="Y6" s="1033"/>
      <c r="Z6" s="1034"/>
      <c r="AA6" s="1032"/>
      <c r="AB6" s="1033"/>
      <c r="AC6" s="1033"/>
      <c r="AD6" s="1033"/>
      <c r="AE6" s="1033"/>
      <c r="AF6" s="1139"/>
      <c r="AG6" s="1033"/>
      <c r="AH6" s="1033"/>
      <c r="AI6" s="1033"/>
      <c r="AJ6" s="1044"/>
      <c r="AK6" s="1033"/>
      <c r="AL6" s="1033"/>
      <c r="AM6" s="1033"/>
      <c r="AN6" s="1033"/>
      <c r="AO6" s="1034"/>
      <c r="AP6" s="1032"/>
      <c r="AQ6" s="1033"/>
      <c r="AR6" s="1033"/>
      <c r="AS6" s="1033"/>
      <c r="AT6" s="1034"/>
      <c r="AU6" s="1032"/>
      <c r="AV6" s="1033"/>
      <c r="AW6" s="1033"/>
      <c r="AX6" s="1033"/>
      <c r="AY6" s="1044"/>
      <c r="AZ6" s="235"/>
      <c r="BA6" s="235"/>
      <c r="BB6" s="235"/>
      <c r="BC6" s="235"/>
      <c r="BD6" s="235"/>
      <c r="BE6" s="236"/>
      <c r="BF6" s="236"/>
      <c r="BG6" s="236"/>
      <c r="BH6" s="236"/>
      <c r="BI6" s="236"/>
      <c r="BJ6" s="236"/>
      <c r="BK6" s="236"/>
      <c r="BL6" s="236"/>
      <c r="BM6" s="236"/>
      <c r="BN6" s="236"/>
      <c r="BO6" s="236"/>
      <c r="BP6" s="236"/>
      <c r="BQ6" s="1026"/>
      <c r="BR6" s="1027"/>
      <c r="BS6" s="1027"/>
      <c r="BT6" s="1027"/>
      <c r="BU6" s="1027"/>
      <c r="BV6" s="1027"/>
      <c r="BW6" s="1027"/>
      <c r="BX6" s="1027"/>
      <c r="BY6" s="1027"/>
      <c r="BZ6" s="1027"/>
      <c r="CA6" s="1027"/>
      <c r="CB6" s="1027"/>
      <c r="CC6" s="1027"/>
      <c r="CD6" s="1027"/>
      <c r="CE6" s="1027"/>
      <c r="CF6" s="1027"/>
      <c r="CG6" s="1028"/>
      <c r="CH6" s="1032"/>
      <c r="CI6" s="1033"/>
      <c r="CJ6" s="1033"/>
      <c r="CK6" s="1033"/>
      <c r="CL6" s="1034"/>
      <c r="CM6" s="1032"/>
      <c r="CN6" s="1033"/>
      <c r="CO6" s="1033"/>
      <c r="CP6" s="1033"/>
      <c r="CQ6" s="1034"/>
      <c r="CR6" s="1032"/>
      <c r="CS6" s="1033"/>
      <c r="CT6" s="1033"/>
      <c r="CU6" s="1033"/>
      <c r="CV6" s="1034"/>
      <c r="CW6" s="1032"/>
      <c r="CX6" s="1033"/>
      <c r="CY6" s="1033"/>
      <c r="CZ6" s="1033"/>
      <c r="DA6" s="1034"/>
      <c r="DB6" s="1032"/>
      <c r="DC6" s="1033"/>
      <c r="DD6" s="1033"/>
      <c r="DE6" s="1033"/>
      <c r="DF6" s="1034"/>
      <c r="DG6" s="1131"/>
      <c r="DH6" s="1132"/>
      <c r="DI6" s="1132"/>
      <c r="DJ6" s="1132"/>
      <c r="DK6" s="1133"/>
      <c r="DL6" s="1131"/>
      <c r="DM6" s="1132"/>
      <c r="DN6" s="1132"/>
      <c r="DO6" s="1132"/>
      <c r="DP6" s="1133"/>
      <c r="DQ6" s="1032"/>
      <c r="DR6" s="1033"/>
      <c r="DS6" s="1033"/>
      <c r="DT6" s="1033"/>
      <c r="DU6" s="1034"/>
      <c r="DV6" s="1032"/>
      <c r="DW6" s="1033"/>
      <c r="DX6" s="1033"/>
      <c r="DY6" s="1033"/>
      <c r="DZ6" s="1044"/>
      <c r="EA6" s="237"/>
    </row>
    <row r="7" spans="1:131" s="238" customFormat="1" ht="26.25" customHeight="1" thickTop="1" x14ac:dyDescent="0.15">
      <c r="A7" s="239">
        <v>1</v>
      </c>
      <c r="B7" s="1075" t="s">
        <v>398</v>
      </c>
      <c r="C7" s="1076"/>
      <c r="D7" s="1076"/>
      <c r="E7" s="1076"/>
      <c r="F7" s="1076"/>
      <c r="G7" s="1076"/>
      <c r="H7" s="1076"/>
      <c r="I7" s="1076"/>
      <c r="J7" s="1076"/>
      <c r="K7" s="1076"/>
      <c r="L7" s="1076"/>
      <c r="M7" s="1076"/>
      <c r="N7" s="1076"/>
      <c r="O7" s="1076"/>
      <c r="P7" s="1077"/>
      <c r="Q7" s="1115">
        <v>10535</v>
      </c>
      <c r="R7" s="1116"/>
      <c r="S7" s="1116"/>
      <c r="T7" s="1116"/>
      <c r="U7" s="1116"/>
      <c r="V7" s="1116">
        <v>10303</v>
      </c>
      <c r="W7" s="1116"/>
      <c r="X7" s="1116"/>
      <c r="Y7" s="1116"/>
      <c r="Z7" s="1116"/>
      <c r="AA7" s="1116">
        <v>232</v>
      </c>
      <c r="AB7" s="1116"/>
      <c r="AC7" s="1116"/>
      <c r="AD7" s="1116"/>
      <c r="AE7" s="1117"/>
      <c r="AF7" s="1118">
        <v>52</v>
      </c>
      <c r="AG7" s="1119"/>
      <c r="AH7" s="1119"/>
      <c r="AI7" s="1119"/>
      <c r="AJ7" s="1120"/>
      <c r="AK7" s="1121"/>
      <c r="AL7" s="1122"/>
      <c r="AM7" s="1122"/>
      <c r="AN7" s="1122"/>
      <c r="AO7" s="1122"/>
      <c r="AP7" s="1122">
        <v>3368</v>
      </c>
      <c r="AQ7" s="1122"/>
      <c r="AR7" s="1122"/>
      <c r="AS7" s="1122"/>
      <c r="AT7" s="1122"/>
      <c r="AU7" s="1123"/>
      <c r="AV7" s="1123"/>
      <c r="AW7" s="1123"/>
      <c r="AX7" s="1123"/>
      <c r="AY7" s="1124"/>
      <c r="AZ7" s="235"/>
      <c r="BA7" s="235"/>
      <c r="BB7" s="235"/>
      <c r="BC7" s="235"/>
      <c r="BD7" s="235"/>
      <c r="BE7" s="236"/>
      <c r="BF7" s="236"/>
      <c r="BG7" s="236"/>
      <c r="BH7" s="236"/>
      <c r="BI7" s="236"/>
      <c r="BJ7" s="236"/>
      <c r="BK7" s="236"/>
      <c r="BL7" s="236"/>
      <c r="BM7" s="236"/>
      <c r="BN7" s="236"/>
      <c r="BO7" s="236"/>
      <c r="BP7" s="236"/>
      <c r="BQ7" s="239">
        <v>1</v>
      </c>
      <c r="BR7" s="240"/>
      <c r="BS7" s="1125" t="s">
        <v>589</v>
      </c>
      <c r="BT7" s="1126"/>
      <c r="BU7" s="1126"/>
      <c r="BV7" s="1126"/>
      <c r="BW7" s="1126"/>
      <c r="BX7" s="1126"/>
      <c r="BY7" s="1126"/>
      <c r="BZ7" s="1126"/>
      <c r="CA7" s="1126"/>
      <c r="CB7" s="1126"/>
      <c r="CC7" s="1126"/>
      <c r="CD7" s="1126"/>
      <c r="CE7" s="1126"/>
      <c r="CF7" s="1126"/>
      <c r="CG7" s="1127"/>
      <c r="CH7" s="1112">
        <v>3</v>
      </c>
      <c r="CI7" s="1113"/>
      <c r="CJ7" s="1113"/>
      <c r="CK7" s="1113"/>
      <c r="CL7" s="1114"/>
      <c r="CM7" s="1112">
        <v>34</v>
      </c>
      <c r="CN7" s="1113"/>
      <c r="CO7" s="1113"/>
      <c r="CP7" s="1113"/>
      <c r="CQ7" s="1114"/>
      <c r="CR7" s="1112">
        <v>11</v>
      </c>
      <c r="CS7" s="1113"/>
      <c r="CT7" s="1113"/>
      <c r="CU7" s="1113"/>
      <c r="CV7" s="1114"/>
      <c r="CW7" s="1112">
        <v>10</v>
      </c>
      <c r="CX7" s="1113"/>
      <c r="CY7" s="1113"/>
      <c r="CZ7" s="1113"/>
      <c r="DA7" s="1114"/>
      <c r="DB7" s="1112" t="s">
        <v>590</v>
      </c>
      <c r="DC7" s="1113"/>
      <c r="DD7" s="1113"/>
      <c r="DE7" s="1113"/>
      <c r="DF7" s="1114"/>
      <c r="DG7" s="1112" t="s">
        <v>590</v>
      </c>
      <c r="DH7" s="1113"/>
      <c r="DI7" s="1113"/>
      <c r="DJ7" s="1113"/>
      <c r="DK7" s="1114"/>
      <c r="DL7" s="1112" t="s">
        <v>590</v>
      </c>
      <c r="DM7" s="1113"/>
      <c r="DN7" s="1113"/>
      <c r="DO7" s="1113"/>
      <c r="DP7" s="1114"/>
      <c r="DQ7" s="1112" t="s">
        <v>590</v>
      </c>
      <c r="DR7" s="1113"/>
      <c r="DS7" s="1113"/>
      <c r="DT7" s="1113"/>
      <c r="DU7" s="1114"/>
      <c r="DV7" s="1125"/>
      <c r="DW7" s="1126"/>
      <c r="DX7" s="1126"/>
      <c r="DY7" s="1126"/>
      <c r="DZ7" s="1140"/>
      <c r="EA7" s="237"/>
    </row>
    <row r="8" spans="1:131" s="238" customFormat="1" ht="26.25" customHeight="1" x14ac:dyDescent="0.15">
      <c r="A8" s="241">
        <v>2</v>
      </c>
      <c r="B8" s="1058"/>
      <c r="C8" s="1059"/>
      <c r="D8" s="1059"/>
      <c r="E8" s="1059"/>
      <c r="F8" s="1059"/>
      <c r="G8" s="1059"/>
      <c r="H8" s="1059"/>
      <c r="I8" s="1059"/>
      <c r="J8" s="1059"/>
      <c r="K8" s="1059"/>
      <c r="L8" s="1059"/>
      <c r="M8" s="1059"/>
      <c r="N8" s="1059"/>
      <c r="O8" s="1059"/>
      <c r="P8" s="1060"/>
      <c r="Q8" s="1066"/>
      <c r="R8" s="1067"/>
      <c r="S8" s="1067"/>
      <c r="T8" s="1067"/>
      <c r="U8" s="1067"/>
      <c r="V8" s="1067"/>
      <c r="W8" s="1067"/>
      <c r="X8" s="1067"/>
      <c r="Y8" s="1067"/>
      <c r="Z8" s="1067"/>
      <c r="AA8" s="1067"/>
      <c r="AB8" s="1067"/>
      <c r="AC8" s="1067"/>
      <c r="AD8" s="1067"/>
      <c r="AE8" s="1068"/>
      <c r="AF8" s="1063"/>
      <c r="AG8" s="1064"/>
      <c r="AH8" s="1064"/>
      <c r="AI8" s="1064"/>
      <c r="AJ8" s="1065"/>
      <c r="AK8" s="1108"/>
      <c r="AL8" s="1109"/>
      <c r="AM8" s="1109"/>
      <c r="AN8" s="1109"/>
      <c r="AO8" s="1109"/>
      <c r="AP8" s="1109"/>
      <c r="AQ8" s="1109"/>
      <c r="AR8" s="1109"/>
      <c r="AS8" s="1109"/>
      <c r="AT8" s="1109"/>
      <c r="AU8" s="1110"/>
      <c r="AV8" s="1110"/>
      <c r="AW8" s="1110"/>
      <c r="AX8" s="1110"/>
      <c r="AY8" s="1111"/>
      <c r="AZ8" s="235"/>
      <c r="BA8" s="235"/>
      <c r="BB8" s="235"/>
      <c r="BC8" s="235"/>
      <c r="BD8" s="235"/>
      <c r="BE8" s="236"/>
      <c r="BF8" s="236"/>
      <c r="BG8" s="236"/>
      <c r="BH8" s="236"/>
      <c r="BI8" s="236"/>
      <c r="BJ8" s="236"/>
      <c r="BK8" s="236"/>
      <c r="BL8" s="236"/>
      <c r="BM8" s="236"/>
      <c r="BN8" s="236"/>
      <c r="BO8" s="236"/>
      <c r="BP8" s="236"/>
      <c r="BQ8" s="241">
        <v>2</v>
      </c>
      <c r="BR8" s="242"/>
      <c r="BS8" s="1020" t="s">
        <v>591</v>
      </c>
      <c r="BT8" s="1021"/>
      <c r="BU8" s="1021"/>
      <c r="BV8" s="1021"/>
      <c r="BW8" s="1021"/>
      <c r="BX8" s="1021"/>
      <c r="BY8" s="1021"/>
      <c r="BZ8" s="1021"/>
      <c r="CA8" s="1021"/>
      <c r="CB8" s="1021"/>
      <c r="CC8" s="1021"/>
      <c r="CD8" s="1021"/>
      <c r="CE8" s="1021"/>
      <c r="CF8" s="1021"/>
      <c r="CG8" s="1042"/>
      <c r="CH8" s="1017" t="s">
        <v>590</v>
      </c>
      <c r="CI8" s="1018"/>
      <c r="CJ8" s="1018"/>
      <c r="CK8" s="1018"/>
      <c r="CL8" s="1019"/>
      <c r="CM8" s="1017" t="s">
        <v>590</v>
      </c>
      <c r="CN8" s="1018"/>
      <c r="CO8" s="1018"/>
      <c r="CP8" s="1018"/>
      <c r="CQ8" s="1019"/>
      <c r="CR8" s="1017" t="s">
        <v>590</v>
      </c>
      <c r="CS8" s="1018"/>
      <c r="CT8" s="1018"/>
      <c r="CU8" s="1018"/>
      <c r="CV8" s="1019"/>
      <c r="CW8" s="1017" t="s">
        <v>590</v>
      </c>
      <c r="CX8" s="1018"/>
      <c r="CY8" s="1018"/>
      <c r="CZ8" s="1018"/>
      <c r="DA8" s="1019"/>
      <c r="DB8" s="1017" t="s">
        <v>590</v>
      </c>
      <c r="DC8" s="1018"/>
      <c r="DD8" s="1018"/>
      <c r="DE8" s="1018"/>
      <c r="DF8" s="1019"/>
      <c r="DG8" s="1017" t="s">
        <v>590</v>
      </c>
      <c r="DH8" s="1018"/>
      <c r="DI8" s="1018"/>
      <c r="DJ8" s="1018"/>
      <c r="DK8" s="1019"/>
      <c r="DL8" s="1017" t="s">
        <v>590</v>
      </c>
      <c r="DM8" s="1018"/>
      <c r="DN8" s="1018"/>
      <c r="DO8" s="1018"/>
      <c r="DP8" s="1019"/>
      <c r="DQ8" s="1017" t="s">
        <v>590</v>
      </c>
      <c r="DR8" s="1018"/>
      <c r="DS8" s="1018"/>
      <c r="DT8" s="1018"/>
      <c r="DU8" s="1019"/>
      <c r="DV8" s="1020"/>
      <c r="DW8" s="1021"/>
      <c r="DX8" s="1021"/>
      <c r="DY8" s="1021"/>
      <c r="DZ8" s="1022"/>
      <c r="EA8" s="237"/>
    </row>
    <row r="9" spans="1:131" s="238" customFormat="1" ht="26.25" customHeight="1" x14ac:dyDescent="0.15">
      <c r="A9" s="241">
        <v>3</v>
      </c>
      <c r="B9" s="1058"/>
      <c r="C9" s="1059"/>
      <c r="D9" s="1059"/>
      <c r="E9" s="1059"/>
      <c r="F9" s="1059"/>
      <c r="G9" s="1059"/>
      <c r="H9" s="1059"/>
      <c r="I9" s="1059"/>
      <c r="J9" s="1059"/>
      <c r="K9" s="1059"/>
      <c r="L9" s="1059"/>
      <c r="M9" s="1059"/>
      <c r="N9" s="1059"/>
      <c r="O9" s="1059"/>
      <c r="P9" s="1060"/>
      <c r="Q9" s="1066"/>
      <c r="R9" s="1067"/>
      <c r="S9" s="1067"/>
      <c r="T9" s="1067"/>
      <c r="U9" s="1067"/>
      <c r="V9" s="1067"/>
      <c r="W9" s="1067"/>
      <c r="X9" s="1067"/>
      <c r="Y9" s="1067"/>
      <c r="Z9" s="1067"/>
      <c r="AA9" s="1067"/>
      <c r="AB9" s="1067"/>
      <c r="AC9" s="1067"/>
      <c r="AD9" s="1067"/>
      <c r="AE9" s="1068"/>
      <c r="AF9" s="1063"/>
      <c r="AG9" s="1064"/>
      <c r="AH9" s="1064"/>
      <c r="AI9" s="1064"/>
      <c r="AJ9" s="1065"/>
      <c r="AK9" s="1108"/>
      <c r="AL9" s="1109"/>
      <c r="AM9" s="1109"/>
      <c r="AN9" s="1109"/>
      <c r="AO9" s="1109"/>
      <c r="AP9" s="1109"/>
      <c r="AQ9" s="1109"/>
      <c r="AR9" s="1109"/>
      <c r="AS9" s="1109"/>
      <c r="AT9" s="1109"/>
      <c r="AU9" s="1110"/>
      <c r="AV9" s="1110"/>
      <c r="AW9" s="1110"/>
      <c r="AX9" s="1110"/>
      <c r="AY9" s="1111"/>
      <c r="AZ9" s="235"/>
      <c r="BA9" s="235"/>
      <c r="BB9" s="235"/>
      <c r="BC9" s="235"/>
      <c r="BD9" s="235"/>
      <c r="BE9" s="236"/>
      <c r="BF9" s="236"/>
      <c r="BG9" s="236"/>
      <c r="BH9" s="236"/>
      <c r="BI9" s="236"/>
      <c r="BJ9" s="236"/>
      <c r="BK9" s="236"/>
      <c r="BL9" s="236"/>
      <c r="BM9" s="236"/>
      <c r="BN9" s="236"/>
      <c r="BO9" s="236"/>
      <c r="BP9" s="236"/>
      <c r="BQ9" s="241">
        <v>3</v>
      </c>
      <c r="BR9" s="242"/>
      <c r="BS9" s="1020" t="s">
        <v>592</v>
      </c>
      <c r="BT9" s="1021"/>
      <c r="BU9" s="1021"/>
      <c r="BV9" s="1021"/>
      <c r="BW9" s="1021"/>
      <c r="BX9" s="1021"/>
      <c r="BY9" s="1021"/>
      <c r="BZ9" s="1021"/>
      <c r="CA9" s="1021"/>
      <c r="CB9" s="1021"/>
      <c r="CC9" s="1021"/>
      <c r="CD9" s="1021"/>
      <c r="CE9" s="1021"/>
      <c r="CF9" s="1021"/>
      <c r="CG9" s="1042"/>
      <c r="CH9" s="1017" t="s">
        <v>590</v>
      </c>
      <c r="CI9" s="1018"/>
      <c r="CJ9" s="1018"/>
      <c r="CK9" s="1018"/>
      <c r="CL9" s="1019"/>
      <c r="CM9" s="1017" t="s">
        <v>590</v>
      </c>
      <c r="CN9" s="1018"/>
      <c r="CO9" s="1018"/>
      <c r="CP9" s="1018"/>
      <c r="CQ9" s="1019"/>
      <c r="CR9" s="1017" t="s">
        <v>590</v>
      </c>
      <c r="CS9" s="1018"/>
      <c r="CT9" s="1018"/>
      <c r="CU9" s="1018"/>
      <c r="CV9" s="1019"/>
      <c r="CW9" s="1017" t="s">
        <v>590</v>
      </c>
      <c r="CX9" s="1018"/>
      <c r="CY9" s="1018"/>
      <c r="CZ9" s="1018"/>
      <c r="DA9" s="1019"/>
      <c r="DB9" s="1017" t="s">
        <v>590</v>
      </c>
      <c r="DC9" s="1018"/>
      <c r="DD9" s="1018"/>
      <c r="DE9" s="1018"/>
      <c r="DF9" s="1019"/>
      <c r="DG9" s="1017" t="s">
        <v>590</v>
      </c>
      <c r="DH9" s="1018"/>
      <c r="DI9" s="1018"/>
      <c r="DJ9" s="1018"/>
      <c r="DK9" s="1019"/>
      <c r="DL9" s="1017" t="s">
        <v>590</v>
      </c>
      <c r="DM9" s="1018"/>
      <c r="DN9" s="1018"/>
      <c r="DO9" s="1018"/>
      <c r="DP9" s="1019"/>
      <c r="DQ9" s="1017" t="s">
        <v>590</v>
      </c>
      <c r="DR9" s="1018"/>
      <c r="DS9" s="1018"/>
      <c r="DT9" s="1018"/>
      <c r="DU9" s="1019"/>
      <c r="DV9" s="1020"/>
      <c r="DW9" s="1021"/>
      <c r="DX9" s="1021"/>
      <c r="DY9" s="1021"/>
      <c r="DZ9" s="1022"/>
      <c r="EA9" s="237"/>
    </row>
    <row r="10" spans="1:131" s="238" customFormat="1" ht="26.25" customHeight="1" x14ac:dyDescent="0.15">
      <c r="A10" s="241">
        <v>4</v>
      </c>
      <c r="B10" s="1058"/>
      <c r="C10" s="1059"/>
      <c r="D10" s="1059"/>
      <c r="E10" s="1059"/>
      <c r="F10" s="1059"/>
      <c r="G10" s="1059"/>
      <c r="H10" s="1059"/>
      <c r="I10" s="1059"/>
      <c r="J10" s="1059"/>
      <c r="K10" s="1059"/>
      <c r="L10" s="1059"/>
      <c r="M10" s="1059"/>
      <c r="N10" s="1059"/>
      <c r="O10" s="1059"/>
      <c r="P10" s="1060"/>
      <c r="Q10" s="1066"/>
      <c r="R10" s="1067"/>
      <c r="S10" s="1067"/>
      <c r="T10" s="1067"/>
      <c r="U10" s="1067"/>
      <c r="V10" s="1067"/>
      <c r="W10" s="1067"/>
      <c r="X10" s="1067"/>
      <c r="Y10" s="1067"/>
      <c r="Z10" s="1067"/>
      <c r="AA10" s="1067"/>
      <c r="AB10" s="1067"/>
      <c r="AC10" s="1067"/>
      <c r="AD10" s="1067"/>
      <c r="AE10" s="1068"/>
      <c r="AF10" s="1063"/>
      <c r="AG10" s="1064"/>
      <c r="AH10" s="1064"/>
      <c r="AI10" s="1064"/>
      <c r="AJ10" s="1065"/>
      <c r="AK10" s="1108"/>
      <c r="AL10" s="1109"/>
      <c r="AM10" s="1109"/>
      <c r="AN10" s="1109"/>
      <c r="AO10" s="1109"/>
      <c r="AP10" s="1109"/>
      <c r="AQ10" s="1109"/>
      <c r="AR10" s="1109"/>
      <c r="AS10" s="1109"/>
      <c r="AT10" s="1109"/>
      <c r="AU10" s="1110"/>
      <c r="AV10" s="1110"/>
      <c r="AW10" s="1110"/>
      <c r="AX10" s="1110"/>
      <c r="AY10" s="1111"/>
      <c r="AZ10" s="235"/>
      <c r="BA10" s="235"/>
      <c r="BB10" s="235"/>
      <c r="BC10" s="235"/>
      <c r="BD10" s="235"/>
      <c r="BE10" s="236"/>
      <c r="BF10" s="236"/>
      <c r="BG10" s="236"/>
      <c r="BH10" s="236"/>
      <c r="BI10" s="236"/>
      <c r="BJ10" s="236"/>
      <c r="BK10" s="236"/>
      <c r="BL10" s="236"/>
      <c r="BM10" s="236"/>
      <c r="BN10" s="236"/>
      <c r="BO10" s="236"/>
      <c r="BP10" s="236"/>
      <c r="BQ10" s="241">
        <v>4</v>
      </c>
      <c r="BR10" s="242"/>
      <c r="BS10" s="1020"/>
      <c r="BT10" s="1021"/>
      <c r="BU10" s="1021"/>
      <c r="BV10" s="1021"/>
      <c r="BW10" s="1021"/>
      <c r="BX10" s="1021"/>
      <c r="BY10" s="1021"/>
      <c r="BZ10" s="1021"/>
      <c r="CA10" s="1021"/>
      <c r="CB10" s="1021"/>
      <c r="CC10" s="1021"/>
      <c r="CD10" s="1021"/>
      <c r="CE10" s="1021"/>
      <c r="CF10" s="1021"/>
      <c r="CG10" s="1042"/>
      <c r="CH10" s="1017"/>
      <c r="CI10" s="1018"/>
      <c r="CJ10" s="1018"/>
      <c r="CK10" s="1018"/>
      <c r="CL10" s="1019"/>
      <c r="CM10" s="1017"/>
      <c r="CN10" s="1018"/>
      <c r="CO10" s="1018"/>
      <c r="CP10" s="1018"/>
      <c r="CQ10" s="1019"/>
      <c r="CR10" s="1017"/>
      <c r="CS10" s="1018"/>
      <c r="CT10" s="1018"/>
      <c r="CU10" s="1018"/>
      <c r="CV10" s="1019"/>
      <c r="CW10" s="1017"/>
      <c r="CX10" s="1018"/>
      <c r="CY10" s="1018"/>
      <c r="CZ10" s="1018"/>
      <c r="DA10" s="1019"/>
      <c r="DB10" s="1017"/>
      <c r="DC10" s="1018"/>
      <c r="DD10" s="1018"/>
      <c r="DE10" s="1018"/>
      <c r="DF10" s="1019"/>
      <c r="DG10" s="1017"/>
      <c r="DH10" s="1018"/>
      <c r="DI10" s="1018"/>
      <c r="DJ10" s="1018"/>
      <c r="DK10" s="1019"/>
      <c r="DL10" s="1017"/>
      <c r="DM10" s="1018"/>
      <c r="DN10" s="1018"/>
      <c r="DO10" s="1018"/>
      <c r="DP10" s="1019"/>
      <c r="DQ10" s="1017"/>
      <c r="DR10" s="1018"/>
      <c r="DS10" s="1018"/>
      <c r="DT10" s="1018"/>
      <c r="DU10" s="1019"/>
      <c r="DV10" s="1020"/>
      <c r="DW10" s="1021"/>
      <c r="DX10" s="1021"/>
      <c r="DY10" s="1021"/>
      <c r="DZ10" s="1022"/>
      <c r="EA10" s="237"/>
    </row>
    <row r="11" spans="1:131" s="238" customFormat="1" ht="26.25" customHeight="1" x14ac:dyDescent="0.15">
      <c r="A11" s="241">
        <v>5</v>
      </c>
      <c r="B11" s="1058"/>
      <c r="C11" s="1059"/>
      <c r="D11" s="1059"/>
      <c r="E11" s="1059"/>
      <c r="F11" s="1059"/>
      <c r="G11" s="1059"/>
      <c r="H11" s="1059"/>
      <c r="I11" s="1059"/>
      <c r="J11" s="1059"/>
      <c r="K11" s="1059"/>
      <c r="L11" s="1059"/>
      <c r="M11" s="1059"/>
      <c r="N11" s="1059"/>
      <c r="O11" s="1059"/>
      <c r="P11" s="1060"/>
      <c r="Q11" s="1066"/>
      <c r="R11" s="1067"/>
      <c r="S11" s="1067"/>
      <c r="T11" s="1067"/>
      <c r="U11" s="1067"/>
      <c r="V11" s="1067"/>
      <c r="W11" s="1067"/>
      <c r="X11" s="1067"/>
      <c r="Y11" s="1067"/>
      <c r="Z11" s="1067"/>
      <c r="AA11" s="1067"/>
      <c r="AB11" s="1067"/>
      <c r="AC11" s="1067"/>
      <c r="AD11" s="1067"/>
      <c r="AE11" s="1068"/>
      <c r="AF11" s="1063"/>
      <c r="AG11" s="1064"/>
      <c r="AH11" s="1064"/>
      <c r="AI11" s="1064"/>
      <c r="AJ11" s="1065"/>
      <c r="AK11" s="1108"/>
      <c r="AL11" s="1109"/>
      <c r="AM11" s="1109"/>
      <c r="AN11" s="1109"/>
      <c r="AO11" s="1109"/>
      <c r="AP11" s="1109"/>
      <c r="AQ11" s="1109"/>
      <c r="AR11" s="1109"/>
      <c r="AS11" s="1109"/>
      <c r="AT11" s="1109"/>
      <c r="AU11" s="1110"/>
      <c r="AV11" s="1110"/>
      <c r="AW11" s="1110"/>
      <c r="AX11" s="1110"/>
      <c r="AY11" s="1111"/>
      <c r="AZ11" s="235"/>
      <c r="BA11" s="235"/>
      <c r="BB11" s="235"/>
      <c r="BC11" s="235"/>
      <c r="BD11" s="235"/>
      <c r="BE11" s="236"/>
      <c r="BF11" s="236"/>
      <c r="BG11" s="236"/>
      <c r="BH11" s="236"/>
      <c r="BI11" s="236"/>
      <c r="BJ11" s="236"/>
      <c r="BK11" s="236"/>
      <c r="BL11" s="236"/>
      <c r="BM11" s="236"/>
      <c r="BN11" s="236"/>
      <c r="BO11" s="236"/>
      <c r="BP11" s="236"/>
      <c r="BQ11" s="241">
        <v>5</v>
      </c>
      <c r="BR11" s="242"/>
      <c r="BS11" s="1020"/>
      <c r="BT11" s="1021"/>
      <c r="BU11" s="1021"/>
      <c r="BV11" s="1021"/>
      <c r="BW11" s="1021"/>
      <c r="BX11" s="1021"/>
      <c r="BY11" s="1021"/>
      <c r="BZ11" s="1021"/>
      <c r="CA11" s="1021"/>
      <c r="CB11" s="1021"/>
      <c r="CC11" s="1021"/>
      <c r="CD11" s="1021"/>
      <c r="CE11" s="1021"/>
      <c r="CF11" s="1021"/>
      <c r="CG11" s="1042"/>
      <c r="CH11" s="1017"/>
      <c r="CI11" s="1018"/>
      <c r="CJ11" s="1018"/>
      <c r="CK11" s="1018"/>
      <c r="CL11" s="1019"/>
      <c r="CM11" s="1017"/>
      <c r="CN11" s="1018"/>
      <c r="CO11" s="1018"/>
      <c r="CP11" s="1018"/>
      <c r="CQ11" s="1019"/>
      <c r="CR11" s="1017"/>
      <c r="CS11" s="1018"/>
      <c r="CT11" s="1018"/>
      <c r="CU11" s="1018"/>
      <c r="CV11" s="1019"/>
      <c r="CW11" s="1017"/>
      <c r="CX11" s="1018"/>
      <c r="CY11" s="1018"/>
      <c r="CZ11" s="1018"/>
      <c r="DA11" s="1019"/>
      <c r="DB11" s="1017"/>
      <c r="DC11" s="1018"/>
      <c r="DD11" s="1018"/>
      <c r="DE11" s="1018"/>
      <c r="DF11" s="1019"/>
      <c r="DG11" s="1017"/>
      <c r="DH11" s="1018"/>
      <c r="DI11" s="1018"/>
      <c r="DJ11" s="1018"/>
      <c r="DK11" s="1019"/>
      <c r="DL11" s="1017"/>
      <c r="DM11" s="1018"/>
      <c r="DN11" s="1018"/>
      <c r="DO11" s="1018"/>
      <c r="DP11" s="1019"/>
      <c r="DQ11" s="1017"/>
      <c r="DR11" s="1018"/>
      <c r="DS11" s="1018"/>
      <c r="DT11" s="1018"/>
      <c r="DU11" s="1019"/>
      <c r="DV11" s="1020"/>
      <c r="DW11" s="1021"/>
      <c r="DX11" s="1021"/>
      <c r="DY11" s="1021"/>
      <c r="DZ11" s="1022"/>
      <c r="EA11" s="237"/>
    </row>
    <row r="12" spans="1:131" s="238" customFormat="1" ht="26.25" customHeight="1" x14ac:dyDescent="0.15">
      <c r="A12" s="241">
        <v>6</v>
      </c>
      <c r="B12" s="1058"/>
      <c r="C12" s="1059"/>
      <c r="D12" s="1059"/>
      <c r="E12" s="1059"/>
      <c r="F12" s="1059"/>
      <c r="G12" s="1059"/>
      <c r="H12" s="1059"/>
      <c r="I12" s="1059"/>
      <c r="J12" s="1059"/>
      <c r="K12" s="1059"/>
      <c r="L12" s="1059"/>
      <c r="M12" s="1059"/>
      <c r="N12" s="1059"/>
      <c r="O12" s="1059"/>
      <c r="P12" s="1060"/>
      <c r="Q12" s="1066"/>
      <c r="R12" s="1067"/>
      <c r="S12" s="1067"/>
      <c r="T12" s="1067"/>
      <c r="U12" s="1067"/>
      <c r="V12" s="1067"/>
      <c r="W12" s="1067"/>
      <c r="X12" s="1067"/>
      <c r="Y12" s="1067"/>
      <c r="Z12" s="1067"/>
      <c r="AA12" s="1067"/>
      <c r="AB12" s="1067"/>
      <c r="AC12" s="1067"/>
      <c r="AD12" s="1067"/>
      <c r="AE12" s="1068"/>
      <c r="AF12" s="1063"/>
      <c r="AG12" s="1064"/>
      <c r="AH12" s="1064"/>
      <c r="AI12" s="1064"/>
      <c r="AJ12" s="1065"/>
      <c r="AK12" s="1108"/>
      <c r="AL12" s="1109"/>
      <c r="AM12" s="1109"/>
      <c r="AN12" s="1109"/>
      <c r="AO12" s="1109"/>
      <c r="AP12" s="1109"/>
      <c r="AQ12" s="1109"/>
      <c r="AR12" s="1109"/>
      <c r="AS12" s="1109"/>
      <c r="AT12" s="1109"/>
      <c r="AU12" s="1110"/>
      <c r="AV12" s="1110"/>
      <c r="AW12" s="1110"/>
      <c r="AX12" s="1110"/>
      <c r="AY12" s="1111"/>
      <c r="AZ12" s="235"/>
      <c r="BA12" s="235"/>
      <c r="BB12" s="235"/>
      <c r="BC12" s="235"/>
      <c r="BD12" s="235"/>
      <c r="BE12" s="236"/>
      <c r="BF12" s="236"/>
      <c r="BG12" s="236"/>
      <c r="BH12" s="236"/>
      <c r="BI12" s="236"/>
      <c r="BJ12" s="236"/>
      <c r="BK12" s="236"/>
      <c r="BL12" s="236"/>
      <c r="BM12" s="236"/>
      <c r="BN12" s="236"/>
      <c r="BO12" s="236"/>
      <c r="BP12" s="236"/>
      <c r="BQ12" s="241">
        <v>6</v>
      </c>
      <c r="BR12" s="242"/>
      <c r="BS12" s="1020"/>
      <c r="BT12" s="1021"/>
      <c r="BU12" s="1021"/>
      <c r="BV12" s="1021"/>
      <c r="BW12" s="1021"/>
      <c r="BX12" s="1021"/>
      <c r="BY12" s="1021"/>
      <c r="BZ12" s="1021"/>
      <c r="CA12" s="1021"/>
      <c r="CB12" s="1021"/>
      <c r="CC12" s="1021"/>
      <c r="CD12" s="1021"/>
      <c r="CE12" s="1021"/>
      <c r="CF12" s="1021"/>
      <c r="CG12" s="1042"/>
      <c r="CH12" s="1017"/>
      <c r="CI12" s="1018"/>
      <c r="CJ12" s="1018"/>
      <c r="CK12" s="1018"/>
      <c r="CL12" s="1019"/>
      <c r="CM12" s="1017"/>
      <c r="CN12" s="1018"/>
      <c r="CO12" s="1018"/>
      <c r="CP12" s="1018"/>
      <c r="CQ12" s="1019"/>
      <c r="CR12" s="1017"/>
      <c r="CS12" s="1018"/>
      <c r="CT12" s="1018"/>
      <c r="CU12" s="1018"/>
      <c r="CV12" s="1019"/>
      <c r="CW12" s="1017"/>
      <c r="CX12" s="1018"/>
      <c r="CY12" s="1018"/>
      <c r="CZ12" s="1018"/>
      <c r="DA12" s="1019"/>
      <c r="DB12" s="1017"/>
      <c r="DC12" s="1018"/>
      <c r="DD12" s="1018"/>
      <c r="DE12" s="1018"/>
      <c r="DF12" s="1019"/>
      <c r="DG12" s="1017"/>
      <c r="DH12" s="1018"/>
      <c r="DI12" s="1018"/>
      <c r="DJ12" s="1018"/>
      <c r="DK12" s="1019"/>
      <c r="DL12" s="1017"/>
      <c r="DM12" s="1018"/>
      <c r="DN12" s="1018"/>
      <c r="DO12" s="1018"/>
      <c r="DP12" s="1019"/>
      <c r="DQ12" s="1017"/>
      <c r="DR12" s="1018"/>
      <c r="DS12" s="1018"/>
      <c r="DT12" s="1018"/>
      <c r="DU12" s="1019"/>
      <c r="DV12" s="1020"/>
      <c r="DW12" s="1021"/>
      <c r="DX12" s="1021"/>
      <c r="DY12" s="1021"/>
      <c r="DZ12" s="1022"/>
      <c r="EA12" s="237"/>
    </row>
    <row r="13" spans="1:131" s="238" customFormat="1" ht="26.25" customHeight="1" x14ac:dyDescent="0.15">
      <c r="A13" s="241">
        <v>7</v>
      </c>
      <c r="B13" s="1058"/>
      <c r="C13" s="1059"/>
      <c r="D13" s="1059"/>
      <c r="E13" s="1059"/>
      <c r="F13" s="1059"/>
      <c r="G13" s="1059"/>
      <c r="H13" s="1059"/>
      <c r="I13" s="1059"/>
      <c r="J13" s="1059"/>
      <c r="K13" s="1059"/>
      <c r="L13" s="1059"/>
      <c r="M13" s="1059"/>
      <c r="N13" s="1059"/>
      <c r="O13" s="1059"/>
      <c r="P13" s="1060"/>
      <c r="Q13" s="1066"/>
      <c r="R13" s="1067"/>
      <c r="S13" s="1067"/>
      <c r="T13" s="1067"/>
      <c r="U13" s="1067"/>
      <c r="V13" s="1067"/>
      <c r="W13" s="1067"/>
      <c r="X13" s="1067"/>
      <c r="Y13" s="1067"/>
      <c r="Z13" s="1067"/>
      <c r="AA13" s="1067"/>
      <c r="AB13" s="1067"/>
      <c r="AC13" s="1067"/>
      <c r="AD13" s="1067"/>
      <c r="AE13" s="1068"/>
      <c r="AF13" s="1063"/>
      <c r="AG13" s="1064"/>
      <c r="AH13" s="1064"/>
      <c r="AI13" s="1064"/>
      <c r="AJ13" s="1065"/>
      <c r="AK13" s="1108"/>
      <c r="AL13" s="1109"/>
      <c r="AM13" s="1109"/>
      <c r="AN13" s="1109"/>
      <c r="AO13" s="1109"/>
      <c r="AP13" s="1109"/>
      <c r="AQ13" s="1109"/>
      <c r="AR13" s="1109"/>
      <c r="AS13" s="1109"/>
      <c r="AT13" s="1109"/>
      <c r="AU13" s="1110"/>
      <c r="AV13" s="1110"/>
      <c r="AW13" s="1110"/>
      <c r="AX13" s="1110"/>
      <c r="AY13" s="1111"/>
      <c r="AZ13" s="235"/>
      <c r="BA13" s="235"/>
      <c r="BB13" s="235"/>
      <c r="BC13" s="235"/>
      <c r="BD13" s="235"/>
      <c r="BE13" s="236"/>
      <c r="BF13" s="236"/>
      <c r="BG13" s="236"/>
      <c r="BH13" s="236"/>
      <c r="BI13" s="236"/>
      <c r="BJ13" s="236"/>
      <c r="BK13" s="236"/>
      <c r="BL13" s="236"/>
      <c r="BM13" s="236"/>
      <c r="BN13" s="236"/>
      <c r="BO13" s="236"/>
      <c r="BP13" s="236"/>
      <c r="BQ13" s="241">
        <v>7</v>
      </c>
      <c r="BR13" s="242"/>
      <c r="BS13" s="1020"/>
      <c r="BT13" s="1021"/>
      <c r="BU13" s="1021"/>
      <c r="BV13" s="1021"/>
      <c r="BW13" s="1021"/>
      <c r="BX13" s="1021"/>
      <c r="BY13" s="1021"/>
      <c r="BZ13" s="1021"/>
      <c r="CA13" s="1021"/>
      <c r="CB13" s="1021"/>
      <c r="CC13" s="1021"/>
      <c r="CD13" s="1021"/>
      <c r="CE13" s="1021"/>
      <c r="CF13" s="1021"/>
      <c r="CG13" s="1042"/>
      <c r="CH13" s="1017"/>
      <c r="CI13" s="1018"/>
      <c r="CJ13" s="1018"/>
      <c r="CK13" s="1018"/>
      <c r="CL13" s="1019"/>
      <c r="CM13" s="1017"/>
      <c r="CN13" s="1018"/>
      <c r="CO13" s="1018"/>
      <c r="CP13" s="1018"/>
      <c r="CQ13" s="1019"/>
      <c r="CR13" s="1017"/>
      <c r="CS13" s="1018"/>
      <c r="CT13" s="1018"/>
      <c r="CU13" s="1018"/>
      <c r="CV13" s="1019"/>
      <c r="CW13" s="1017"/>
      <c r="CX13" s="1018"/>
      <c r="CY13" s="1018"/>
      <c r="CZ13" s="1018"/>
      <c r="DA13" s="1019"/>
      <c r="DB13" s="1017"/>
      <c r="DC13" s="1018"/>
      <c r="DD13" s="1018"/>
      <c r="DE13" s="1018"/>
      <c r="DF13" s="1019"/>
      <c r="DG13" s="1017"/>
      <c r="DH13" s="1018"/>
      <c r="DI13" s="1018"/>
      <c r="DJ13" s="1018"/>
      <c r="DK13" s="1019"/>
      <c r="DL13" s="1017"/>
      <c r="DM13" s="1018"/>
      <c r="DN13" s="1018"/>
      <c r="DO13" s="1018"/>
      <c r="DP13" s="1019"/>
      <c r="DQ13" s="1017"/>
      <c r="DR13" s="1018"/>
      <c r="DS13" s="1018"/>
      <c r="DT13" s="1018"/>
      <c r="DU13" s="1019"/>
      <c r="DV13" s="1020"/>
      <c r="DW13" s="1021"/>
      <c r="DX13" s="1021"/>
      <c r="DY13" s="1021"/>
      <c r="DZ13" s="1022"/>
      <c r="EA13" s="237"/>
    </row>
    <row r="14" spans="1:131" s="238" customFormat="1" ht="26.25" customHeight="1" x14ac:dyDescent="0.15">
      <c r="A14" s="241">
        <v>8</v>
      </c>
      <c r="B14" s="1058"/>
      <c r="C14" s="1059"/>
      <c r="D14" s="1059"/>
      <c r="E14" s="1059"/>
      <c r="F14" s="1059"/>
      <c r="G14" s="1059"/>
      <c r="H14" s="1059"/>
      <c r="I14" s="1059"/>
      <c r="J14" s="1059"/>
      <c r="K14" s="1059"/>
      <c r="L14" s="1059"/>
      <c r="M14" s="1059"/>
      <c r="N14" s="1059"/>
      <c r="O14" s="1059"/>
      <c r="P14" s="1060"/>
      <c r="Q14" s="1066"/>
      <c r="R14" s="1067"/>
      <c r="S14" s="1067"/>
      <c r="T14" s="1067"/>
      <c r="U14" s="1067"/>
      <c r="V14" s="1067"/>
      <c r="W14" s="1067"/>
      <c r="X14" s="1067"/>
      <c r="Y14" s="1067"/>
      <c r="Z14" s="1067"/>
      <c r="AA14" s="1067"/>
      <c r="AB14" s="1067"/>
      <c r="AC14" s="1067"/>
      <c r="AD14" s="1067"/>
      <c r="AE14" s="1068"/>
      <c r="AF14" s="1063"/>
      <c r="AG14" s="1064"/>
      <c r="AH14" s="1064"/>
      <c r="AI14" s="1064"/>
      <c r="AJ14" s="1065"/>
      <c r="AK14" s="1108"/>
      <c r="AL14" s="1109"/>
      <c r="AM14" s="1109"/>
      <c r="AN14" s="1109"/>
      <c r="AO14" s="1109"/>
      <c r="AP14" s="1109"/>
      <c r="AQ14" s="1109"/>
      <c r="AR14" s="1109"/>
      <c r="AS14" s="1109"/>
      <c r="AT14" s="1109"/>
      <c r="AU14" s="1110"/>
      <c r="AV14" s="1110"/>
      <c r="AW14" s="1110"/>
      <c r="AX14" s="1110"/>
      <c r="AY14" s="1111"/>
      <c r="AZ14" s="235"/>
      <c r="BA14" s="235"/>
      <c r="BB14" s="235"/>
      <c r="BC14" s="235"/>
      <c r="BD14" s="235"/>
      <c r="BE14" s="236"/>
      <c r="BF14" s="236"/>
      <c r="BG14" s="236"/>
      <c r="BH14" s="236"/>
      <c r="BI14" s="236"/>
      <c r="BJ14" s="236"/>
      <c r="BK14" s="236"/>
      <c r="BL14" s="236"/>
      <c r="BM14" s="236"/>
      <c r="BN14" s="236"/>
      <c r="BO14" s="236"/>
      <c r="BP14" s="236"/>
      <c r="BQ14" s="241">
        <v>8</v>
      </c>
      <c r="BR14" s="242"/>
      <c r="BS14" s="1020"/>
      <c r="BT14" s="1021"/>
      <c r="BU14" s="1021"/>
      <c r="BV14" s="1021"/>
      <c r="BW14" s="1021"/>
      <c r="BX14" s="1021"/>
      <c r="BY14" s="1021"/>
      <c r="BZ14" s="1021"/>
      <c r="CA14" s="1021"/>
      <c r="CB14" s="1021"/>
      <c r="CC14" s="1021"/>
      <c r="CD14" s="1021"/>
      <c r="CE14" s="1021"/>
      <c r="CF14" s="1021"/>
      <c r="CG14" s="1042"/>
      <c r="CH14" s="1017"/>
      <c r="CI14" s="1018"/>
      <c r="CJ14" s="1018"/>
      <c r="CK14" s="1018"/>
      <c r="CL14" s="1019"/>
      <c r="CM14" s="1017"/>
      <c r="CN14" s="1018"/>
      <c r="CO14" s="1018"/>
      <c r="CP14" s="1018"/>
      <c r="CQ14" s="1019"/>
      <c r="CR14" s="1017"/>
      <c r="CS14" s="1018"/>
      <c r="CT14" s="1018"/>
      <c r="CU14" s="1018"/>
      <c r="CV14" s="1019"/>
      <c r="CW14" s="1017"/>
      <c r="CX14" s="1018"/>
      <c r="CY14" s="1018"/>
      <c r="CZ14" s="1018"/>
      <c r="DA14" s="1019"/>
      <c r="DB14" s="1017"/>
      <c r="DC14" s="1018"/>
      <c r="DD14" s="1018"/>
      <c r="DE14" s="1018"/>
      <c r="DF14" s="1019"/>
      <c r="DG14" s="1017"/>
      <c r="DH14" s="1018"/>
      <c r="DI14" s="1018"/>
      <c r="DJ14" s="1018"/>
      <c r="DK14" s="1019"/>
      <c r="DL14" s="1017"/>
      <c r="DM14" s="1018"/>
      <c r="DN14" s="1018"/>
      <c r="DO14" s="1018"/>
      <c r="DP14" s="1019"/>
      <c r="DQ14" s="1017"/>
      <c r="DR14" s="1018"/>
      <c r="DS14" s="1018"/>
      <c r="DT14" s="1018"/>
      <c r="DU14" s="1019"/>
      <c r="DV14" s="1020"/>
      <c r="DW14" s="1021"/>
      <c r="DX14" s="1021"/>
      <c r="DY14" s="1021"/>
      <c r="DZ14" s="1022"/>
      <c r="EA14" s="237"/>
    </row>
    <row r="15" spans="1:131" s="238" customFormat="1" ht="26.25" customHeight="1" x14ac:dyDescent="0.15">
      <c r="A15" s="241">
        <v>9</v>
      </c>
      <c r="B15" s="1058"/>
      <c r="C15" s="1059"/>
      <c r="D15" s="1059"/>
      <c r="E15" s="1059"/>
      <c r="F15" s="1059"/>
      <c r="G15" s="1059"/>
      <c r="H15" s="1059"/>
      <c r="I15" s="1059"/>
      <c r="J15" s="1059"/>
      <c r="K15" s="1059"/>
      <c r="L15" s="1059"/>
      <c r="M15" s="1059"/>
      <c r="N15" s="1059"/>
      <c r="O15" s="1059"/>
      <c r="P15" s="1060"/>
      <c r="Q15" s="1066"/>
      <c r="R15" s="1067"/>
      <c r="S15" s="1067"/>
      <c r="T15" s="1067"/>
      <c r="U15" s="1067"/>
      <c r="V15" s="1067"/>
      <c r="W15" s="1067"/>
      <c r="X15" s="1067"/>
      <c r="Y15" s="1067"/>
      <c r="Z15" s="1067"/>
      <c r="AA15" s="1067"/>
      <c r="AB15" s="1067"/>
      <c r="AC15" s="1067"/>
      <c r="AD15" s="1067"/>
      <c r="AE15" s="1068"/>
      <c r="AF15" s="1063"/>
      <c r="AG15" s="1064"/>
      <c r="AH15" s="1064"/>
      <c r="AI15" s="1064"/>
      <c r="AJ15" s="1065"/>
      <c r="AK15" s="1108"/>
      <c r="AL15" s="1109"/>
      <c r="AM15" s="1109"/>
      <c r="AN15" s="1109"/>
      <c r="AO15" s="1109"/>
      <c r="AP15" s="1109"/>
      <c r="AQ15" s="1109"/>
      <c r="AR15" s="1109"/>
      <c r="AS15" s="1109"/>
      <c r="AT15" s="1109"/>
      <c r="AU15" s="1110"/>
      <c r="AV15" s="1110"/>
      <c r="AW15" s="1110"/>
      <c r="AX15" s="1110"/>
      <c r="AY15" s="1111"/>
      <c r="AZ15" s="235"/>
      <c r="BA15" s="235"/>
      <c r="BB15" s="235"/>
      <c r="BC15" s="235"/>
      <c r="BD15" s="235"/>
      <c r="BE15" s="236"/>
      <c r="BF15" s="236"/>
      <c r="BG15" s="236"/>
      <c r="BH15" s="236"/>
      <c r="BI15" s="236"/>
      <c r="BJ15" s="236"/>
      <c r="BK15" s="236"/>
      <c r="BL15" s="236"/>
      <c r="BM15" s="236"/>
      <c r="BN15" s="236"/>
      <c r="BO15" s="236"/>
      <c r="BP15" s="236"/>
      <c r="BQ15" s="241">
        <v>9</v>
      </c>
      <c r="BR15" s="242"/>
      <c r="BS15" s="1020"/>
      <c r="BT15" s="1021"/>
      <c r="BU15" s="1021"/>
      <c r="BV15" s="1021"/>
      <c r="BW15" s="1021"/>
      <c r="BX15" s="1021"/>
      <c r="BY15" s="1021"/>
      <c r="BZ15" s="1021"/>
      <c r="CA15" s="1021"/>
      <c r="CB15" s="1021"/>
      <c r="CC15" s="1021"/>
      <c r="CD15" s="1021"/>
      <c r="CE15" s="1021"/>
      <c r="CF15" s="1021"/>
      <c r="CG15" s="1042"/>
      <c r="CH15" s="1017"/>
      <c r="CI15" s="1018"/>
      <c r="CJ15" s="1018"/>
      <c r="CK15" s="1018"/>
      <c r="CL15" s="1019"/>
      <c r="CM15" s="1017"/>
      <c r="CN15" s="1018"/>
      <c r="CO15" s="1018"/>
      <c r="CP15" s="1018"/>
      <c r="CQ15" s="1019"/>
      <c r="CR15" s="1017"/>
      <c r="CS15" s="1018"/>
      <c r="CT15" s="1018"/>
      <c r="CU15" s="1018"/>
      <c r="CV15" s="1019"/>
      <c r="CW15" s="1017"/>
      <c r="CX15" s="1018"/>
      <c r="CY15" s="1018"/>
      <c r="CZ15" s="1018"/>
      <c r="DA15" s="1019"/>
      <c r="DB15" s="1017"/>
      <c r="DC15" s="1018"/>
      <c r="DD15" s="1018"/>
      <c r="DE15" s="1018"/>
      <c r="DF15" s="1019"/>
      <c r="DG15" s="1017"/>
      <c r="DH15" s="1018"/>
      <c r="DI15" s="1018"/>
      <c r="DJ15" s="1018"/>
      <c r="DK15" s="1019"/>
      <c r="DL15" s="1017"/>
      <c r="DM15" s="1018"/>
      <c r="DN15" s="1018"/>
      <c r="DO15" s="1018"/>
      <c r="DP15" s="1019"/>
      <c r="DQ15" s="1017"/>
      <c r="DR15" s="1018"/>
      <c r="DS15" s="1018"/>
      <c r="DT15" s="1018"/>
      <c r="DU15" s="1019"/>
      <c r="DV15" s="1020"/>
      <c r="DW15" s="1021"/>
      <c r="DX15" s="1021"/>
      <c r="DY15" s="1021"/>
      <c r="DZ15" s="1022"/>
      <c r="EA15" s="237"/>
    </row>
    <row r="16" spans="1:131" s="238" customFormat="1" ht="26.25" customHeight="1" x14ac:dyDescent="0.15">
      <c r="A16" s="241">
        <v>10</v>
      </c>
      <c r="B16" s="1058"/>
      <c r="C16" s="1059"/>
      <c r="D16" s="1059"/>
      <c r="E16" s="1059"/>
      <c r="F16" s="1059"/>
      <c r="G16" s="1059"/>
      <c r="H16" s="1059"/>
      <c r="I16" s="1059"/>
      <c r="J16" s="1059"/>
      <c r="K16" s="1059"/>
      <c r="L16" s="1059"/>
      <c r="M16" s="1059"/>
      <c r="N16" s="1059"/>
      <c r="O16" s="1059"/>
      <c r="P16" s="1060"/>
      <c r="Q16" s="1066"/>
      <c r="R16" s="1067"/>
      <c r="S16" s="1067"/>
      <c r="T16" s="1067"/>
      <c r="U16" s="1067"/>
      <c r="V16" s="1067"/>
      <c r="W16" s="1067"/>
      <c r="X16" s="1067"/>
      <c r="Y16" s="1067"/>
      <c r="Z16" s="1067"/>
      <c r="AA16" s="1067"/>
      <c r="AB16" s="1067"/>
      <c r="AC16" s="1067"/>
      <c r="AD16" s="1067"/>
      <c r="AE16" s="1068"/>
      <c r="AF16" s="1063"/>
      <c r="AG16" s="1064"/>
      <c r="AH16" s="1064"/>
      <c r="AI16" s="1064"/>
      <c r="AJ16" s="1065"/>
      <c r="AK16" s="1108"/>
      <c r="AL16" s="1109"/>
      <c r="AM16" s="1109"/>
      <c r="AN16" s="1109"/>
      <c r="AO16" s="1109"/>
      <c r="AP16" s="1109"/>
      <c r="AQ16" s="1109"/>
      <c r="AR16" s="1109"/>
      <c r="AS16" s="1109"/>
      <c r="AT16" s="1109"/>
      <c r="AU16" s="1110"/>
      <c r="AV16" s="1110"/>
      <c r="AW16" s="1110"/>
      <c r="AX16" s="1110"/>
      <c r="AY16" s="1111"/>
      <c r="AZ16" s="235"/>
      <c r="BA16" s="235"/>
      <c r="BB16" s="235"/>
      <c r="BC16" s="235"/>
      <c r="BD16" s="235"/>
      <c r="BE16" s="236"/>
      <c r="BF16" s="236"/>
      <c r="BG16" s="236"/>
      <c r="BH16" s="236"/>
      <c r="BI16" s="236"/>
      <c r="BJ16" s="236"/>
      <c r="BK16" s="236"/>
      <c r="BL16" s="236"/>
      <c r="BM16" s="236"/>
      <c r="BN16" s="236"/>
      <c r="BO16" s="236"/>
      <c r="BP16" s="236"/>
      <c r="BQ16" s="241">
        <v>10</v>
      </c>
      <c r="BR16" s="242"/>
      <c r="BS16" s="1020"/>
      <c r="BT16" s="1021"/>
      <c r="BU16" s="1021"/>
      <c r="BV16" s="1021"/>
      <c r="BW16" s="1021"/>
      <c r="BX16" s="1021"/>
      <c r="BY16" s="1021"/>
      <c r="BZ16" s="1021"/>
      <c r="CA16" s="1021"/>
      <c r="CB16" s="1021"/>
      <c r="CC16" s="1021"/>
      <c r="CD16" s="1021"/>
      <c r="CE16" s="1021"/>
      <c r="CF16" s="1021"/>
      <c r="CG16" s="1042"/>
      <c r="CH16" s="1017"/>
      <c r="CI16" s="1018"/>
      <c r="CJ16" s="1018"/>
      <c r="CK16" s="1018"/>
      <c r="CL16" s="1019"/>
      <c r="CM16" s="1017"/>
      <c r="CN16" s="1018"/>
      <c r="CO16" s="1018"/>
      <c r="CP16" s="1018"/>
      <c r="CQ16" s="1019"/>
      <c r="CR16" s="1017"/>
      <c r="CS16" s="1018"/>
      <c r="CT16" s="1018"/>
      <c r="CU16" s="1018"/>
      <c r="CV16" s="1019"/>
      <c r="CW16" s="1017"/>
      <c r="CX16" s="1018"/>
      <c r="CY16" s="1018"/>
      <c r="CZ16" s="1018"/>
      <c r="DA16" s="1019"/>
      <c r="DB16" s="1017"/>
      <c r="DC16" s="1018"/>
      <c r="DD16" s="1018"/>
      <c r="DE16" s="1018"/>
      <c r="DF16" s="1019"/>
      <c r="DG16" s="1017"/>
      <c r="DH16" s="1018"/>
      <c r="DI16" s="1018"/>
      <c r="DJ16" s="1018"/>
      <c r="DK16" s="1019"/>
      <c r="DL16" s="1017"/>
      <c r="DM16" s="1018"/>
      <c r="DN16" s="1018"/>
      <c r="DO16" s="1018"/>
      <c r="DP16" s="1019"/>
      <c r="DQ16" s="1017"/>
      <c r="DR16" s="1018"/>
      <c r="DS16" s="1018"/>
      <c r="DT16" s="1018"/>
      <c r="DU16" s="1019"/>
      <c r="DV16" s="1020"/>
      <c r="DW16" s="1021"/>
      <c r="DX16" s="1021"/>
      <c r="DY16" s="1021"/>
      <c r="DZ16" s="1022"/>
      <c r="EA16" s="237"/>
    </row>
    <row r="17" spans="1:131" s="238" customFormat="1" ht="26.25" customHeight="1" x14ac:dyDescent="0.15">
      <c r="A17" s="241">
        <v>11</v>
      </c>
      <c r="B17" s="1058"/>
      <c r="C17" s="1059"/>
      <c r="D17" s="1059"/>
      <c r="E17" s="1059"/>
      <c r="F17" s="1059"/>
      <c r="G17" s="1059"/>
      <c r="H17" s="1059"/>
      <c r="I17" s="1059"/>
      <c r="J17" s="1059"/>
      <c r="K17" s="1059"/>
      <c r="L17" s="1059"/>
      <c r="M17" s="1059"/>
      <c r="N17" s="1059"/>
      <c r="O17" s="1059"/>
      <c r="P17" s="1060"/>
      <c r="Q17" s="1066"/>
      <c r="R17" s="1067"/>
      <c r="S17" s="1067"/>
      <c r="T17" s="1067"/>
      <c r="U17" s="1067"/>
      <c r="V17" s="1067"/>
      <c r="W17" s="1067"/>
      <c r="X17" s="1067"/>
      <c r="Y17" s="1067"/>
      <c r="Z17" s="1067"/>
      <c r="AA17" s="1067"/>
      <c r="AB17" s="1067"/>
      <c r="AC17" s="1067"/>
      <c r="AD17" s="1067"/>
      <c r="AE17" s="1068"/>
      <c r="AF17" s="1063"/>
      <c r="AG17" s="1064"/>
      <c r="AH17" s="1064"/>
      <c r="AI17" s="1064"/>
      <c r="AJ17" s="1065"/>
      <c r="AK17" s="1108"/>
      <c r="AL17" s="1109"/>
      <c r="AM17" s="1109"/>
      <c r="AN17" s="1109"/>
      <c r="AO17" s="1109"/>
      <c r="AP17" s="1109"/>
      <c r="AQ17" s="1109"/>
      <c r="AR17" s="1109"/>
      <c r="AS17" s="1109"/>
      <c r="AT17" s="1109"/>
      <c r="AU17" s="1110"/>
      <c r="AV17" s="1110"/>
      <c r="AW17" s="1110"/>
      <c r="AX17" s="1110"/>
      <c r="AY17" s="1111"/>
      <c r="AZ17" s="235"/>
      <c r="BA17" s="235"/>
      <c r="BB17" s="235"/>
      <c r="BC17" s="235"/>
      <c r="BD17" s="235"/>
      <c r="BE17" s="236"/>
      <c r="BF17" s="236"/>
      <c r="BG17" s="236"/>
      <c r="BH17" s="236"/>
      <c r="BI17" s="236"/>
      <c r="BJ17" s="236"/>
      <c r="BK17" s="236"/>
      <c r="BL17" s="236"/>
      <c r="BM17" s="236"/>
      <c r="BN17" s="236"/>
      <c r="BO17" s="236"/>
      <c r="BP17" s="236"/>
      <c r="BQ17" s="241">
        <v>11</v>
      </c>
      <c r="BR17" s="242"/>
      <c r="BS17" s="1020"/>
      <c r="BT17" s="1021"/>
      <c r="BU17" s="1021"/>
      <c r="BV17" s="1021"/>
      <c r="BW17" s="1021"/>
      <c r="BX17" s="1021"/>
      <c r="BY17" s="1021"/>
      <c r="BZ17" s="1021"/>
      <c r="CA17" s="1021"/>
      <c r="CB17" s="1021"/>
      <c r="CC17" s="1021"/>
      <c r="CD17" s="1021"/>
      <c r="CE17" s="1021"/>
      <c r="CF17" s="1021"/>
      <c r="CG17" s="1042"/>
      <c r="CH17" s="1017"/>
      <c r="CI17" s="1018"/>
      <c r="CJ17" s="1018"/>
      <c r="CK17" s="1018"/>
      <c r="CL17" s="1019"/>
      <c r="CM17" s="1017"/>
      <c r="CN17" s="1018"/>
      <c r="CO17" s="1018"/>
      <c r="CP17" s="1018"/>
      <c r="CQ17" s="1019"/>
      <c r="CR17" s="1017"/>
      <c r="CS17" s="1018"/>
      <c r="CT17" s="1018"/>
      <c r="CU17" s="1018"/>
      <c r="CV17" s="1019"/>
      <c r="CW17" s="1017"/>
      <c r="CX17" s="1018"/>
      <c r="CY17" s="1018"/>
      <c r="CZ17" s="1018"/>
      <c r="DA17" s="1019"/>
      <c r="DB17" s="1017"/>
      <c r="DC17" s="1018"/>
      <c r="DD17" s="1018"/>
      <c r="DE17" s="1018"/>
      <c r="DF17" s="1019"/>
      <c r="DG17" s="1017"/>
      <c r="DH17" s="1018"/>
      <c r="DI17" s="1018"/>
      <c r="DJ17" s="1018"/>
      <c r="DK17" s="1019"/>
      <c r="DL17" s="1017"/>
      <c r="DM17" s="1018"/>
      <c r="DN17" s="1018"/>
      <c r="DO17" s="1018"/>
      <c r="DP17" s="1019"/>
      <c r="DQ17" s="1017"/>
      <c r="DR17" s="1018"/>
      <c r="DS17" s="1018"/>
      <c r="DT17" s="1018"/>
      <c r="DU17" s="1019"/>
      <c r="DV17" s="1020"/>
      <c r="DW17" s="1021"/>
      <c r="DX17" s="1021"/>
      <c r="DY17" s="1021"/>
      <c r="DZ17" s="1022"/>
      <c r="EA17" s="237"/>
    </row>
    <row r="18" spans="1:131" s="238" customFormat="1" ht="26.25" customHeight="1" x14ac:dyDescent="0.15">
      <c r="A18" s="241">
        <v>12</v>
      </c>
      <c r="B18" s="1058"/>
      <c r="C18" s="1059"/>
      <c r="D18" s="1059"/>
      <c r="E18" s="1059"/>
      <c r="F18" s="1059"/>
      <c r="G18" s="1059"/>
      <c r="H18" s="1059"/>
      <c r="I18" s="1059"/>
      <c r="J18" s="1059"/>
      <c r="K18" s="1059"/>
      <c r="L18" s="1059"/>
      <c r="M18" s="1059"/>
      <c r="N18" s="1059"/>
      <c r="O18" s="1059"/>
      <c r="P18" s="1060"/>
      <c r="Q18" s="1066"/>
      <c r="R18" s="1067"/>
      <c r="S18" s="1067"/>
      <c r="T18" s="1067"/>
      <c r="U18" s="1067"/>
      <c r="V18" s="1067"/>
      <c r="W18" s="1067"/>
      <c r="X18" s="1067"/>
      <c r="Y18" s="1067"/>
      <c r="Z18" s="1067"/>
      <c r="AA18" s="1067"/>
      <c r="AB18" s="1067"/>
      <c r="AC18" s="1067"/>
      <c r="AD18" s="1067"/>
      <c r="AE18" s="1068"/>
      <c r="AF18" s="1063"/>
      <c r="AG18" s="1064"/>
      <c r="AH18" s="1064"/>
      <c r="AI18" s="1064"/>
      <c r="AJ18" s="1065"/>
      <c r="AK18" s="1108"/>
      <c r="AL18" s="1109"/>
      <c r="AM18" s="1109"/>
      <c r="AN18" s="1109"/>
      <c r="AO18" s="1109"/>
      <c r="AP18" s="1109"/>
      <c r="AQ18" s="1109"/>
      <c r="AR18" s="1109"/>
      <c r="AS18" s="1109"/>
      <c r="AT18" s="1109"/>
      <c r="AU18" s="1110"/>
      <c r="AV18" s="1110"/>
      <c r="AW18" s="1110"/>
      <c r="AX18" s="1110"/>
      <c r="AY18" s="1111"/>
      <c r="AZ18" s="235"/>
      <c r="BA18" s="235"/>
      <c r="BB18" s="235"/>
      <c r="BC18" s="235"/>
      <c r="BD18" s="235"/>
      <c r="BE18" s="236"/>
      <c r="BF18" s="236"/>
      <c r="BG18" s="236"/>
      <c r="BH18" s="236"/>
      <c r="BI18" s="236"/>
      <c r="BJ18" s="236"/>
      <c r="BK18" s="236"/>
      <c r="BL18" s="236"/>
      <c r="BM18" s="236"/>
      <c r="BN18" s="236"/>
      <c r="BO18" s="236"/>
      <c r="BP18" s="236"/>
      <c r="BQ18" s="241">
        <v>12</v>
      </c>
      <c r="BR18" s="242"/>
      <c r="BS18" s="1020"/>
      <c r="BT18" s="1021"/>
      <c r="BU18" s="1021"/>
      <c r="BV18" s="1021"/>
      <c r="BW18" s="1021"/>
      <c r="BX18" s="1021"/>
      <c r="BY18" s="1021"/>
      <c r="BZ18" s="1021"/>
      <c r="CA18" s="1021"/>
      <c r="CB18" s="1021"/>
      <c r="CC18" s="1021"/>
      <c r="CD18" s="1021"/>
      <c r="CE18" s="1021"/>
      <c r="CF18" s="1021"/>
      <c r="CG18" s="1042"/>
      <c r="CH18" s="1017"/>
      <c r="CI18" s="1018"/>
      <c r="CJ18" s="1018"/>
      <c r="CK18" s="1018"/>
      <c r="CL18" s="1019"/>
      <c r="CM18" s="1017"/>
      <c r="CN18" s="1018"/>
      <c r="CO18" s="1018"/>
      <c r="CP18" s="1018"/>
      <c r="CQ18" s="1019"/>
      <c r="CR18" s="1017"/>
      <c r="CS18" s="1018"/>
      <c r="CT18" s="1018"/>
      <c r="CU18" s="1018"/>
      <c r="CV18" s="1019"/>
      <c r="CW18" s="1017"/>
      <c r="CX18" s="1018"/>
      <c r="CY18" s="1018"/>
      <c r="CZ18" s="1018"/>
      <c r="DA18" s="1019"/>
      <c r="DB18" s="1017"/>
      <c r="DC18" s="1018"/>
      <c r="DD18" s="1018"/>
      <c r="DE18" s="1018"/>
      <c r="DF18" s="1019"/>
      <c r="DG18" s="1017"/>
      <c r="DH18" s="1018"/>
      <c r="DI18" s="1018"/>
      <c r="DJ18" s="1018"/>
      <c r="DK18" s="1019"/>
      <c r="DL18" s="1017"/>
      <c r="DM18" s="1018"/>
      <c r="DN18" s="1018"/>
      <c r="DO18" s="1018"/>
      <c r="DP18" s="1019"/>
      <c r="DQ18" s="1017"/>
      <c r="DR18" s="1018"/>
      <c r="DS18" s="1018"/>
      <c r="DT18" s="1018"/>
      <c r="DU18" s="1019"/>
      <c r="DV18" s="1020"/>
      <c r="DW18" s="1021"/>
      <c r="DX18" s="1021"/>
      <c r="DY18" s="1021"/>
      <c r="DZ18" s="1022"/>
      <c r="EA18" s="237"/>
    </row>
    <row r="19" spans="1:131" s="238" customFormat="1" ht="26.25" customHeight="1" x14ac:dyDescent="0.15">
      <c r="A19" s="241">
        <v>13</v>
      </c>
      <c r="B19" s="1058"/>
      <c r="C19" s="1059"/>
      <c r="D19" s="1059"/>
      <c r="E19" s="1059"/>
      <c r="F19" s="1059"/>
      <c r="G19" s="1059"/>
      <c r="H19" s="1059"/>
      <c r="I19" s="1059"/>
      <c r="J19" s="1059"/>
      <c r="K19" s="1059"/>
      <c r="L19" s="1059"/>
      <c r="M19" s="1059"/>
      <c r="N19" s="1059"/>
      <c r="O19" s="1059"/>
      <c r="P19" s="1060"/>
      <c r="Q19" s="1066"/>
      <c r="R19" s="1067"/>
      <c r="S19" s="1067"/>
      <c r="T19" s="1067"/>
      <c r="U19" s="1067"/>
      <c r="V19" s="1067"/>
      <c r="W19" s="1067"/>
      <c r="X19" s="1067"/>
      <c r="Y19" s="1067"/>
      <c r="Z19" s="1067"/>
      <c r="AA19" s="1067"/>
      <c r="AB19" s="1067"/>
      <c r="AC19" s="1067"/>
      <c r="AD19" s="1067"/>
      <c r="AE19" s="1068"/>
      <c r="AF19" s="1063"/>
      <c r="AG19" s="1064"/>
      <c r="AH19" s="1064"/>
      <c r="AI19" s="1064"/>
      <c r="AJ19" s="1065"/>
      <c r="AK19" s="1108"/>
      <c r="AL19" s="1109"/>
      <c r="AM19" s="1109"/>
      <c r="AN19" s="1109"/>
      <c r="AO19" s="1109"/>
      <c r="AP19" s="1109"/>
      <c r="AQ19" s="1109"/>
      <c r="AR19" s="1109"/>
      <c r="AS19" s="1109"/>
      <c r="AT19" s="1109"/>
      <c r="AU19" s="1110"/>
      <c r="AV19" s="1110"/>
      <c r="AW19" s="1110"/>
      <c r="AX19" s="1110"/>
      <c r="AY19" s="1111"/>
      <c r="AZ19" s="235"/>
      <c r="BA19" s="235"/>
      <c r="BB19" s="235"/>
      <c r="BC19" s="235"/>
      <c r="BD19" s="235"/>
      <c r="BE19" s="236"/>
      <c r="BF19" s="236"/>
      <c r="BG19" s="236"/>
      <c r="BH19" s="236"/>
      <c r="BI19" s="236"/>
      <c r="BJ19" s="236"/>
      <c r="BK19" s="236"/>
      <c r="BL19" s="236"/>
      <c r="BM19" s="236"/>
      <c r="BN19" s="236"/>
      <c r="BO19" s="236"/>
      <c r="BP19" s="236"/>
      <c r="BQ19" s="241">
        <v>13</v>
      </c>
      <c r="BR19" s="242"/>
      <c r="BS19" s="1020"/>
      <c r="BT19" s="1021"/>
      <c r="BU19" s="1021"/>
      <c r="BV19" s="1021"/>
      <c r="BW19" s="1021"/>
      <c r="BX19" s="1021"/>
      <c r="BY19" s="1021"/>
      <c r="BZ19" s="1021"/>
      <c r="CA19" s="1021"/>
      <c r="CB19" s="1021"/>
      <c r="CC19" s="1021"/>
      <c r="CD19" s="1021"/>
      <c r="CE19" s="1021"/>
      <c r="CF19" s="1021"/>
      <c r="CG19" s="1042"/>
      <c r="CH19" s="1017"/>
      <c r="CI19" s="1018"/>
      <c r="CJ19" s="1018"/>
      <c r="CK19" s="1018"/>
      <c r="CL19" s="1019"/>
      <c r="CM19" s="1017"/>
      <c r="CN19" s="1018"/>
      <c r="CO19" s="1018"/>
      <c r="CP19" s="1018"/>
      <c r="CQ19" s="1019"/>
      <c r="CR19" s="1017"/>
      <c r="CS19" s="1018"/>
      <c r="CT19" s="1018"/>
      <c r="CU19" s="1018"/>
      <c r="CV19" s="1019"/>
      <c r="CW19" s="1017"/>
      <c r="CX19" s="1018"/>
      <c r="CY19" s="1018"/>
      <c r="CZ19" s="1018"/>
      <c r="DA19" s="1019"/>
      <c r="DB19" s="1017"/>
      <c r="DC19" s="1018"/>
      <c r="DD19" s="1018"/>
      <c r="DE19" s="1018"/>
      <c r="DF19" s="1019"/>
      <c r="DG19" s="1017"/>
      <c r="DH19" s="1018"/>
      <c r="DI19" s="1018"/>
      <c r="DJ19" s="1018"/>
      <c r="DK19" s="1019"/>
      <c r="DL19" s="1017"/>
      <c r="DM19" s="1018"/>
      <c r="DN19" s="1018"/>
      <c r="DO19" s="1018"/>
      <c r="DP19" s="1019"/>
      <c r="DQ19" s="1017"/>
      <c r="DR19" s="1018"/>
      <c r="DS19" s="1018"/>
      <c r="DT19" s="1018"/>
      <c r="DU19" s="1019"/>
      <c r="DV19" s="1020"/>
      <c r="DW19" s="1021"/>
      <c r="DX19" s="1021"/>
      <c r="DY19" s="1021"/>
      <c r="DZ19" s="1022"/>
      <c r="EA19" s="237"/>
    </row>
    <row r="20" spans="1:131" s="238" customFormat="1" ht="26.25" customHeight="1" x14ac:dyDescent="0.15">
      <c r="A20" s="241">
        <v>14</v>
      </c>
      <c r="B20" s="1058"/>
      <c r="C20" s="1059"/>
      <c r="D20" s="1059"/>
      <c r="E20" s="1059"/>
      <c r="F20" s="1059"/>
      <c r="G20" s="1059"/>
      <c r="H20" s="1059"/>
      <c r="I20" s="1059"/>
      <c r="J20" s="1059"/>
      <c r="K20" s="1059"/>
      <c r="L20" s="1059"/>
      <c r="M20" s="1059"/>
      <c r="N20" s="1059"/>
      <c r="O20" s="1059"/>
      <c r="P20" s="1060"/>
      <c r="Q20" s="1066"/>
      <c r="R20" s="1067"/>
      <c r="S20" s="1067"/>
      <c r="T20" s="1067"/>
      <c r="U20" s="1067"/>
      <c r="V20" s="1067"/>
      <c r="W20" s="1067"/>
      <c r="X20" s="1067"/>
      <c r="Y20" s="1067"/>
      <c r="Z20" s="1067"/>
      <c r="AA20" s="1067"/>
      <c r="AB20" s="1067"/>
      <c r="AC20" s="1067"/>
      <c r="AD20" s="1067"/>
      <c r="AE20" s="1068"/>
      <c r="AF20" s="1063"/>
      <c r="AG20" s="1064"/>
      <c r="AH20" s="1064"/>
      <c r="AI20" s="1064"/>
      <c r="AJ20" s="1065"/>
      <c r="AK20" s="1108"/>
      <c r="AL20" s="1109"/>
      <c r="AM20" s="1109"/>
      <c r="AN20" s="1109"/>
      <c r="AO20" s="1109"/>
      <c r="AP20" s="1109"/>
      <c r="AQ20" s="1109"/>
      <c r="AR20" s="1109"/>
      <c r="AS20" s="1109"/>
      <c r="AT20" s="1109"/>
      <c r="AU20" s="1110"/>
      <c r="AV20" s="1110"/>
      <c r="AW20" s="1110"/>
      <c r="AX20" s="1110"/>
      <c r="AY20" s="1111"/>
      <c r="AZ20" s="235"/>
      <c r="BA20" s="235"/>
      <c r="BB20" s="235"/>
      <c r="BC20" s="235"/>
      <c r="BD20" s="235"/>
      <c r="BE20" s="236"/>
      <c r="BF20" s="236"/>
      <c r="BG20" s="236"/>
      <c r="BH20" s="236"/>
      <c r="BI20" s="236"/>
      <c r="BJ20" s="236"/>
      <c r="BK20" s="236"/>
      <c r="BL20" s="236"/>
      <c r="BM20" s="236"/>
      <c r="BN20" s="236"/>
      <c r="BO20" s="236"/>
      <c r="BP20" s="236"/>
      <c r="BQ20" s="241">
        <v>14</v>
      </c>
      <c r="BR20" s="242"/>
      <c r="BS20" s="1020"/>
      <c r="BT20" s="1021"/>
      <c r="BU20" s="1021"/>
      <c r="BV20" s="1021"/>
      <c r="BW20" s="1021"/>
      <c r="BX20" s="1021"/>
      <c r="BY20" s="1021"/>
      <c r="BZ20" s="1021"/>
      <c r="CA20" s="1021"/>
      <c r="CB20" s="1021"/>
      <c r="CC20" s="1021"/>
      <c r="CD20" s="1021"/>
      <c r="CE20" s="1021"/>
      <c r="CF20" s="1021"/>
      <c r="CG20" s="1042"/>
      <c r="CH20" s="1017"/>
      <c r="CI20" s="1018"/>
      <c r="CJ20" s="1018"/>
      <c r="CK20" s="1018"/>
      <c r="CL20" s="1019"/>
      <c r="CM20" s="1017"/>
      <c r="CN20" s="1018"/>
      <c r="CO20" s="1018"/>
      <c r="CP20" s="1018"/>
      <c r="CQ20" s="1019"/>
      <c r="CR20" s="1017"/>
      <c r="CS20" s="1018"/>
      <c r="CT20" s="1018"/>
      <c r="CU20" s="1018"/>
      <c r="CV20" s="1019"/>
      <c r="CW20" s="1017"/>
      <c r="CX20" s="1018"/>
      <c r="CY20" s="1018"/>
      <c r="CZ20" s="1018"/>
      <c r="DA20" s="1019"/>
      <c r="DB20" s="1017"/>
      <c r="DC20" s="1018"/>
      <c r="DD20" s="1018"/>
      <c r="DE20" s="1018"/>
      <c r="DF20" s="1019"/>
      <c r="DG20" s="1017"/>
      <c r="DH20" s="1018"/>
      <c r="DI20" s="1018"/>
      <c r="DJ20" s="1018"/>
      <c r="DK20" s="1019"/>
      <c r="DL20" s="1017"/>
      <c r="DM20" s="1018"/>
      <c r="DN20" s="1018"/>
      <c r="DO20" s="1018"/>
      <c r="DP20" s="1019"/>
      <c r="DQ20" s="1017"/>
      <c r="DR20" s="1018"/>
      <c r="DS20" s="1018"/>
      <c r="DT20" s="1018"/>
      <c r="DU20" s="1019"/>
      <c r="DV20" s="1020"/>
      <c r="DW20" s="1021"/>
      <c r="DX20" s="1021"/>
      <c r="DY20" s="1021"/>
      <c r="DZ20" s="1022"/>
      <c r="EA20" s="237"/>
    </row>
    <row r="21" spans="1:131" s="238" customFormat="1" ht="26.25" customHeight="1" thickBot="1" x14ac:dyDescent="0.2">
      <c r="A21" s="241">
        <v>15</v>
      </c>
      <c r="B21" s="1058"/>
      <c r="C21" s="1059"/>
      <c r="D21" s="1059"/>
      <c r="E21" s="1059"/>
      <c r="F21" s="1059"/>
      <c r="G21" s="1059"/>
      <c r="H21" s="1059"/>
      <c r="I21" s="1059"/>
      <c r="J21" s="1059"/>
      <c r="K21" s="1059"/>
      <c r="L21" s="1059"/>
      <c r="M21" s="1059"/>
      <c r="N21" s="1059"/>
      <c r="O21" s="1059"/>
      <c r="P21" s="1060"/>
      <c r="Q21" s="1066"/>
      <c r="R21" s="1067"/>
      <c r="S21" s="1067"/>
      <c r="T21" s="1067"/>
      <c r="U21" s="1067"/>
      <c r="V21" s="1067"/>
      <c r="W21" s="1067"/>
      <c r="X21" s="1067"/>
      <c r="Y21" s="1067"/>
      <c r="Z21" s="1067"/>
      <c r="AA21" s="1067"/>
      <c r="AB21" s="1067"/>
      <c r="AC21" s="1067"/>
      <c r="AD21" s="1067"/>
      <c r="AE21" s="1068"/>
      <c r="AF21" s="1063"/>
      <c r="AG21" s="1064"/>
      <c r="AH21" s="1064"/>
      <c r="AI21" s="1064"/>
      <c r="AJ21" s="1065"/>
      <c r="AK21" s="1108"/>
      <c r="AL21" s="1109"/>
      <c r="AM21" s="1109"/>
      <c r="AN21" s="1109"/>
      <c r="AO21" s="1109"/>
      <c r="AP21" s="1109"/>
      <c r="AQ21" s="1109"/>
      <c r="AR21" s="1109"/>
      <c r="AS21" s="1109"/>
      <c r="AT21" s="1109"/>
      <c r="AU21" s="1110"/>
      <c r="AV21" s="1110"/>
      <c r="AW21" s="1110"/>
      <c r="AX21" s="1110"/>
      <c r="AY21" s="1111"/>
      <c r="AZ21" s="235"/>
      <c r="BA21" s="235"/>
      <c r="BB21" s="235"/>
      <c r="BC21" s="235"/>
      <c r="BD21" s="235"/>
      <c r="BE21" s="236"/>
      <c r="BF21" s="236"/>
      <c r="BG21" s="236"/>
      <c r="BH21" s="236"/>
      <c r="BI21" s="236"/>
      <c r="BJ21" s="236"/>
      <c r="BK21" s="236"/>
      <c r="BL21" s="236"/>
      <c r="BM21" s="236"/>
      <c r="BN21" s="236"/>
      <c r="BO21" s="236"/>
      <c r="BP21" s="236"/>
      <c r="BQ21" s="241">
        <v>15</v>
      </c>
      <c r="BR21" s="242"/>
      <c r="BS21" s="1020"/>
      <c r="BT21" s="1021"/>
      <c r="BU21" s="1021"/>
      <c r="BV21" s="1021"/>
      <c r="BW21" s="1021"/>
      <c r="BX21" s="1021"/>
      <c r="BY21" s="1021"/>
      <c r="BZ21" s="1021"/>
      <c r="CA21" s="1021"/>
      <c r="CB21" s="1021"/>
      <c r="CC21" s="1021"/>
      <c r="CD21" s="1021"/>
      <c r="CE21" s="1021"/>
      <c r="CF21" s="1021"/>
      <c r="CG21" s="1042"/>
      <c r="CH21" s="1017"/>
      <c r="CI21" s="1018"/>
      <c r="CJ21" s="1018"/>
      <c r="CK21" s="1018"/>
      <c r="CL21" s="1019"/>
      <c r="CM21" s="1017"/>
      <c r="CN21" s="1018"/>
      <c r="CO21" s="1018"/>
      <c r="CP21" s="1018"/>
      <c r="CQ21" s="1019"/>
      <c r="CR21" s="1017"/>
      <c r="CS21" s="1018"/>
      <c r="CT21" s="1018"/>
      <c r="CU21" s="1018"/>
      <c r="CV21" s="1019"/>
      <c r="CW21" s="1017"/>
      <c r="CX21" s="1018"/>
      <c r="CY21" s="1018"/>
      <c r="CZ21" s="1018"/>
      <c r="DA21" s="1019"/>
      <c r="DB21" s="1017"/>
      <c r="DC21" s="1018"/>
      <c r="DD21" s="1018"/>
      <c r="DE21" s="1018"/>
      <c r="DF21" s="1019"/>
      <c r="DG21" s="1017"/>
      <c r="DH21" s="1018"/>
      <c r="DI21" s="1018"/>
      <c r="DJ21" s="1018"/>
      <c r="DK21" s="1019"/>
      <c r="DL21" s="1017"/>
      <c r="DM21" s="1018"/>
      <c r="DN21" s="1018"/>
      <c r="DO21" s="1018"/>
      <c r="DP21" s="1019"/>
      <c r="DQ21" s="1017"/>
      <c r="DR21" s="1018"/>
      <c r="DS21" s="1018"/>
      <c r="DT21" s="1018"/>
      <c r="DU21" s="1019"/>
      <c r="DV21" s="1020"/>
      <c r="DW21" s="1021"/>
      <c r="DX21" s="1021"/>
      <c r="DY21" s="1021"/>
      <c r="DZ21" s="1022"/>
      <c r="EA21" s="237"/>
    </row>
    <row r="22" spans="1:131" s="238" customFormat="1" ht="26.25" customHeight="1" x14ac:dyDescent="0.15">
      <c r="A22" s="241">
        <v>16</v>
      </c>
      <c r="B22" s="1058"/>
      <c r="C22" s="1059"/>
      <c r="D22" s="1059"/>
      <c r="E22" s="1059"/>
      <c r="F22" s="1059"/>
      <c r="G22" s="1059"/>
      <c r="H22" s="1059"/>
      <c r="I22" s="1059"/>
      <c r="J22" s="1059"/>
      <c r="K22" s="1059"/>
      <c r="L22" s="1059"/>
      <c r="M22" s="1059"/>
      <c r="N22" s="1059"/>
      <c r="O22" s="1059"/>
      <c r="P22" s="1060"/>
      <c r="Q22" s="1101"/>
      <c r="R22" s="1102"/>
      <c r="S22" s="1102"/>
      <c r="T22" s="1102"/>
      <c r="U22" s="1102"/>
      <c r="V22" s="1102"/>
      <c r="W22" s="1102"/>
      <c r="X22" s="1102"/>
      <c r="Y22" s="1102"/>
      <c r="Z22" s="1102"/>
      <c r="AA22" s="1102"/>
      <c r="AB22" s="1102"/>
      <c r="AC22" s="1102"/>
      <c r="AD22" s="1102"/>
      <c r="AE22" s="1103"/>
      <c r="AF22" s="1063"/>
      <c r="AG22" s="1064"/>
      <c r="AH22" s="1064"/>
      <c r="AI22" s="1064"/>
      <c r="AJ22" s="1065"/>
      <c r="AK22" s="1104"/>
      <c r="AL22" s="1105"/>
      <c r="AM22" s="1105"/>
      <c r="AN22" s="1105"/>
      <c r="AO22" s="1105"/>
      <c r="AP22" s="1105"/>
      <c r="AQ22" s="1105"/>
      <c r="AR22" s="1105"/>
      <c r="AS22" s="1105"/>
      <c r="AT22" s="1105"/>
      <c r="AU22" s="1106"/>
      <c r="AV22" s="1106"/>
      <c r="AW22" s="1106"/>
      <c r="AX22" s="1106"/>
      <c r="AY22" s="1107"/>
      <c r="AZ22" s="1056" t="s">
        <v>399</v>
      </c>
      <c r="BA22" s="1056"/>
      <c r="BB22" s="1056"/>
      <c r="BC22" s="1056"/>
      <c r="BD22" s="1057"/>
      <c r="BE22" s="236"/>
      <c r="BF22" s="236"/>
      <c r="BG22" s="236"/>
      <c r="BH22" s="236"/>
      <c r="BI22" s="236"/>
      <c r="BJ22" s="236"/>
      <c r="BK22" s="236"/>
      <c r="BL22" s="236"/>
      <c r="BM22" s="236"/>
      <c r="BN22" s="236"/>
      <c r="BO22" s="236"/>
      <c r="BP22" s="236"/>
      <c r="BQ22" s="241">
        <v>16</v>
      </c>
      <c r="BR22" s="242"/>
      <c r="BS22" s="1020"/>
      <c r="BT22" s="1021"/>
      <c r="BU22" s="1021"/>
      <c r="BV22" s="1021"/>
      <c r="BW22" s="1021"/>
      <c r="BX22" s="1021"/>
      <c r="BY22" s="1021"/>
      <c r="BZ22" s="1021"/>
      <c r="CA22" s="1021"/>
      <c r="CB22" s="1021"/>
      <c r="CC22" s="1021"/>
      <c r="CD22" s="1021"/>
      <c r="CE22" s="1021"/>
      <c r="CF22" s="1021"/>
      <c r="CG22" s="1042"/>
      <c r="CH22" s="1017"/>
      <c r="CI22" s="1018"/>
      <c r="CJ22" s="1018"/>
      <c r="CK22" s="1018"/>
      <c r="CL22" s="1019"/>
      <c r="CM22" s="1017"/>
      <c r="CN22" s="1018"/>
      <c r="CO22" s="1018"/>
      <c r="CP22" s="1018"/>
      <c r="CQ22" s="1019"/>
      <c r="CR22" s="1017"/>
      <c r="CS22" s="1018"/>
      <c r="CT22" s="1018"/>
      <c r="CU22" s="1018"/>
      <c r="CV22" s="1019"/>
      <c r="CW22" s="1017"/>
      <c r="CX22" s="1018"/>
      <c r="CY22" s="1018"/>
      <c r="CZ22" s="1018"/>
      <c r="DA22" s="1019"/>
      <c r="DB22" s="1017"/>
      <c r="DC22" s="1018"/>
      <c r="DD22" s="1018"/>
      <c r="DE22" s="1018"/>
      <c r="DF22" s="1019"/>
      <c r="DG22" s="1017"/>
      <c r="DH22" s="1018"/>
      <c r="DI22" s="1018"/>
      <c r="DJ22" s="1018"/>
      <c r="DK22" s="1019"/>
      <c r="DL22" s="1017"/>
      <c r="DM22" s="1018"/>
      <c r="DN22" s="1018"/>
      <c r="DO22" s="1018"/>
      <c r="DP22" s="1019"/>
      <c r="DQ22" s="1017"/>
      <c r="DR22" s="1018"/>
      <c r="DS22" s="1018"/>
      <c r="DT22" s="1018"/>
      <c r="DU22" s="1019"/>
      <c r="DV22" s="1020"/>
      <c r="DW22" s="1021"/>
      <c r="DX22" s="1021"/>
      <c r="DY22" s="1021"/>
      <c r="DZ22" s="1022"/>
      <c r="EA22" s="237"/>
    </row>
    <row r="23" spans="1:131" s="238" customFormat="1" ht="26.25" customHeight="1" thickBot="1" x14ac:dyDescent="0.2">
      <c r="A23" s="243" t="s">
        <v>400</v>
      </c>
      <c r="B23" s="965" t="s">
        <v>401</v>
      </c>
      <c r="C23" s="966"/>
      <c r="D23" s="966"/>
      <c r="E23" s="966"/>
      <c r="F23" s="966"/>
      <c r="G23" s="966"/>
      <c r="H23" s="966"/>
      <c r="I23" s="966"/>
      <c r="J23" s="966"/>
      <c r="K23" s="966"/>
      <c r="L23" s="966"/>
      <c r="M23" s="966"/>
      <c r="N23" s="966"/>
      <c r="O23" s="966"/>
      <c r="P23" s="976"/>
      <c r="Q23" s="1095"/>
      <c r="R23" s="1089"/>
      <c r="S23" s="1089"/>
      <c r="T23" s="1089"/>
      <c r="U23" s="1089"/>
      <c r="V23" s="1089"/>
      <c r="W23" s="1089"/>
      <c r="X23" s="1089"/>
      <c r="Y23" s="1089"/>
      <c r="Z23" s="1089"/>
      <c r="AA23" s="1089"/>
      <c r="AB23" s="1089"/>
      <c r="AC23" s="1089"/>
      <c r="AD23" s="1089"/>
      <c r="AE23" s="1096"/>
      <c r="AF23" s="1097">
        <v>52</v>
      </c>
      <c r="AG23" s="1089"/>
      <c r="AH23" s="1089"/>
      <c r="AI23" s="1089"/>
      <c r="AJ23" s="1098"/>
      <c r="AK23" s="1099"/>
      <c r="AL23" s="1100"/>
      <c r="AM23" s="1100"/>
      <c r="AN23" s="1100"/>
      <c r="AO23" s="1100"/>
      <c r="AP23" s="1089"/>
      <c r="AQ23" s="1089"/>
      <c r="AR23" s="1089"/>
      <c r="AS23" s="1089"/>
      <c r="AT23" s="1089"/>
      <c r="AU23" s="1090"/>
      <c r="AV23" s="1090"/>
      <c r="AW23" s="1090"/>
      <c r="AX23" s="1090"/>
      <c r="AY23" s="1091"/>
      <c r="AZ23" s="1092" t="s">
        <v>131</v>
      </c>
      <c r="BA23" s="1093"/>
      <c r="BB23" s="1093"/>
      <c r="BC23" s="1093"/>
      <c r="BD23" s="1094"/>
      <c r="BE23" s="236"/>
      <c r="BF23" s="236"/>
      <c r="BG23" s="236"/>
      <c r="BH23" s="236"/>
      <c r="BI23" s="236"/>
      <c r="BJ23" s="236"/>
      <c r="BK23" s="236"/>
      <c r="BL23" s="236"/>
      <c r="BM23" s="236"/>
      <c r="BN23" s="236"/>
      <c r="BO23" s="236"/>
      <c r="BP23" s="236"/>
      <c r="BQ23" s="241">
        <v>17</v>
      </c>
      <c r="BR23" s="242"/>
      <c r="BS23" s="1020"/>
      <c r="BT23" s="1021"/>
      <c r="BU23" s="1021"/>
      <c r="BV23" s="1021"/>
      <c r="BW23" s="1021"/>
      <c r="BX23" s="1021"/>
      <c r="BY23" s="1021"/>
      <c r="BZ23" s="1021"/>
      <c r="CA23" s="1021"/>
      <c r="CB23" s="1021"/>
      <c r="CC23" s="1021"/>
      <c r="CD23" s="1021"/>
      <c r="CE23" s="1021"/>
      <c r="CF23" s="1021"/>
      <c r="CG23" s="1042"/>
      <c r="CH23" s="1017"/>
      <c r="CI23" s="1018"/>
      <c r="CJ23" s="1018"/>
      <c r="CK23" s="1018"/>
      <c r="CL23" s="1019"/>
      <c r="CM23" s="1017"/>
      <c r="CN23" s="1018"/>
      <c r="CO23" s="1018"/>
      <c r="CP23" s="1018"/>
      <c r="CQ23" s="1019"/>
      <c r="CR23" s="1017"/>
      <c r="CS23" s="1018"/>
      <c r="CT23" s="1018"/>
      <c r="CU23" s="1018"/>
      <c r="CV23" s="1019"/>
      <c r="CW23" s="1017"/>
      <c r="CX23" s="1018"/>
      <c r="CY23" s="1018"/>
      <c r="CZ23" s="1018"/>
      <c r="DA23" s="1019"/>
      <c r="DB23" s="1017"/>
      <c r="DC23" s="1018"/>
      <c r="DD23" s="1018"/>
      <c r="DE23" s="1018"/>
      <c r="DF23" s="1019"/>
      <c r="DG23" s="1017"/>
      <c r="DH23" s="1018"/>
      <c r="DI23" s="1018"/>
      <c r="DJ23" s="1018"/>
      <c r="DK23" s="1019"/>
      <c r="DL23" s="1017"/>
      <c r="DM23" s="1018"/>
      <c r="DN23" s="1018"/>
      <c r="DO23" s="1018"/>
      <c r="DP23" s="1019"/>
      <c r="DQ23" s="1017"/>
      <c r="DR23" s="1018"/>
      <c r="DS23" s="1018"/>
      <c r="DT23" s="1018"/>
      <c r="DU23" s="1019"/>
      <c r="DV23" s="1020"/>
      <c r="DW23" s="1021"/>
      <c r="DX23" s="1021"/>
      <c r="DY23" s="1021"/>
      <c r="DZ23" s="1022"/>
      <c r="EA23" s="237"/>
    </row>
    <row r="24" spans="1:131" s="238" customFormat="1" ht="26.25" customHeight="1" x14ac:dyDescent="0.15">
      <c r="A24" s="1088" t="s">
        <v>402</v>
      </c>
      <c r="B24" s="1088"/>
      <c r="C24" s="1088"/>
      <c r="D24" s="1088"/>
      <c r="E24" s="1088"/>
      <c r="F24" s="1088"/>
      <c r="G24" s="1088"/>
      <c r="H24" s="1088"/>
      <c r="I24" s="1088"/>
      <c r="J24" s="1088"/>
      <c r="K24" s="1088"/>
      <c r="L24" s="1088"/>
      <c r="M24" s="1088"/>
      <c r="N24" s="1088"/>
      <c r="O24" s="1088"/>
      <c r="P24" s="1088"/>
      <c r="Q24" s="1088"/>
      <c r="R24" s="1088"/>
      <c r="S24" s="1088"/>
      <c r="T24" s="1088"/>
      <c r="U24" s="1088"/>
      <c r="V24" s="1088"/>
      <c r="W24" s="1088"/>
      <c r="X24" s="1088"/>
      <c r="Y24" s="1088"/>
      <c r="Z24" s="1088"/>
      <c r="AA24" s="1088"/>
      <c r="AB24" s="1088"/>
      <c r="AC24" s="1088"/>
      <c r="AD24" s="1088"/>
      <c r="AE24" s="1088"/>
      <c r="AF24" s="1088"/>
      <c r="AG24" s="1088"/>
      <c r="AH24" s="1088"/>
      <c r="AI24" s="1088"/>
      <c r="AJ24" s="1088"/>
      <c r="AK24" s="1088"/>
      <c r="AL24" s="1088"/>
      <c r="AM24" s="1088"/>
      <c r="AN24" s="1088"/>
      <c r="AO24" s="1088"/>
      <c r="AP24" s="1088"/>
      <c r="AQ24" s="1088"/>
      <c r="AR24" s="1088"/>
      <c r="AS24" s="1088"/>
      <c r="AT24" s="1088"/>
      <c r="AU24" s="1088"/>
      <c r="AV24" s="1088"/>
      <c r="AW24" s="1088"/>
      <c r="AX24" s="1088"/>
      <c r="AY24" s="1088"/>
      <c r="AZ24" s="235"/>
      <c r="BA24" s="235"/>
      <c r="BB24" s="235"/>
      <c r="BC24" s="235"/>
      <c r="BD24" s="235"/>
      <c r="BE24" s="236"/>
      <c r="BF24" s="236"/>
      <c r="BG24" s="236"/>
      <c r="BH24" s="236"/>
      <c r="BI24" s="236"/>
      <c r="BJ24" s="236"/>
      <c r="BK24" s="236"/>
      <c r="BL24" s="236"/>
      <c r="BM24" s="236"/>
      <c r="BN24" s="236"/>
      <c r="BO24" s="236"/>
      <c r="BP24" s="236"/>
      <c r="BQ24" s="241">
        <v>18</v>
      </c>
      <c r="BR24" s="242"/>
      <c r="BS24" s="1020"/>
      <c r="BT24" s="1021"/>
      <c r="BU24" s="1021"/>
      <c r="BV24" s="1021"/>
      <c r="BW24" s="1021"/>
      <c r="BX24" s="1021"/>
      <c r="BY24" s="1021"/>
      <c r="BZ24" s="1021"/>
      <c r="CA24" s="1021"/>
      <c r="CB24" s="1021"/>
      <c r="CC24" s="1021"/>
      <c r="CD24" s="1021"/>
      <c r="CE24" s="1021"/>
      <c r="CF24" s="1021"/>
      <c r="CG24" s="1042"/>
      <c r="CH24" s="1017"/>
      <c r="CI24" s="1018"/>
      <c r="CJ24" s="1018"/>
      <c r="CK24" s="1018"/>
      <c r="CL24" s="1019"/>
      <c r="CM24" s="1017"/>
      <c r="CN24" s="1018"/>
      <c r="CO24" s="1018"/>
      <c r="CP24" s="1018"/>
      <c r="CQ24" s="1019"/>
      <c r="CR24" s="1017"/>
      <c r="CS24" s="1018"/>
      <c r="CT24" s="1018"/>
      <c r="CU24" s="1018"/>
      <c r="CV24" s="1019"/>
      <c r="CW24" s="1017"/>
      <c r="CX24" s="1018"/>
      <c r="CY24" s="1018"/>
      <c r="CZ24" s="1018"/>
      <c r="DA24" s="1019"/>
      <c r="DB24" s="1017"/>
      <c r="DC24" s="1018"/>
      <c r="DD24" s="1018"/>
      <c r="DE24" s="1018"/>
      <c r="DF24" s="1019"/>
      <c r="DG24" s="1017"/>
      <c r="DH24" s="1018"/>
      <c r="DI24" s="1018"/>
      <c r="DJ24" s="1018"/>
      <c r="DK24" s="1019"/>
      <c r="DL24" s="1017"/>
      <c r="DM24" s="1018"/>
      <c r="DN24" s="1018"/>
      <c r="DO24" s="1018"/>
      <c r="DP24" s="1019"/>
      <c r="DQ24" s="1017"/>
      <c r="DR24" s="1018"/>
      <c r="DS24" s="1018"/>
      <c r="DT24" s="1018"/>
      <c r="DU24" s="1019"/>
      <c r="DV24" s="1020"/>
      <c r="DW24" s="1021"/>
      <c r="DX24" s="1021"/>
      <c r="DY24" s="1021"/>
      <c r="DZ24" s="1022"/>
      <c r="EA24" s="237"/>
    </row>
    <row r="25" spans="1:131" ht="26.25" customHeight="1" thickBot="1" x14ac:dyDescent="0.2">
      <c r="A25" s="1087" t="s">
        <v>403</v>
      </c>
      <c r="B25" s="1087"/>
      <c r="C25" s="1087"/>
      <c r="D25" s="1087"/>
      <c r="E25" s="1087"/>
      <c r="F25" s="1087"/>
      <c r="G25" s="1087"/>
      <c r="H25" s="1087"/>
      <c r="I25" s="1087"/>
      <c r="J25" s="1087"/>
      <c r="K25" s="1087"/>
      <c r="L25" s="1087"/>
      <c r="M25" s="1087"/>
      <c r="N25" s="1087"/>
      <c r="O25" s="1087"/>
      <c r="P25" s="1087"/>
      <c r="Q25" s="1087"/>
      <c r="R25" s="1087"/>
      <c r="S25" s="1087"/>
      <c r="T25" s="1087"/>
      <c r="U25" s="1087"/>
      <c r="V25" s="1087"/>
      <c r="W25" s="1087"/>
      <c r="X25" s="1087"/>
      <c r="Y25" s="1087"/>
      <c r="Z25" s="1087"/>
      <c r="AA25" s="1087"/>
      <c r="AB25" s="1087"/>
      <c r="AC25" s="1087"/>
      <c r="AD25" s="1087"/>
      <c r="AE25" s="1087"/>
      <c r="AF25" s="1087"/>
      <c r="AG25" s="1087"/>
      <c r="AH25" s="1087"/>
      <c r="AI25" s="1087"/>
      <c r="AJ25" s="1087"/>
      <c r="AK25" s="1087"/>
      <c r="AL25" s="1087"/>
      <c r="AM25" s="1087"/>
      <c r="AN25" s="1087"/>
      <c r="AO25" s="1087"/>
      <c r="AP25" s="1087"/>
      <c r="AQ25" s="1087"/>
      <c r="AR25" s="1087"/>
      <c r="AS25" s="1087"/>
      <c r="AT25" s="1087"/>
      <c r="AU25" s="1087"/>
      <c r="AV25" s="1087"/>
      <c r="AW25" s="1087"/>
      <c r="AX25" s="1087"/>
      <c r="AY25" s="1087"/>
      <c r="AZ25" s="1087"/>
      <c r="BA25" s="1087"/>
      <c r="BB25" s="1087"/>
      <c r="BC25" s="1087"/>
      <c r="BD25" s="1087"/>
      <c r="BE25" s="1087"/>
      <c r="BF25" s="1087"/>
      <c r="BG25" s="1087"/>
      <c r="BH25" s="1087"/>
      <c r="BI25" s="1087"/>
      <c r="BJ25" s="235"/>
      <c r="BK25" s="235"/>
      <c r="BL25" s="235"/>
      <c r="BM25" s="235"/>
      <c r="BN25" s="235"/>
      <c r="BO25" s="244"/>
      <c r="BP25" s="244"/>
      <c r="BQ25" s="241">
        <v>19</v>
      </c>
      <c r="BR25" s="242"/>
      <c r="BS25" s="1020"/>
      <c r="BT25" s="1021"/>
      <c r="BU25" s="1021"/>
      <c r="BV25" s="1021"/>
      <c r="BW25" s="1021"/>
      <c r="BX25" s="1021"/>
      <c r="BY25" s="1021"/>
      <c r="BZ25" s="1021"/>
      <c r="CA25" s="1021"/>
      <c r="CB25" s="1021"/>
      <c r="CC25" s="1021"/>
      <c r="CD25" s="1021"/>
      <c r="CE25" s="1021"/>
      <c r="CF25" s="1021"/>
      <c r="CG25" s="1042"/>
      <c r="CH25" s="1017"/>
      <c r="CI25" s="1018"/>
      <c r="CJ25" s="1018"/>
      <c r="CK25" s="1018"/>
      <c r="CL25" s="1019"/>
      <c r="CM25" s="1017"/>
      <c r="CN25" s="1018"/>
      <c r="CO25" s="1018"/>
      <c r="CP25" s="1018"/>
      <c r="CQ25" s="1019"/>
      <c r="CR25" s="1017"/>
      <c r="CS25" s="1018"/>
      <c r="CT25" s="1018"/>
      <c r="CU25" s="1018"/>
      <c r="CV25" s="1019"/>
      <c r="CW25" s="1017"/>
      <c r="CX25" s="1018"/>
      <c r="CY25" s="1018"/>
      <c r="CZ25" s="1018"/>
      <c r="DA25" s="1019"/>
      <c r="DB25" s="1017"/>
      <c r="DC25" s="1018"/>
      <c r="DD25" s="1018"/>
      <c r="DE25" s="1018"/>
      <c r="DF25" s="1019"/>
      <c r="DG25" s="1017"/>
      <c r="DH25" s="1018"/>
      <c r="DI25" s="1018"/>
      <c r="DJ25" s="1018"/>
      <c r="DK25" s="1019"/>
      <c r="DL25" s="1017"/>
      <c r="DM25" s="1018"/>
      <c r="DN25" s="1018"/>
      <c r="DO25" s="1018"/>
      <c r="DP25" s="1019"/>
      <c r="DQ25" s="1017"/>
      <c r="DR25" s="1018"/>
      <c r="DS25" s="1018"/>
      <c r="DT25" s="1018"/>
      <c r="DU25" s="1019"/>
      <c r="DV25" s="1020"/>
      <c r="DW25" s="1021"/>
      <c r="DX25" s="1021"/>
      <c r="DY25" s="1021"/>
      <c r="DZ25" s="1022"/>
      <c r="EA25" s="233"/>
    </row>
    <row r="26" spans="1:131" ht="26.25" customHeight="1" x14ac:dyDescent="0.15">
      <c r="A26" s="1023" t="s">
        <v>381</v>
      </c>
      <c r="B26" s="1024"/>
      <c r="C26" s="1024"/>
      <c r="D26" s="1024"/>
      <c r="E26" s="1024"/>
      <c r="F26" s="1024"/>
      <c r="G26" s="1024"/>
      <c r="H26" s="1024"/>
      <c r="I26" s="1024"/>
      <c r="J26" s="1024"/>
      <c r="K26" s="1024"/>
      <c r="L26" s="1024"/>
      <c r="M26" s="1024"/>
      <c r="N26" s="1024"/>
      <c r="O26" s="1024"/>
      <c r="P26" s="1025"/>
      <c r="Q26" s="1029" t="s">
        <v>404</v>
      </c>
      <c r="R26" s="1030"/>
      <c r="S26" s="1030"/>
      <c r="T26" s="1030"/>
      <c r="U26" s="1031"/>
      <c r="V26" s="1029" t="s">
        <v>405</v>
      </c>
      <c r="W26" s="1030"/>
      <c r="X26" s="1030"/>
      <c r="Y26" s="1030"/>
      <c r="Z26" s="1031"/>
      <c r="AA26" s="1029" t="s">
        <v>406</v>
      </c>
      <c r="AB26" s="1030"/>
      <c r="AC26" s="1030"/>
      <c r="AD26" s="1030"/>
      <c r="AE26" s="1030"/>
      <c r="AF26" s="1083" t="s">
        <v>407</v>
      </c>
      <c r="AG26" s="1036"/>
      <c r="AH26" s="1036"/>
      <c r="AI26" s="1036"/>
      <c r="AJ26" s="1084"/>
      <c r="AK26" s="1030" t="s">
        <v>408</v>
      </c>
      <c r="AL26" s="1030"/>
      <c r="AM26" s="1030"/>
      <c r="AN26" s="1030"/>
      <c r="AO26" s="1031"/>
      <c r="AP26" s="1029" t="s">
        <v>409</v>
      </c>
      <c r="AQ26" s="1030"/>
      <c r="AR26" s="1030"/>
      <c r="AS26" s="1030"/>
      <c r="AT26" s="1031"/>
      <c r="AU26" s="1029" t="s">
        <v>410</v>
      </c>
      <c r="AV26" s="1030"/>
      <c r="AW26" s="1030"/>
      <c r="AX26" s="1030"/>
      <c r="AY26" s="1031"/>
      <c r="AZ26" s="1029" t="s">
        <v>411</v>
      </c>
      <c r="BA26" s="1030"/>
      <c r="BB26" s="1030"/>
      <c r="BC26" s="1030"/>
      <c r="BD26" s="1031"/>
      <c r="BE26" s="1029" t="s">
        <v>388</v>
      </c>
      <c r="BF26" s="1030"/>
      <c r="BG26" s="1030"/>
      <c r="BH26" s="1030"/>
      <c r="BI26" s="1043"/>
      <c r="BJ26" s="235"/>
      <c r="BK26" s="235"/>
      <c r="BL26" s="235"/>
      <c r="BM26" s="235"/>
      <c r="BN26" s="235"/>
      <c r="BO26" s="244"/>
      <c r="BP26" s="244"/>
      <c r="BQ26" s="241">
        <v>20</v>
      </c>
      <c r="BR26" s="242"/>
      <c r="BS26" s="1020"/>
      <c r="BT26" s="1021"/>
      <c r="BU26" s="1021"/>
      <c r="BV26" s="1021"/>
      <c r="BW26" s="1021"/>
      <c r="BX26" s="1021"/>
      <c r="BY26" s="1021"/>
      <c r="BZ26" s="1021"/>
      <c r="CA26" s="1021"/>
      <c r="CB26" s="1021"/>
      <c r="CC26" s="1021"/>
      <c r="CD26" s="1021"/>
      <c r="CE26" s="1021"/>
      <c r="CF26" s="1021"/>
      <c r="CG26" s="1042"/>
      <c r="CH26" s="1017"/>
      <c r="CI26" s="1018"/>
      <c r="CJ26" s="1018"/>
      <c r="CK26" s="1018"/>
      <c r="CL26" s="1019"/>
      <c r="CM26" s="1017"/>
      <c r="CN26" s="1018"/>
      <c r="CO26" s="1018"/>
      <c r="CP26" s="1018"/>
      <c r="CQ26" s="1019"/>
      <c r="CR26" s="1017"/>
      <c r="CS26" s="1018"/>
      <c r="CT26" s="1018"/>
      <c r="CU26" s="1018"/>
      <c r="CV26" s="1019"/>
      <c r="CW26" s="1017"/>
      <c r="CX26" s="1018"/>
      <c r="CY26" s="1018"/>
      <c r="CZ26" s="1018"/>
      <c r="DA26" s="1019"/>
      <c r="DB26" s="1017"/>
      <c r="DC26" s="1018"/>
      <c r="DD26" s="1018"/>
      <c r="DE26" s="1018"/>
      <c r="DF26" s="1019"/>
      <c r="DG26" s="1017"/>
      <c r="DH26" s="1018"/>
      <c r="DI26" s="1018"/>
      <c r="DJ26" s="1018"/>
      <c r="DK26" s="1019"/>
      <c r="DL26" s="1017"/>
      <c r="DM26" s="1018"/>
      <c r="DN26" s="1018"/>
      <c r="DO26" s="1018"/>
      <c r="DP26" s="1019"/>
      <c r="DQ26" s="1017"/>
      <c r="DR26" s="1018"/>
      <c r="DS26" s="1018"/>
      <c r="DT26" s="1018"/>
      <c r="DU26" s="1019"/>
      <c r="DV26" s="1020"/>
      <c r="DW26" s="1021"/>
      <c r="DX26" s="1021"/>
      <c r="DY26" s="1021"/>
      <c r="DZ26" s="1022"/>
      <c r="EA26" s="233"/>
    </row>
    <row r="27" spans="1:131" ht="26.25" customHeight="1" thickBot="1" x14ac:dyDescent="0.2">
      <c r="A27" s="1026"/>
      <c r="B27" s="1027"/>
      <c r="C27" s="1027"/>
      <c r="D27" s="1027"/>
      <c r="E27" s="1027"/>
      <c r="F27" s="1027"/>
      <c r="G27" s="1027"/>
      <c r="H27" s="1027"/>
      <c r="I27" s="1027"/>
      <c r="J27" s="1027"/>
      <c r="K27" s="1027"/>
      <c r="L27" s="1027"/>
      <c r="M27" s="1027"/>
      <c r="N27" s="1027"/>
      <c r="O27" s="1027"/>
      <c r="P27" s="1028"/>
      <c r="Q27" s="1032"/>
      <c r="R27" s="1033"/>
      <c r="S27" s="1033"/>
      <c r="T27" s="1033"/>
      <c r="U27" s="1034"/>
      <c r="V27" s="1032"/>
      <c r="W27" s="1033"/>
      <c r="X27" s="1033"/>
      <c r="Y27" s="1033"/>
      <c r="Z27" s="1034"/>
      <c r="AA27" s="1032"/>
      <c r="AB27" s="1033"/>
      <c r="AC27" s="1033"/>
      <c r="AD27" s="1033"/>
      <c r="AE27" s="1033"/>
      <c r="AF27" s="1085"/>
      <c r="AG27" s="1039"/>
      <c r="AH27" s="1039"/>
      <c r="AI27" s="1039"/>
      <c r="AJ27" s="1086"/>
      <c r="AK27" s="1033"/>
      <c r="AL27" s="1033"/>
      <c r="AM27" s="1033"/>
      <c r="AN27" s="1033"/>
      <c r="AO27" s="1034"/>
      <c r="AP27" s="1032"/>
      <c r="AQ27" s="1033"/>
      <c r="AR27" s="1033"/>
      <c r="AS27" s="1033"/>
      <c r="AT27" s="1034"/>
      <c r="AU27" s="1032"/>
      <c r="AV27" s="1033"/>
      <c r="AW27" s="1033"/>
      <c r="AX27" s="1033"/>
      <c r="AY27" s="1034"/>
      <c r="AZ27" s="1032"/>
      <c r="BA27" s="1033"/>
      <c r="BB27" s="1033"/>
      <c r="BC27" s="1033"/>
      <c r="BD27" s="1034"/>
      <c r="BE27" s="1032"/>
      <c r="BF27" s="1033"/>
      <c r="BG27" s="1033"/>
      <c r="BH27" s="1033"/>
      <c r="BI27" s="1044"/>
      <c r="BJ27" s="235"/>
      <c r="BK27" s="235"/>
      <c r="BL27" s="235"/>
      <c r="BM27" s="235"/>
      <c r="BN27" s="235"/>
      <c r="BO27" s="244"/>
      <c r="BP27" s="244"/>
      <c r="BQ27" s="241">
        <v>21</v>
      </c>
      <c r="BR27" s="242"/>
      <c r="BS27" s="1020"/>
      <c r="BT27" s="1021"/>
      <c r="BU27" s="1021"/>
      <c r="BV27" s="1021"/>
      <c r="BW27" s="1021"/>
      <c r="BX27" s="1021"/>
      <c r="BY27" s="1021"/>
      <c r="BZ27" s="1021"/>
      <c r="CA27" s="1021"/>
      <c r="CB27" s="1021"/>
      <c r="CC27" s="1021"/>
      <c r="CD27" s="1021"/>
      <c r="CE27" s="1021"/>
      <c r="CF27" s="1021"/>
      <c r="CG27" s="1042"/>
      <c r="CH27" s="1017"/>
      <c r="CI27" s="1018"/>
      <c r="CJ27" s="1018"/>
      <c r="CK27" s="1018"/>
      <c r="CL27" s="1019"/>
      <c r="CM27" s="1017"/>
      <c r="CN27" s="1018"/>
      <c r="CO27" s="1018"/>
      <c r="CP27" s="1018"/>
      <c r="CQ27" s="1019"/>
      <c r="CR27" s="1017"/>
      <c r="CS27" s="1018"/>
      <c r="CT27" s="1018"/>
      <c r="CU27" s="1018"/>
      <c r="CV27" s="1019"/>
      <c r="CW27" s="1017"/>
      <c r="CX27" s="1018"/>
      <c r="CY27" s="1018"/>
      <c r="CZ27" s="1018"/>
      <c r="DA27" s="1019"/>
      <c r="DB27" s="1017"/>
      <c r="DC27" s="1018"/>
      <c r="DD27" s="1018"/>
      <c r="DE27" s="1018"/>
      <c r="DF27" s="1019"/>
      <c r="DG27" s="1017"/>
      <c r="DH27" s="1018"/>
      <c r="DI27" s="1018"/>
      <c r="DJ27" s="1018"/>
      <c r="DK27" s="1019"/>
      <c r="DL27" s="1017"/>
      <c r="DM27" s="1018"/>
      <c r="DN27" s="1018"/>
      <c r="DO27" s="1018"/>
      <c r="DP27" s="1019"/>
      <c r="DQ27" s="1017"/>
      <c r="DR27" s="1018"/>
      <c r="DS27" s="1018"/>
      <c r="DT27" s="1018"/>
      <c r="DU27" s="1019"/>
      <c r="DV27" s="1020"/>
      <c r="DW27" s="1021"/>
      <c r="DX27" s="1021"/>
      <c r="DY27" s="1021"/>
      <c r="DZ27" s="1022"/>
      <c r="EA27" s="233"/>
    </row>
    <row r="28" spans="1:131" ht="26.25" customHeight="1" thickTop="1" x14ac:dyDescent="0.15">
      <c r="A28" s="245">
        <v>1</v>
      </c>
      <c r="B28" s="1075" t="s">
        <v>412</v>
      </c>
      <c r="C28" s="1076"/>
      <c r="D28" s="1076"/>
      <c r="E28" s="1076"/>
      <c r="F28" s="1076"/>
      <c r="G28" s="1076"/>
      <c r="H28" s="1076"/>
      <c r="I28" s="1076"/>
      <c r="J28" s="1076"/>
      <c r="K28" s="1076"/>
      <c r="L28" s="1076"/>
      <c r="M28" s="1076"/>
      <c r="N28" s="1076"/>
      <c r="O28" s="1076"/>
      <c r="P28" s="1077"/>
      <c r="Q28" s="1078">
        <v>867</v>
      </c>
      <c r="R28" s="1079"/>
      <c r="S28" s="1079"/>
      <c r="T28" s="1079"/>
      <c r="U28" s="1079"/>
      <c r="V28" s="1079">
        <v>864</v>
      </c>
      <c r="W28" s="1079"/>
      <c r="X28" s="1079"/>
      <c r="Y28" s="1079"/>
      <c r="Z28" s="1079"/>
      <c r="AA28" s="1079">
        <v>3</v>
      </c>
      <c r="AB28" s="1079"/>
      <c r="AC28" s="1079"/>
      <c r="AD28" s="1079"/>
      <c r="AE28" s="1080"/>
      <c r="AF28" s="1081">
        <v>3</v>
      </c>
      <c r="AG28" s="1079"/>
      <c r="AH28" s="1079"/>
      <c r="AI28" s="1079"/>
      <c r="AJ28" s="1082"/>
      <c r="AK28" s="1070">
        <v>125</v>
      </c>
      <c r="AL28" s="1071"/>
      <c r="AM28" s="1071"/>
      <c r="AN28" s="1071"/>
      <c r="AO28" s="1071"/>
      <c r="AP28" s="1071" t="s">
        <v>517</v>
      </c>
      <c r="AQ28" s="1071"/>
      <c r="AR28" s="1071"/>
      <c r="AS28" s="1071"/>
      <c r="AT28" s="1071"/>
      <c r="AU28" s="1071" t="s">
        <v>517</v>
      </c>
      <c r="AV28" s="1071"/>
      <c r="AW28" s="1071"/>
      <c r="AX28" s="1071"/>
      <c r="AY28" s="1071"/>
      <c r="AZ28" s="1072" t="s">
        <v>517</v>
      </c>
      <c r="BA28" s="1072"/>
      <c r="BB28" s="1072"/>
      <c r="BC28" s="1072"/>
      <c r="BD28" s="1072"/>
      <c r="BE28" s="1073"/>
      <c r="BF28" s="1073"/>
      <c r="BG28" s="1073"/>
      <c r="BH28" s="1073"/>
      <c r="BI28" s="1074"/>
      <c r="BJ28" s="235"/>
      <c r="BK28" s="235"/>
      <c r="BL28" s="235"/>
      <c r="BM28" s="235"/>
      <c r="BN28" s="235"/>
      <c r="BO28" s="244"/>
      <c r="BP28" s="244"/>
      <c r="BQ28" s="241">
        <v>22</v>
      </c>
      <c r="BR28" s="242"/>
      <c r="BS28" s="1020"/>
      <c r="BT28" s="1021"/>
      <c r="BU28" s="1021"/>
      <c r="BV28" s="1021"/>
      <c r="BW28" s="1021"/>
      <c r="BX28" s="1021"/>
      <c r="BY28" s="1021"/>
      <c r="BZ28" s="1021"/>
      <c r="CA28" s="1021"/>
      <c r="CB28" s="1021"/>
      <c r="CC28" s="1021"/>
      <c r="CD28" s="1021"/>
      <c r="CE28" s="1021"/>
      <c r="CF28" s="1021"/>
      <c r="CG28" s="1042"/>
      <c r="CH28" s="1017"/>
      <c r="CI28" s="1018"/>
      <c r="CJ28" s="1018"/>
      <c r="CK28" s="1018"/>
      <c r="CL28" s="1019"/>
      <c r="CM28" s="1017"/>
      <c r="CN28" s="1018"/>
      <c r="CO28" s="1018"/>
      <c r="CP28" s="1018"/>
      <c r="CQ28" s="1019"/>
      <c r="CR28" s="1017"/>
      <c r="CS28" s="1018"/>
      <c r="CT28" s="1018"/>
      <c r="CU28" s="1018"/>
      <c r="CV28" s="1019"/>
      <c r="CW28" s="1017"/>
      <c r="CX28" s="1018"/>
      <c r="CY28" s="1018"/>
      <c r="CZ28" s="1018"/>
      <c r="DA28" s="1019"/>
      <c r="DB28" s="1017"/>
      <c r="DC28" s="1018"/>
      <c r="DD28" s="1018"/>
      <c r="DE28" s="1018"/>
      <c r="DF28" s="1019"/>
      <c r="DG28" s="1017"/>
      <c r="DH28" s="1018"/>
      <c r="DI28" s="1018"/>
      <c r="DJ28" s="1018"/>
      <c r="DK28" s="1019"/>
      <c r="DL28" s="1017"/>
      <c r="DM28" s="1018"/>
      <c r="DN28" s="1018"/>
      <c r="DO28" s="1018"/>
      <c r="DP28" s="1019"/>
      <c r="DQ28" s="1017"/>
      <c r="DR28" s="1018"/>
      <c r="DS28" s="1018"/>
      <c r="DT28" s="1018"/>
      <c r="DU28" s="1019"/>
      <c r="DV28" s="1020"/>
      <c r="DW28" s="1021"/>
      <c r="DX28" s="1021"/>
      <c r="DY28" s="1021"/>
      <c r="DZ28" s="1022"/>
      <c r="EA28" s="233"/>
    </row>
    <row r="29" spans="1:131" ht="26.25" customHeight="1" x14ac:dyDescent="0.15">
      <c r="A29" s="245">
        <v>2</v>
      </c>
      <c r="B29" s="1058" t="s">
        <v>413</v>
      </c>
      <c r="C29" s="1059"/>
      <c r="D29" s="1059"/>
      <c r="E29" s="1059"/>
      <c r="F29" s="1059"/>
      <c r="G29" s="1059"/>
      <c r="H29" s="1059"/>
      <c r="I29" s="1059"/>
      <c r="J29" s="1059"/>
      <c r="K29" s="1059"/>
      <c r="L29" s="1059"/>
      <c r="M29" s="1059"/>
      <c r="N29" s="1059"/>
      <c r="O29" s="1059"/>
      <c r="P29" s="1060"/>
      <c r="Q29" s="1066">
        <v>57</v>
      </c>
      <c r="R29" s="1067"/>
      <c r="S29" s="1067"/>
      <c r="T29" s="1067"/>
      <c r="U29" s="1067"/>
      <c r="V29" s="1067">
        <v>57</v>
      </c>
      <c r="W29" s="1067"/>
      <c r="X29" s="1067"/>
      <c r="Y29" s="1067"/>
      <c r="Z29" s="1067"/>
      <c r="AA29" s="1067">
        <v>0</v>
      </c>
      <c r="AB29" s="1067"/>
      <c r="AC29" s="1067"/>
      <c r="AD29" s="1067"/>
      <c r="AE29" s="1068"/>
      <c r="AF29" s="1063">
        <v>0</v>
      </c>
      <c r="AG29" s="1064"/>
      <c r="AH29" s="1064"/>
      <c r="AI29" s="1064"/>
      <c r="AJ29" s="1065"/>
      <c r="AK29" s="1008">
        <v>13</v>
      </c>
      <c r="AL29" s="999"/>
      <c r="AM29" s="999"/>
      <c r="AN29" s="999"/>
      <c r="AO29" s="999"/>
      <c r="AP29" s="999" t="s">
        <v>517</v>
      </c>
      <c r="AQ29" s="999"/>
      <c r="AR29" s="999"/>
      <c r="AS29" s="999"/>
      <c r="AT29" s="999"/>
      <c r="AU29" s="999" t="s">
        <v>517</v>
      </c>
      <c r="AV29" s="999"/>
      <c r="AW29" s="999"/>
      <c r="AX29" s="999"/>
      <c r="AY29" s="999"/>
      <c r="AZ29" s="1069" t="s">
        <v>517</v>
      </c>
      <c r="BA29" s="1069"/>
      <c r="BB29" s="1069"/>
      <c r="BC29" s="1069"/>
      <c r="BD29" s="1069"/>
      <c r="BE29" s="1000"/>
      <c r="BF29" s="1000"/>
      <c r="BG29" s="1000"/>
      <c r="BH29" s="1000"/>
      <c r="BI29" s="1001"/>
      <c r="BJ29" s="235"/>
      <c r="BK29" s="235"/>
      <c r="BL29" s="235"/>
      <c r="BM29" s="235"/>
      <c r="BN29" s="235"/>
      <c r="BO29" s="244"/>
      <c r="BP29" s="244"/>
      <c r="BQ29" s="241">
        <v>23</v>
      </c>
      <c r="BR29" s="242"/>
      <c r="BS29" s="1020"/>
      <c r="BT29" s="1021"/>
      <c r="BU29" s="1021"/>
      <c r="BV29" s="1021"/>
      <c r="BW29" s="1021"/>
      <c r="BX29" s="1021"/>
      <c r="BY29" s="1021"/>
      <c r="BZ29" s="1021"/>
      <c r="CA29" s="1021"/>
      <c r="CB29" s="1021"/>
      <c r="CC29" s="1021"/>
      <c r="CD29" s="1021"/>
      <c r="CE29" s="1021"/>
      <c r="CF29" s="1021"/>
      <c r="CG29" s="1042"/>
      <c r="CH29" s="1017"/>
      <c r="CI29" s="1018"/>
      <c r="CJ29" s="1018"/>
      <c r="CK29" s="1018"/>
      <c r="CL29" s="1019"/>
      <c r="CM29" s="1017"/>
      <c r="CN29" s="1018"/>
      <c r="CO29" s="1018"/>
      <c r="CP29" s="1018"/>
      <c r="CQ29" s="1019"/>
      <c r="CR29" s="1017"/>
      <c r="CS29" s="1018"/>
      <c r="CT29" s="1018"/>
      <c r="CU29" s="1018"/>
      <c r="CV29" s="1019"/>
      <c r="CW29" s="1017"/>
      <c r="CX29" s="1018"/>
      <c r="CY29" s="1018"/>
      <c r="CZ29" s="1018"/>
      <c r="DA29" s="1019"/>
      <c r="DB29" s="1017"/>
      <c r="DC29" s="1018"/>
      <c r="DD29" s="1018"/>
      <c r="DE29" s="1018"/>
      <c r="DF29" s="1019"/>
      <c r="DG29" s="1017"/>
      <c r="DH29" s="1018"/>
      <c r="DI29" s="1018"/>
      <c r="DJ29" s="1018"/>
      <c r="DK29" s="1019"/>
      <c r="DL29" s="1017"/>
      <c r="DM29" s="1018"/>
      <c r="DN29" s="1018"/>
      <c r="DO29" s="1018"/>
      <c r="DP29" s="1019"/>
      <c r="DQ29" s="1017"/>
      <c r="DR29" s="1018"/>
      <c r="DS29" s="1018"/>
      <c r="DT29" s="1018"/>
      <c r="DU29" s="1019"/>
      <c r="DV29" s="1020"/>
      <c r="DW29" s="1021"/>
      <c r="DX29" s="1021"/>
      <c r="DY29" s="1021"/>
      <c r="DZ29" s="1022"/>
      <c r="EA29" s="233"/>
    </row>
    <row r="30" spans="1:131" ht="26.25" customHeight="1" x14ac:dyDescent="0.15">
      <c r="A30" s="245">
        <v>3</v>
      </c>
      <c r="B30" s="1058" t="s">
        <v>414</v>
      </c>
      <c r="C30" s="1059"/>
      <c r="D30" s="1059"/>
      <c r="E30" s="1059"/>
      <c r="F30" s="1059"/>
      <c r="G30" s="1059"/>
      <c r="H30" s="1059"/>
      <c r="I30" s="1059"/>
      <c r="J30" s="1059"/>
      <c r="K30" s="1059"/>
      <c r="L30" s="1059"/>
      <c r="M30" s="1059"/>
      <c r="N30" s="1059"/>
      <c r="O30" s="1059"/>
      <c r="P30" s="1060"/>
      <c r="Q30" s="1066">
        <v>264</v>
      </c>
      <c r="R30" s="1067"/>
      <c r="S30" s="1067"/>
      <c r="T30" s="1067"/>
      <c r="U30" s="1067"/>
      <c r="V30" s="1067">
        <v>227</v>
      </c>
      <c r="W30" s="1067"/>
      <c r="X30" s="1067"/>
      <c r="Y30" s="1067"/>
      <c r="Z30" s="1067"/>
      <c r="AA30" s="1067">
        <v>37</v>
      </c>
      <c r="AB30" s="1067"/>
      <c r="AC30" s="1067"/>
      <c r="AD30" s="1067"/>
      <c r="AE30" s="1068"/>
      <c r="AF30" s="1063">
        <v>368</v>
      </c>
      <c r="AG30" s="1064"/>
      <c r="AH30" s="1064"/>
      <c r="AI30" s="1064"/>
      <c r="AJ30" s="1065"/>
      <c r="AK30" s="1008">
        <v>111</v>
      </c>
      <c r="AL30" s="999"/>
      <c r="AM30" s="999"/>
      <c r="AN30" s="999"/>
      <c r="AO30" s="999"/>
      <c r="AP30" s="999">
        <v>441</v>
      </c>
      <c r="AQ30" s="999"/>
      <c r="AR30" s="999"/>
      <c r="AS30" s="999"/>
      <c r="AT30" s="999"/>
      <c r="AU30" s="999">
        <v>356</v>
      </c>
      <c r="AV30" s="999"/>
      <c r="AW30" s="999"/>
      <c r="AX30" s="999"/>
      <c r="AY30" s="999"/>
      <c r="AZ30" s="1069" t="s">
        <v>517</v>
      </c>
      <c r="BA30" s="1069"/>
      <c r="BB30" s="1069"/>
      <c r="BC30" s="1069"/>
      <c r="BD30" s="1069"/>
      <c r="BE30" s="1000" t="s">
        <v>578</v>
      </c>
      <c r="BF30" s="1000"/>
      <c r="BG30" s="1000"/>
      <c r="BH30" s="1000"/>
      <c r="BI30" s="1001"/>
      <c r="BJ30" s="235"/>
      <c r="BK30" s="235"/>
      <c r="BL30" s="235"/>
      <c r="BM30" s="235"/>
      <c r="BN30" s="235"/>
      <c r="BO30" s="244"/>
      <c r="BP30" s="244"/>
      <c r="BQ30" s="241">
        <v>24</v>
      </c>
      <c r="BR30" s="242"/>
      <c r="BS30" s="1020"/>
      <c r="BT30" s="1021"/>
      <c r="BU30" s="1021"/>
      <c r="BV30" s="1021"/>
      <c r="BW30" s="1021"/>
      <c r="BX30" s="1021"/>
      <c r="BY30" s="1021"/>
      <c r="BZ30" s="1021"/>
      <c r="CA30" s="1021"/>
      <c r="CB30" s="1021"/>
      <c r="CC30" s="1021"/>
      <c r="CD30" s="1021"/>
      <c r="CE30" s="1021"/>
      <c r="CF30" s="1021"/>
      <c r="CG30" s="1042"/>
      <c r="CH30" s="1017"/>
      <c r="CI30" s="1018"/>
      <c r="CJ30" s="1018"/>
      <c r="CK30" s="1018"/>
      <c r="CL30" s="1019"/>
      <c r="CM30" s="1017"/>
      <c r="CN30" s="1018"/>
      <c r="CO30" s="1018"/>
      <c r="CP30" s="1018"/>
      <c r="CQ30" s="1019"/>
      <c r="CR30" s="1017"/>
      <c r="CS30" s="1018"/>
      <c r="CT30" s="1018"/>
      <c r="CU30" s="1018"/>
      <c r="CV30" s="1019"/>
      <c r="CW30" s="1017"/>
      <c r="CX30" s="1018"/>
      <c r="CY30" s="1018"/>
      <c r="CZ30" s="1018"/>
      <c r="DA30" s="1019"/>
      <c r="DB30" s="1017"/>
      <c r="DC30" s="1018"/>
      <c r="DD30" s="1018"/>
      <c r="DE30" s="1018"/>
      <c r="DF30" s="1019"/>
      <c r="DG30" s="1017"/>
      <c r="DH30" s="1018"/>
      <c r="DI30" s="1018"/>
      <c r="DJ30" s="1018"/>
      <c r="DK30" s="1019"/>
      <c r="DL30" s="1017"/>
      <c r="DM30" s="1018"/>
      <c r="DN30" s="1018"/>
      <c r="DO30" s="1018"/>
      <c r="DP30" s="1019"/>
      <c r="DQ30" s="1017"/>
      <c r="DR30" s="1018"/>
      <c r="DS30" s="1018"/>
      <c r="DT30" s="1018"/>
      <c r="DU30" s="1019"/>
      <c r="DV30" s="1020"/>
      <c r="DW30" s="1021"/>
      <c r="DX30" s="1021"/>
      <c r="DY30" s="1021"/>
      <c r="DZ30" s="1022"/>
      <c r="EA30" s="233"/>
    </row>
    <row r="31" spans="1:131" ht="26.25" customHeight="1" x14ac:dyDescent="0.15">
      <c r="A31" s="245">
        <v>4</v>
      </c>
      <c r="B31" s="1058" t="s">
        <v>415</v>
      </c>
      <c r="C31" s="1059"/>
      <c r="D31" s="1059"/>
      <c r="E31" s="1059"/>
      <c r="F31" s="1059"/>
      <c r="G31" s="1059"/>
      <c r="H31" s="1059"/>
      <c r="I31" s="1059"/>
      <c r="J31" s="1059"/>
      <c r="K31" s="1059"/>
      <c r="L31" s="1059"/>
      <c r="M31" s="1059"/>
      <c r="N31" s="1059"/>
      <c r="O31" s="1059"/>
      <c r="P31" s="1060"/>
      <c r="Q31" s="1066">
        <v>142</v>
      </c>
      <c r="R31" s="1067"/>
      <c r="S31" s="1067"/>
      <c r="T31" s="1067"/>
      <c r="U31" s="1067"/>
      <c r="V31" s="1067">
        <v>137</v>
      </c>
      <c r="W31" s="1067"/>
      <c r="X31" s="1067"/>
      <c r="Y31" s="1067"/>
      <c r="Z31" s="1067"/>
      <c r="AA31" s="1067">
        <v>5</v>
      </c>
      <c r="AB31" s="1067"/>
      <c r="AC31" s="1067"/>
      <c r="AD31" s="1067"/>
      <c r="AE31" s="1068"/>
      <c r="AF31" s="1063">
        <v>5</v>
      </c>
      <c r="AG31" s="1064"/>
      <c r="AH31" s="1064"/>
      <c r="AI31" s="1064"/>
      <c r="AJ31" s="1065"/>
      <c r="AK31" s="1008">
        <v>49</v>
      </c>
      <c r="AL31" s="999"/>
      <c r="AM31" s="999"/>
      <c r="AN31" s="999"/>
      <c r="AO31" s="999"/>
      <c r="AP31" s="999">
        <v>34</v>
      </c>
      <c r="AQ31" s="999"/>
      <c r="AR31" s="999"/>
      <c r="AS31" s="999"/>
      <c r="AT31" s="999"/>
      <c r="AU31" s="999">
        <v>15</v>
      </c>
      <c r="AV31" s="999"/>
      <c r="AW31" s="999"/>
      <c r="AX31" s="999"/>
      <c r="AY31" s="999"/>
      <c r="AZ31" s="1069" t="s">
        <v>517</v>
      </c>
      <c r="BA31" s="1069"/>
      <c r="BB31" s="1069"/>
      <c r="BC31" s="1069"/>
      <c r="BD31" s="1069"/>
      <c r="BE31" s="1000" t="s">
        <v>579</v>
      </c>
      <c r="BF31" s="1000"/>
      <c r="BG31" s="1000"/>
      <c r="BH31" s="1000"/>
      <c r="BI31" s="1001"/>
      <c r="BJ31" s="235"/>
      <c r="BK31" s="235"/>
      <c r="BL31" s="235"/>
      <c r="BM31" s="235"/>
      <c r="BN31" s="235"/>
      <c r="BO31" s="244"/>
      <c r="BP31" s="244"/>
      <c r="BQ31" s="241">
        <v>25</v>
      </c>
      <c r="BR31" s="242"/>
      <c r="BS31" s="1020"/>
      <c r="BT31" s="1021"/>
      <c r="BU31" s="1021"/>
      <c r="BV31" s="1021"/>
      <c r="BW31" s="1021"/>
      <c r="BX31" s="1021"/>
      <c r="BY31" s="1021"/>
      <c r="BZ31" s="1021"/>
      <c r="CA31" s="1021"/>
      <c r="CB31" s="1021"/>
      <c r="CC31" s="1021"/>
      <c r="CD31" s="1021"/>
      <c r="CE31" s="1021"/>
      <c r="CF31" s="1021"/>
      <c r="CG31" s="1042"/>
      <c r="CH31" s="1017"/>
      <c r="CI31" s="1018"/>
      <c r="CJ31" s="1018"/>
      <c r="CK31" s="1018"/>
      <c r="CL31" s="1019"/>
      <c r="CM31" s="1017"/>
      <c r="CN31" s="1018"/>
      <c r="CO31" s="1018"/>
      <c r="CP31" s="1018"/>
      <c r="CQ31" s="1019"/>
      <c r="CR31" s="1017"/>
      <c r="CS31" s="1018"/>
      <c r="CT31" s="1018"/>
      <c r="CU31" s="1018"/>
      <c r="CV31" s="1019"/>
      <c r="CW31" s="1017"/>
      <c r="CX31" s="1018"/>
      <c r="CY31" s="1018"/>
      <c r="CZ31" s="1018"/>
      <c r="DA31" s="1019"/>
      <c r="DB31" s="1017"/>
      <c r="DC31" s="1018"/>
      <c r="DD31" s="1018"/>
      <c r="DE31" s="1018"/>
      <c r="DF31" s="1019"/>
      <c r="DG31" s="1017"/>
      <c r="DH31" s="1018"/>
      <c r="DI31" s="1018"/>
      <c r="DJ31" s="1018"/>
      <c r="DK31" s="1019"/>
      <c r="DL31" s="1017"/>
      <c r="DM31" s="1018"/>
      <c r="DN31" s="1018"/>
      <c r="DO31" s="1018"/>
      <c r="DP31" s="1019"/>
      <c r="DQ31" s="1017"/>
      <c r="DR31" s="1018"/>
      <c r="DS31" s="1018"/>
      <c r="DT31" s="1018"/>
      <c r="DU31" s="1019"/>
      <c r="DV31" s="1020"/>
      <c r="DW31" s="1021"/>
      <c r="DX31" s="1021"/>
      <c r="DY31" s="1021"/>
      <c r="DZ31" s="1022"/>
      <c r="EA31" s="233"/>
    </row>
    <row r="32" spans="1:131" ht="26.25" customHeight="1" x14ac:dyDescent="0.15">
      <c r="A32" s="245">
        <v>5</v>
      </c>
      <c r="B32" s="1058"/>
      <c r="C32" s="1059"/>
      <c r="D32" s="1059"/>
      <c r="E32" s="1059"/>
      <c r="F32" s="1059"/>
      <c r="G32" s="1059"/>
      <c r="H32" s="1059"/>
      <c r="I32" s="1059"/>
      <c r="J32" s="1059"/>
      <c r="K32" s="1059"/>
      <c r="L32" s="1059"/>
      <c r="M32" s="1059"/>
      <c r="N32" s="1059"/>
      <c r="O32" s="1059"/>
      <c r="P32" s="1060"/>
      <c r="Q32" s="1066"/>
      <c r="R32" s="1067"/>
      <c r="S32" s="1067"/>
      <c r="T32" s="1067"/>
      <c r="U32" s="1067"/>
      <c r="V32" s="1067"/>
      <c r="W32" s="1067"/>
      <c r="X32" s="1067"/>
      <c r="Y32" s="1067"/>
      <c r="Z32" s="1067"/>
      <c r="AA32" s="1067"/>
      <c r="AB32" s="1067"/>
      <c r="AC32" s="1067"/>
      <c r="AD32" s="1067"/>
      <c r="AE32" s="1068"/>
      <c r="AF32" s="1063"/>
      <c r="AG32" s="1064"/>
      <c r="AH32" s="1064"/>
      <c r="AI32" s="1064"/>
      <c r="AJ32" s="1065"/>
      <c r="AK32" s="1008"/>
      <c r="AL32" s="999"/>
      <c r="AM32" s="999"/>
      <c r="AN32" s="999"/>
      <c r="AO32" s="999"/>
      <c r="AP32" s="999"/>
      <c r="AQ32" s="999"/>
      <c r="AR32" s="999"/>
      <c r="AS32" s="999"/>
      <c r="AT32" s="999"/>
      <c r="AU32" s="999"/>
      <c r="AV32" s="999"/>
      <c r="AW32" s="999"/>
      <c r="AX32" s="999"/>
      <c r="AY32" s="999"/>
      <c r="AZ32" s="1069"/>
      <c r="BA32" s="1069"/>
      <c r="BB32" s="1069"/>
      <c r="BC32" s="1069"/>
      <c r="BD32" s="1069"/>
      <c r="BE32" s="1000"/>
      <c r="BF32" s="1000"/>
      <c r="BG32" s="1000"/>
      <c r="BH32" s="1000"/>
      <c r="BI32" s="1001"/>
      <c r="BJ32" s="235"/>
      <c r="BK32" s="235"/>
      <c r="BL32" s="235"/>
      <c r="BM32" s="235"/>
      <c r="BN32" s="235"/>
      <c r="BO32" s="244"/>
      <c r="BP32" s="244"/>
      <c r="BQ32" s="241">
        <v>26</v>
      </c>
      <c r="BR32" s="242"/>
      <c r="BS32" s="1020"/>
      <c r="BT32" s="1021"/>
      <c r="BU32" s="1021"/>
      <c r="BV32" s="1021"/>
      <c r="BW32" s="1021"/>
      <c r="BX32" s="1021"/>
      <c r="BY32" s="1021"/>
      <c r="BZ32" s="1021"/>
      <c r="CA32" s="1021"/>
      <c r="CB32" s="1021"/>
      <c r="CC32" s="1021"/>
      <c r="CD32" s="1021"/>
      <c r="CE32" s="1021"/>
      <c r="CF32" s="1021"/>
      <c r="CG32" s="1042"/>
      <c r="CH32" s="1017"/>
      <c r="CI32" s="1018"/>
      <c r="CJ32" s="1018"/>
      <c r="CK32" s="1018"/>
      <c r="CL32" s="1019"/>
      <c r="CM32" s="1017"/>
      <c r="CN32" s="1018"/>
      <c r="CO32" s="1018"/>
      <c r="CP32" s="1018"/>
      <c r="CQ32" s="1019"/>
      <c r="CR32" s="1017"/>
      <c r="CS32" s="1018"/>
      <c r="CT32" s="1018"/>
      <c r="CU32" s="1018"/>
      <c r="CV32" s="1019"/>
      <c r="CW32" s="1017"/>
      <c r="CX32" s="1018"/>
      <c r="CY32" s="1018"/>
      <c r="CZ32" s="1018"/>
      <c r="DA32" s="1019"/>
      <c r="DB32" s="1017"/>
      <c r="DC32" s="1018"/>
      <c r="DD32" s="1018"/>
      <c r="DE32" s="1018"/>
      <c r="DF32" s="1019"/>
      <c r="DG32" s="1017"/>
      <c r="DH32" s="1018"/>
      <c r="DI32" s="1018"/>
      <c r="DJ32" s="1018"/>
      <c r="DK32" s="1019"/>
      <c r="DL32" s="1017"/>
      <c r="DM32" s="1018"/>
      <c r="DN32" s="1018"/>
      <c r="DO32" s="1018"/>
      <c r="DP32" s="1019"/>
      <c r="DQ32" s="1017"/>
      <c r="DR32" s="1018"/>
      <c r="DS32" s="1018"/>
      <c r="DT32" s="1018"/>
      <c r="DU32" s="1019"/>
      <c r="DV32" s="1020"/>
      <c r="DW32" s="1021"/>
      <c r="DX32" s="1021"/>
      <c r="DY32" s="1021"/>
      <c r="DZ32" s="1022"/>
      <c r="EA32" s="233"/>
    </row>
    <row r="33" spans="1:131" ht="26.25" customHeight="1" x14ac:dyDescent="0.15">
      <c r="A33" s="245">
        <v>6</v>
      </c>
      <c r="B33" s="1058"/>
      <c r="C33" s="1059"/>
      <c r="D33" s="1059"/>
      <c r="E33" s="1059"/>
      <c r="F33" s="1059"/>
      <c r="G33" s="1059"/>
      <c r="H33" s="1059"/>
      <c r="I33" s="1059"/>
      <c r="J33" s="1059"/>
      <c r="K33" s="1059"/>
      <c r="L33" s="1059"/>
      <c r="M33" s="1059"/>
      <c r="N33" s="1059"/>
      <c r="O33" s="1059"/>
      <c r="P33" s="1060"/>
      <c r="Q33" s="1066"/>
      <c r="R33" s="1067"/>
      <c r="S33" s="1067"/>
      <c r="T33" s="1067"/>
      <c r="U33" s="1067"/>
      <c r="V33" s="1067"/>
      <c r="W33" s="1067"/>
      <c r="X33" s="1067"/>
      <c r="Y33" s="1067"/>
      <c r="Z33" s="1067"/>
      <c r="AA33" s="1067"/>
      <c r="AB33" s="1067"/>
      <c r="AC33" s="1067"/>
      <c r="AD33" s="1067"/>
      <c r="AE33" s="1068"/>
      <c r="AF33" s="1063"/>
      <c r="AG33" s="1064"/>
      <c r="AH33" s="1064"/>
      <c r="AI33" s="1064"/>
      <c r="AJ33" s="1065"/>
      <c r="AK33" s="1008"/>
      <c r="AL33" s="999"/>
      <c r="AM33" s="999"/>
      <c r="AN33" s="999"/>
      <c r="AO33" s="999"/>
      <c r="AP33" s="999"/>
      <c r="AQ33" s="999"/>
      <c r="AR33" s="999"/>
      <c r="AS33" s="999"/>
      <c r="AT33" s="999"/>
      <c r="AU33" s="999"/>
      <c r="AV33" s="999"/>
      <c r="AW33" s="999"/>
      <c r="AX33" s="999"/>
      <c r="AY33" s="999"/>
      <c r="AZ33" s="1069"/>
      <c r="BA33" s="1069"/>
      <c r="BB33" s="1069"/>
      <c r="BC33" s="1069"/>
      <c r="BD33" s="1069"/>
      <c r="BE33" s="1000"/>
      <c r="BF33" s="1000"/>
      <c r="BG33" s="1000"/>
      <c r="BH33" s="1000"/>
      <c r="BI33" s="1001"/>
      <c r="BJ33" s="235"/>
      <c r="BK33" s="235"/>
      <c r="BL33" s="235"/>
      <c r="BM33" s="235"/>
      <c r="BN33" s="235"/>
      <c r="BO33" s="244"/>
      <c r="BP33" s="244"/>
      <c r="BQ33" s="241">
        <v>27</v>
      </c>
      <c r="BR33" s="242"/>
      <c r="BS33" s="1020"/>
      <c r="BT33" s="1021"/>
      <c r="BU33" s="1021"/>
      <c r="BV33" s="1021"/>
      <c r="BW33" s="1021"/>
      <c r="BX33" s="1021"/>
      <c r="BY33" s="1021"/>
      <c r="BZ33" s="1021"/>
      <c r="CA33" s="1021"/>
      <c r="CB33" s="1021"/>
      <c r="CC33" s="1021"/>
      <c r="CD33" s="1021"/>
      <c r="CE33" s="1021"/>
      <c r="CF33" s="1021"/>
      <c r="CG33" s="1042"/>
      <c r="CH33" s="1017"/>
      <c r="CI33" s="1018"/>
      <c r="CJ33" s="1018"/>
      <c r="CK33" s="1018"/>
      <c r="CL33" s="1019"/>
      <c r="CM33" s="1017"/>
      <c r="CN33" s="1018"/>
      <c r="CO33" s="1018"/>
      <c r="CP33" s="1018"/>
      <c r="CQ33" s="1019"/>
      <c r="CR33" s="1017"/>
      <c r="CS33" s="1018"/>
      <c r="CT33" s="1018"/>
      <c r="CU33" s="1018"/>
      <c r="CV33" s="1019"/>
      <c r="CW33" s="1017"/>
      <c r="CX33" s="1018"/>
      <c r="CY33" s="1018"/>
      <c r="CZ33" s="1018"/>
      <c r="DA33" s="1019"/>
      <c r="DB33" s="1017"/>
      <c r="DC33" s="1018"/>
      <c r="DD33" s="1018"/>
      <c r="DE33" s="1018"/>
      <c r="DF33" s="1019"/>
      <c r="DG33" s="1017"/>
      <c r="DH33" s="1018"/>
      <c r="DI33" s="1018"/>
      <c r="DJ33" s="1018"/>
      <c r="DK33" s="1019"/>
      <c r="DL33" s="1017"/>
      <c r="DM33" s="1018"/>
      <c r="DN33" s="1018"/>
      <c r="DO33" s="1018"/>
      <c r="DP33" s="1019"/>
      <c r="DQ33" s="1017"/>
      <c r="DR33" s="1018"/>
      <c r="DS33" s="1018"/>
      <c r="DT33" s="1018"/>
      <c r="DU33" s="1019"/>
      <c r="DV33" s="1020"/>
      <c r="DW33" s="1021"/>
      <c r="DX33" s="1021"/>
      <c r="DY33" s="1021"/>
      <c r="DZ33" s="1022"/>
      <c r="EA33" s="233"/>
    </row>
    <row r="34" spans="1:131" ht="26.25" customHeight="1" x14ac:dyDescent="0.15">
      <c r="A34" s="245">
        <v>7</v>
      </c>
      <c r="B34" s="1058"/>
      <c r="C34" s="1059"/>
      <c r="D34" s="1059"/>
      <c r="E34" s="1059"/>
      <c r="F34" s="1059"/>
      <c r="G34" s="1059"/>
      <c r="H34" s="1059"/>
      <c r="I34" s="1059"/>
      <c r="J34" s="1059"/>
      <c r="K34" s="1059"/>
      <c r="L34" s="1059"/>
      <c r="M34" s="1059"/>
      <c r="N34" s="1059"/>
      <c r="O34" s="1059"/>
      <c r="P34" s="1060"/>
      <c r="Q34" s="1066"/>
      <c r="R34" s="1067"/>
      <c r="S34" s="1067"/>
      <c r="T34" s="1067"/>
      <c r="U34" s="1067"/>
      <c r="V34" s="1067"/>
      <c r="W34" s="1067"/>
      <c r="X34" s="1067"/>
      <c r="Y34" s="1067"/>
      <c r="Z34" s="1067"/>
      <c r="AA34" s="1067"/>
      <c r="AB34" s="1067"/>
      <c r="AC34" s="1067"/>
      <c r="AD34" s="1067"/>
      <c r="AE34" s="1068"/>
      <c r="AF34" s="1063"/>
      <c r="AG34" s="1064"/>
      <c r="AH34" s="1064"/>
      <c r="AI34" s="1064"/>
      <c r="AJ34" s="1065"/>
      <c r="AK34" s="1008"/>
      <c r="AL34" s="999"/>
      <c r="AM34" s="999"/>
      <c r="AN34" s="999"/>
      <c r="AO34" s="999"/>
      <c r="AP34" s="999"/>
      <c r="AQ34" s="999"/>
      <c r="AR34" s="999"/>
      <c r="AS34" s="999"/>
      <c r="AT34" s="999"/>
      <c r="AU34" s="999"/>
      <c r="AV34" s="999"/>
      <c r="AW34" s="999"/>
      <c r="AX34" s="999"/>
      <c r="AY34" s="999"/>
      <c r="AZ34" s="1069"/>
      <c r="BA34" s="1069"/>
      <c r="BB34" s="1069"/>
      <c r="BC34" s="1069"/>
      <c r="BD34" s="1069"/>
      <c r="BE34" s="1000"/>
      <c r="BF34" s="1000"/>
      <c r="BG34" s="1000"/>
      <c r="BH34" s="1000"/>
      <c r="BI34" s="1001"/>
      <c r="BJ34" s="235"/>
      <c r="BK34" s="235"/>
      <c r="BL34" s="235"/>
      <c r="BM34" s="235"/>
      <c r="BN34" s="235"/>
      <c r="BO34" s="244"/>
      <c r="BP34" s="244"/>
      <c r="BQ34" s="241">
        <v>28</v>
      </c>
      <c r="BR34" s="242"/>
      <c r="BS34" s="1020"/>
      <c r="BT34" s="1021"/>
      <c r="BU34" s="1021"/>
      <c r="BV34" s="1021"/>
      <c r="BW34" s="1021"/>
      <c r="BX34" s="1021"/>
      <c r="BY34" s="1021"/>
      <c r="BZ34" s="1021"/>
      <c r="CA34" s="1021"/>
      <c r="CB34" s="1021"/>
      <c r="CC34" s="1021"/>
      <c r="CD34" s="1021"/>
      <c r="CE34" s="1021"/>
      <c r="CF34" s="1021"/>
      <c r="CG34" s="1042"/>
      <c r="CH34" s="1017"/>
      <c r="CI34" s="1018"/>
      <c r="CJ34" s="1018"/>
      <c r="CK34" s="1018"/>
      <c r="CL34" s="1019"/>
      <c r="CM34" s="1017"/>
      <c r="CN34" s="1018"/>
      <c r="CO34" s="1018"/>
      <c r="CP34" s="1018"/>
      <c r="CQ34" s="1019"/>
      <c r="CR34" s="1017"/>
      <c r="CS34" s="1018"/>
      <c r="CT34" s="1018"/>
      <c r="CU34" s="1018"/>
      <c r="CV34" s="1019"/>
      <c r="CW34" s="1017"/>
      <c r="CX34" s="1018"/>
      <c r="CY34" s="1018"/>
      <c r="CZ34" s="1018"/>
      <c r="DA34" s="1019"/>
      <c r="DB34" s="1017"/>
      <c r="DC34" s="1018"/>
      <c r="DD34" s="1018"/>
      <c r="DE34" s="1018"/>
      <c r="DF34" s="1019"/>
      <c r="DG34" s="1017"/>
      <c r="DH34" s="1018"/>
      <c r="DI34" s="1018"/>
      <c r="DJ34" s="1018"/>
      <c r="DK34" s="1019"/>
      <c r="DL34" s="1017"/>
      <c r="DM34" s="1018"/>
      <c r="DN34" s="1018"/>
      <c r="DO34" s="1018"/>
      <c r="DP34" s="1019"/>
      <c r="DQ34" s="1017"/>
      <c r="DR34" s="1018"/>
      <c r="DS34" s="1018"/>
      <c r="DT34" s="1018"/>
      <c r="DU34" s="1019"/>
      <c r="DV34" s="1020"/>
      <c r="DW34" s="1021"/>
      <c r="DX34" s="1021"/>
      <c r="DY34" s="1021"/>
      <c r="DZ34" s="1022"/>
      <c r="EA34" s="233"/>
    </row>
    <row r="35" spans="1:131" ht="26.25" customHeight="1" x14ac:dyDescent="0.15">
      <c r="A35" s="245">
        <v>8</v>
      </c>
      <c r="B35" s="1058"/>
      <c r="C35" s="1059"/>
      <c r="D35" s="1059"/>
      <c r="E35" s="1059"/>
      <c r="F35" s="1059"/>
      <c r="G35" s="1059"/>
      <c r="H35" s="1059"/>
      <c r="I35" s="1059"/>
      <c r="J35" s="1059"/>
      <c r="K35" s="1059"/>
      <c r="L35" s="1059"/>
      <c r="M35" s="1059"/>
      <c r="N35" s="1059"/>
      <c r="O35" s="1059"/>
      <c r="P35" s="1060"/>
      <c r="Q35" s="1066"/>
      <c r="R35" s="1067"/>
      <c r="S35" s="1067"/>
      <c r="T35" s="1067"/>
      <c r="U35" s="1067"/>
      <c r="V35" s="1067"/>
      <c r="W35" s="1067"/>
      <c r="X35" s="1067"/>
      <c r="Y35" s="1067"/>
      <c r="Z35" s="1067"/>
      <c r="AA35" s="1067"/>
      <c r="AB35" s="1067"/>
      <c r="AC35" s="1067"/>
      <c r="AD35" s="1067"/>
      <c r="AE35" s="1068"/>
      <c r="AF35" s="1063"/>
      <c r="AG35" s="1064"/>
      <c r="AH35" s="1064"/>
      <c r="AI35" s="1064"/>
      <c r="AJ35" s="1065"/>
      <c r="AK35" s="1008"/>
      <c r="AL35" s="999"/>
      <c r="AM35" s="999"/>
      <c r="AN35" s="999"/>
      <c r="AO35" s="999"/>
      <c r="AP35" s="999"/>
      <c r="AQ35" s="999"/>
      <c r="AR35" s="999"/>
      <c r="AS35" s="999"/>
      <c r="AT35" s="999"/>
      <c r="AU35" s="999"/>
      <c r="AV35" s="999"/>
      <c r="AW35" s="999"/>
      <c r="AX35" s="999"/>
      <c r="AY35" s="999"/>
      <c r="AZ35" s="1069"/>
      <c r="BA35" s="1069"/>
      <c r="BB35" s="1069"/>
      <c r="BC35" s="1069"/>
      <c r="BD35" s="1069"/>
      <c r="BE35" s="1000"/>
      <c r="BF35" s="1000"/>
      <c r="BG35" s="1000"/>
      <c r="BH35" s="1000"/>
      <c r="BI35" s="1001"/>
      <c r="BJ35" s="235"/>
      <c r="BK35" s="235"/>
      <c r="BL35" s="235"/>
      <c r="BM35" s="235"/>
      <c r="BN35" s="235"/>
      <c r="BO35" s="244"/>
      <c r="BP35" s="244"/>
      <c r="BQ35" s="241">
        <v>29</v>
      </c>
      <c r="BR35" s="242"/>
      <c r="BS35" s="1020"/>
      <c r="BT35" s="1021"/>
      <c r="BU35" s="1021"/>
      <c r="BV35" s="1021"/>
      <c r="BW35" s="1021"/>
      <c r="BX35" s="1021"/>
      <c r="BY35" s="1021"/>
      <c r="BZ35" s="1021"/>
      <c r="CA35" s="1021"/>
      <c r="CB35" s="1021"/>
      <c r="CC35" s="1021"/>
      <c r="CD35" s="1021"/>
      <c r="CE35" s="1021"/>
      <c r="CF35" s="1021"/>
      <c r="CG35" s="1042"/>
      <c r="CH35" s="1017"/>
      <c r="CI35" s="1018"/>
      <c r="CJ35" s="1018"/>
      <c r="CK35" s="1018"/>
      <c r="CL35" s="1019"/>
      <c r="CM35" s="1017"/>
      <c r="CN35" s="1018"/>
      <c r="CO35" s="1018"/>
      <c r="CP35" s="1018"/>
      <c r="CQ35" s="1019"/>
      <c r="CR35" s="1017"/>
      <c r="CS35" s="1018"/>
      <c r="CT35" s="1018"/>
      <c r="CU35" s="1018"/>
      <c r="CV35" s="1019"/>
      <c r="CW35" s="1017"/>
      <c r="CX35" s="1018"/>
      <c r="CY35" s="1018"/>
      <c r="CZ35" s="1018"/>
      <c r="DA35" s="1019"/>
      <c r="DB35" s="1017"/>
      <c r="DC35" s="1018"/>
      <c r="DD35" s="1018"/>
      <c r="DE35" s="1018"/>
      <c r="DF35" s="1019"/>
      <c r="DG35" s="1017"/>
      <c r="DH35" s="1018"/>
      <c r="DI35" s="1018"/>
      <c r="DJ35" s="1018"/>
      <c r="DK35" s="1019"/>
      <c r="DL35" s="1017"/>
      <c r="DM35" s="1018"/>
      <c r="DN35" s="1018"/>
      <c r="DO35" s="1018"/>
      <c r="DP35" s="1019"/>
      <c r="DQ35" s="1017"/>
      <c r="DR35" s="1018"/>
      <c r="DS35" s="1018"/>
      <c r="DT35" s="1018"/>
      <c r="DU35" s="1019"/>
      <c r="DV35" s="1020"/>
      <c r="DW35" s="1021"/>
      <c r="DX35" s="1021"/>
      <c r="DY35" s="1021"/>
      <c r="DZ35" s="1022"/>
      <c r="EA35" s="233"/>
    </row>
    <row r="36" spans="1:131" ht="26.25" customHeight="1" x14ac:dyDescent="0.15">
      <c r="A36" s="245">
        <v>9</v>
      </c>
      <c r="B36" s="1058"/>
      <c r="C36" s="1059"/>
      <c r="D36" s="1059"/>
      <c r="E36" s="1059"/>
      <c r="F36" s="1059"/>
      <c r="G36" s="1059"/>
      <c r="H36" s="1059"/>
      <c r="I36" s="1059"/>
      <c r="J36" s="1059"/>
      <c r="K36" s="1059"/>
      <c r="L36" s="1059"/>
      <c r="M36" s="1059"/>
      <c r="N36" s="1059"/>
      <c r="O36" s="1059"/>
      <c r="P36" s="1060"/>
      <c r="Q36" s="1066"/>
      <c r="R36" s="1067"/>
      <c r="S36" s="1067"/>
      <c r="T36" s="1067"/>
      <c r="U36" s="1067"/>
      <c r="V36" s="1067"/>
      <c r="W36" s="1067"/>
      <c r="X36" s="1067"/>
      <c r="Y36" s="1067"/>
      <c r="Z36" s="1067"/>
      <c r="AA36" s="1067"/>
      <c r="AB36" s="1067"/>
      <c r="AC36" s="1067"/>
      <c r="AD36" s="1067"/>
      <c r="AE36" s="1068"/>
      <c r="AF36" s="1063"/>
      <c r="AG36" s="1064"/>
      <c r="AH36" s="1064"/>
      <c r="AI36" s="1064"/>
      <c r="AJ36" s="1065"/>
      <c r="AK36" s="1008"/>
      <c r="AL36" s="999"/>
      <c r="AM36" s="999"/>
      <c r="AN36" s="999"/>
      <c r="AO36" s="999"/>
      <c r="AP36" s="999"/>
      <c r="AQ36" s="999"/>
      <c r="AR36" s="999"/>
      <c r="AS36" s="999"/>
      <c r="AT36" s="999"/>
      <c r="AU36" s="999"/>
      <c r="AV36" s="999"/>
      <c r="AW36" s="999"/>
      <c r="AX36" s="999"/>
      <c r="AY36" s="999"/>
      <c r="AZ36" s="1069"/>
      <c r="BA36" s="1069"/>
      <c r="BB36" s="1069"/>
      <c r="BC36" s="1069"/>
      <c r="BD36" s="1069"/>
      <c r="BE36" s="1000"/>
      <c r="BF36" s="1000"/>
      <c r="BG36" s="1000"/>
      <c r="BH36" s="1000"/>
      <c r="BI36" s="1001"/>
      <c r="BJ36" s="235"/>
      <c r="BK36" s="235"/>
      <c r="BL36" s="235"/>
      <c r="BM36" s="235"/>
      <c r="BN36" s="235"/>
      <c r="BO36" s="244"/>
      <c r="BP36" s="244"/>
      <c r="BQ36" s="241">
        <v>30</v>
      </c>
      <c r="BR36" s="242"/>
      <c r="BS36" s="1020"/>
      <c r="BT36" s="1021"/>
      <c r="BU36" s="1021"/>
      <c r="BV36" s="1021"/>
      <c r="BW36" s="1021"/>
      <c r="BX36" s="1021"/>
      <c r="BY36" s="1021"/>
      <c r="BZ36" s="1021"/>
      <c r="CA36" s="1021"/>
      <c r="CB36" s="1021"/>
      <c r="CC36" s="1021"/>
      <c r="CD36" s="1021"/>
      <c r="CE36" s="1021"/>
      <c r="CF36" s="1021"/>
      <c r="CG36" s="1042"/>
      <c r="CH36" s="1017"/>
      <c r="CI36" s="1018"/>
      <c r="CJ36" s="1018"/>
      <c r="CK36" s="1018"/>
      <c r="CL36" s="1019"/>
      <c r="CM36" s="1017"/>
      <c r="CN36" s="1018"/>
      <c r="CO36" s="1018"/>
      <c r="CP36" s="1018"/>
      <c r="CQ36" s="1019"/>
      <c r="CR36" s="1017"/>
      <c r="CS36" s="1018"/>
      <c r="CT36" s="1018"/>
      <c r="CU36" s="1018"/>
      <c r="CV36" s="1019"/>
      <c r="CW36" s="1017"/>
      <c r="CX36" s="1018"/>
      <c r="CY36" s="1018"/>
      <c r="CZ36" s="1018"/>
      <c r="DA36" s="1019"/>
      <c r="DB36" s="1017"/>
      <c r="DC36" s="1018"/>
      <c r="DD36" s="1018"/>
      <c r="DE36" s="1018"/>
      <c r="DF36" s="1019"/>
      <c r="DG36" s="1017"/>
      <c r="DH36" s="1018"/>
      <c r="DI36" s="1018"/>
      <c r="DJ36" s="1018"/>
      <c r="DK36" s="1019"/>
      <c r="DL36" s="1017"/>
      <c r="DM36" s="1018"/>
      <c r="DN36" s="1018"/>
      <c r="DO36" s="1018"/>
      <c r="DP36" s="1019"/>
      <c r="DQ36" s="1017"/>
      <c r="DR36" s="1018"/>
      <c r="DS36" s="1018"/>
      <c r="DT36" s="1018"/>
      <c r="DU36" s="1019"/>
      <c r="DV36" s="1020"/>
      <c r="DW36" s="1021"/>
      <c r="DX36" s="1021"/>
      <c r="DY36" s="1021"/>
      <c r="DZ36" s="1022"/>
      <c r="EA36" s="233"/>
    </row>
    <row r="37" spans="1:131" ht="26.25" customHeight="1" x14ac:dyDescent="0.15">
      <c r="A37" s="245">
        <v>10</v>
      </c>
      <c r="B37" s="1058"/>
      <c r="C37" s="1059"/>
      <c r="D37" s="1059"/>
      <c r="E37" s="1059"/>
      <c r="F37" s="1059"/>
      <c r="G37" s="1059"/>
      <c r="H37" s="1059"/>
      <c r="I37" s="1059"/>
      <c r="J37" s="1059"/>
      <c r="K37" s="1059"/>
      <c r="L37" s="1059"/>
      <c r="M37" s="1059"/>
      <c r="N37" s="1059"/>
      <c r="O37" s="1059"/>
      <c r="P37" s="1060"/>
      <c r="Q37" s="1066"/>
      <c r="R37" s="1067"/>
      <c r="S37" s="1067"/>
      <c r="T37" s="1067"/>
      <c r="U37" s="1067"/>
      <c r="V37" s="1067"/>
      <c r="W37" s="1067"/>
      <c r="X37" s="1067"/>
      <c r="Y37" s="1067"/>
      <c r="Z37" s="1067"/>
      <c r="AA37" s="1067"/>
      <c r="AB37" s="1067"/>
      <c r="AC37" s="1067"/>
      <c r="AD37" s="1067"/>
      <c r="AE37" s="1068"/>
      <c r="AF37" s="1063"/>
      <c r="AG37" s="1064"/>
      <c r="AH37" s="1064"/>
      <c r="AI37" s="1064"/>
      <c r="AJ37" s="1065"/>
      <c r="AK37" s="1008"/>
      <c r="AL37" s="999"/>
      <c r="AM37" s="999"/>
      <c r="AN37" s="999"/>
      <c r="AO37" s="999"/>
      <c r="AP37" s="999"/>
      <c r="AQ37" s="999"/>
      <c r="AR37" s="999"/>
      <c r="AS37" s="999"/>
      <c r="AT37" s="999"/>
      <c r="AU37" s="999"/>
      <c r="AV37" s="999"/>
      <c r="AW37" s="999"/>
      <c r="AX37" s="999"/>
      <c r="AY37" s="999"/>
      <c r="AZ37" s="1069"/>
      <c r="BA37" s="1069"/>
      <c r="BB37" s="1069"/>
      <c r="BC37" s="1069"/>
      <c r="BD37" s="1069"/>
      <c r="BE37" s="1000"/>
      <c r="BF37" s="1000"/>
      <c r="BG37" s="1000"/>
      <c r="BH37" s="1000"/>
      <c r="BI37" s="1001"/>
      <c r="BJ37" s="235"/>
      <c r="BK37" s="235"/>
      <c r="BL37" s="235"/>
      <c r="BM37" s="235"/>
      <c r="BN37" s="235"/>
      <c r="BO37" s="244"/>
      <c r="BP37" s="244"/>
      <c r="BQ37" s="241">
        <v>31</v>
      </c>
      <c r="BR37" s="242"/>
      <c r="BS37" s="1020"/>
      <c r="BT37" s="1021"/>
      <c r="BU37" s="1021"/>
      <c r="BV37" s="1021"/>
      <c r="BW37" s="1021"/>
      <c r="BX37" s="1021"/>
      <c r="BY37" s="1021"/>
      <c r="BZ37" s="1021"/>
      <c r="CA37" s="1021"/>
      <c r="CB37" s="1021"/>
      <c r="CC37" s="1021"/>
      <c r="CD37" s="1021"/>
      <c r="CE37" s="1021"/>
      <c r="CF37" s="1021"/>
      <c r="CG37" s="1042"/>
      <c r="CH37" s="1017"/>
      <c r="CI37" s="1018"/>
      <c r="CJ37" s="1018"/>
      <c r="CK37" s="1018"/>
      <c r="CL37" s="1019"/>
      <c r="CM37" s="1017"/>
      <c r="CN37" s="1018"/>
      <c r="CO37" s="1018"/>
      <c r="CP37" s="1018"/>
      <c r="CQ37" s="1019"/>
      <c r="CR37" s="1017"/>
      <c r="CS37" s="1018"/>
      <c r="CT37" s="1018"/>
      <c r="CU37" s="1018"/>
      <c r="CV37" s="1019"/>
      <c r="CW37" s="1017"/>
      <c r="CX37" s="1018"/>
      <c r="CY37" s="1018"/>
      <c r="CZ37" s="1018"/>
      <c r="DA37" s="1019"/>
      <c r="DB37" s="1017"/>
      <c r="DC37" s="1018"/>
      <c r="DD37" s="1018"/>
      <c r="DE37" s="1018"/>
      <c r="DF37" s="1019"/>
      <c r="DG37" s="1017"/>
      <c r="DH37" s="1018"/>
      <c r="DI37" s="1018"/>
      <c r="DJ37" s="1018"/>
      <c r="DK37" s="1019"/>
      <c r="DL37" s="1017"/>
      <c r="DM37" s="1018"/>
      <c r="DN37" s="1018"/>
      <c r="DO37" s="1018"/>
      <c r="DP37" s="1019"/>
      <c r="DQ37" s="1017"/>
      <c r="DR37" s="1018"/>
      <c r="DS37" s="1018"/>
      <c r="DT37" s="1018"/>
      <c r="DU37" s="1019"/>
      <c r="DV37" s="1020"/>
      <c r="DW37" s="1021"/>
      <c r="DX37" s="1021"/>
      <c r="DY37" s="1021"/>
      <c r="DZ37" s="1022"/>
      <c r="EA37" s="233"/>
    </row>
    <row r="38" spans="1:131" ht="26.25" customHeight="1" x14ac:dyDescent="0.15">
      <c r="A38" s="245">
        <v>11</v>
      </c>
      <c r="B38" s="1058"/>
      <c r="C38" s="1059"/>
      <c r="D38" s="1059"/>
      <c r="E38" s="1059"/>
      <c r="F38" s="1059"/>
      <c r="G38" s="1059"/>
      <c r="H38" s="1059"/>
      <c r="I38" s="1059"/>
      <c r="J38" s="1059"/>
      <c r="K38" s="1059"/>
      <c r="L38" s="1059"/>
      <c r="M38" s="1059"/>
      <c r="N38" s="1059"/>
      <c r="O38" s="1059"/>
      <c r="P38" s="1060"/>
      <c r="Q38" s="1066"/>
      <c r="R38" s="1067"/>
      <c r="S38" s="1067"/>
      <c r="T38" s="1067"/>
      <c r="U38" s="1067"/>
      <c r="V38" s="1067"/>
      <c r="W38" s="1067"/>
      <c r="X38" s="1067"/>
      <c r="Y38" s="1067"/>
      <c r="Z38" s="1067"/>
      <c r="AA38" s="1067"/>
      <c r="AB38" s="1067"/>
      <c r="AC38" s="1067"/>
      <c r="AD38" s="1067"/>
      <c r="AE38" s="1068"/>
      <c r="AF38" s="1063"/>
      <c r="AG38" s="1064"/>
      <c r="AH38" s="1064"/>
      <c r="AI38" s="1064"/>
      <c r="AJ38" s="1065"/>
      <c r="AK38" s="1008"/>
      <c r="AL38" s="999"/>
      <c r="AM38" s="999"/>
      <c r="AN38" s="999"/>
      <c r="AO38" s="999"/>
      <c r="AP38" s="999"/>
      <c r="AQ38" s="999"/>
      <c r="AR38" s="999"/>
      <c r="AS38" s="999"/>
      <c r="AT38" s="999"/>
      <c r="AU38" s="999"/>
      <c r="AV38" s="999"/>
      <c r="AW38" s="999"/>
      <c r="AX38" s="999"/>
      <c r="AY38" s="999"/>
      <c r="AZ38" s="1069"/>
      <c r="BA38" s="1069"/>
      <c r="BB38" s="1069"/>
      <c r="BC38" s="1069"/>
      <c r="BD38" s="1069"/>
      <c r="BE38" s="1000"/>
      <c r="BF38" s="1000"/>
      <c r="BG38" s="1000"/>
      <c r="BH38" s="1000"/>
      <c r="BI38" s="1001"/>
      <c r="BJ38" s="235"/>
      <c r="BK38" s="235"/>
      <c r="BL38" s="235"/>
      <c r="BM38" s="235"/>
      <c r="BN38" s="235"/>
      <c r="BO38" s="244"/>
      <c r="BP38" s="244"/>
      <c r="BQ38" s="241">
        <v>32</v>
      </c>
      <c r="BR38" s="242"/>
      <c r="BS38" s="1020"/>
      <c r="BT38" s="1021"/>
      <c r="BU38" s="1021"/>
      <c r="BV38" s="1021"/>
      <c r="BW38" s="1021"/>
      <c r="BX38" s="1021"/>
      <c r="BY38" s="1021"/>
      <c r="BZ38" s="1021"/>
      <c r="CA38" s="1021"/>
      <c r="CB38" s="1021"/>
      <c r="CC38" s="1021"/>
      <c r="CD38" s="1021"/>
      <c r="CE38" s="1021"/>
      <c r="CF38" s="1021"/>
      <c r="CG38" s="1042"/>
      <c r="CH38" s="1017"/>
      <c r="CI38" s="1018"/>
      <c r="CJ38" s="1018"/>
      <c r="CK38" s="1018"/>
      <c r="CL38" s="1019"/>
      <c r="CM38" s="1017"/>
      <c r="CN38" s="1018"/>
      <c r="CO38" s="1018"/>
      <c r="CP38" s="1018"/>
      <c r="CQ38" s="1019"/>
      <c r="CR38" s="1017"/>
      <c r="CS38" s="1018"/>
      <c r="CT38" s="1018"/>
      <c r="CU38" s="1018"/>
      <c r="CV38" s="1019"/>
      <c r="CW38" s="1017"/>
      <c r="CX38" s="1018"/>
      <c r="CY38" s="1018"/>
      <c r="CZ38" s="1018"/>
      <c r="DA38" s="1019"/>
      <c r="DB38" s="1017"/>
      <c r="DC38" s="1018"/>
      <c r="DD38" s="1018"/>
      <c r="DE38" s="1018"/>
      <c r="DF38" s="1019"/>
      <c r="DG38" s="1017"/>
      <c r="DH38" s="1018"/>
      <c r="DI38" s="1018"/>
      <c r="DJ38" s="1018"/>
      <c r="DK38" s="1019"/>
      <c r="DL38" s="1017"/>
      <c r="DM38" s="1018"/>
      <c r="DN38" s="1018"/>
      <c r="DO38" s="1018"/>
      <c r="DP38" s="1019"/>
      <c r="DQ38" s="1017"/>
      <c r="DR38" s="1018"/>
      <c r="DS38" s="1018"/>
      <c r="DT38" s="1018"/>
      <c r="DU38" s="1019"/>
      <c r="DV38" s="1020"/>
      <c r="DW38" s="1021"/>
      <c r="DX38" s="1021"/>
      <c r="DY38" s="1021"/>
      <c r="DZ38" s="1022"/>
      <c r="EA38" s="233"/>
    </row>
    <row r="39" spans="1:131" ht="26.25" customHeight="1" x14ac:dyDescent="0.15">
      <c r="A39" s="245">
        <v>12</v>
      </c>
      <c r="B39" s="1058"/>
      <c r="C39" s="1059"/>
      <c r="D39" s="1059"/>
      <c r="E39" s="1059"/>
      <c r="F39" s="1059"/>
      <c r="G39" s="1059"/>
      <c r="H39" s="1059"/>
      <c r="I39" s="1059"/>
      <c r="J39" s="1059"/>
      <c r="K39" s="1059"/>
      <c r="L39" s="1059"/>
      <c r="M39" s="1059"/>
      <c r="N39" s="1059"/>
      <c r="O39" s="1059"/>
      <c r="P39" s="1060"/>
      <c r="Q39" s="1066"/>
      <c r="R39" s="1067"/>
      <c r="S39" s="1067"/>
      <c r="T39" s="1067"/>
      <c r="U39" s="1067"/>
      <c r="V39" s="1067"/>
      <c r="W39" s="1067"/>
      <c r="X39" s="1067"/>
      <c r="Y39" s="1067"/>
      <c r="Z39" s="1067"/>
      <c r="AA39" s="1067"/>
      <c r="AB39" s="1067"/>
      <c r="AC39" s="1067"/>
      <c r="AD39" s="1067"/>
      <c r="AE39" s="1068"/>
      <c r="AF39" s="1063"/>
      <c r="AG39" s="1064"/>
      <c r="AH39" s="1064"/>
      <c r="AI39" s="1064"/>
      <c r="AJ39" s="1065"/>
      <c r="AK39" s="1008"/>
      <c r="AL39" s="999"/>
      <c r="AM39" s="999"/>
      <c r="AN39" s="999"/>
      <c r="AO39" s="999"/>
      <c r="AP39" s="999"/>
      <c r="AQ39" s="999"/>
      <c r="AR39" s="999"/>
      <c r="AS39" s="999"/>
      <c r="AT39" s="999"/>
      <c r="AU39" s="999"/>
      <c r="AV39" s="999"/>
      <c r="AW39" s="999"/>
      <c r="AX39" s="999"/>
      <c r="AY39" s="999"/>
      <c r="AZ39" s="1069"/>
      <c r="BA39" s="1069"/>
      <c r="BB39" s="1069"/>
      <c r="BC39" s="1069"/>
      <c r="BD39" s="1069"/>
      <c r="BE39" s="1000"/>
      <c r="BF39" s="1000"/>
      <c r="BG39" s="1000"/>
      <c r="BH39" s="1000"/>
      <c r="BI39" s="1001"/>
      <c r="BJ39" s="235"/>
      <c r="BK39" s="235"/>
      <c r="BL39" s="235"/>
      <c r="BM39" s="235"/>
      <c r="BN39" s="235"/>
      <c r="BO39" s="244"/>
      <c r="BP39" s="244"/>
      <c r="BQ39" s="241">
        <v>33</v>
      </c>
      <c r="BR39" s="242"/>
      <c r="BS39" s="1020"/>
      <c r="BT39" s="1021"/>
      <c r="BU39" s="1021"/>
      <c r="BV39" s="1021"/>
      <c r="BW39" s="1021"/>
      <c r="BX39" s="1021"/>
      <c r="BY39" s="1021"/>
      <c r="BZ39" s="1021"/>
      <c r="CA39" s="1021"/>
      <c r="CB39" s="1021"/>
      <c r="CC39" s="1021"/>
      <c r="CD39" s="1021"/>
      <c r="CE39" s="1021"/>
      <c r="CF39" s="1021"/>
      <c r="CG39" s="1042"/>
      <c r="CH39" s="1017"/>
      <c r="CI39" s="1018"/>
      <c r="CJ39" s="1018"/>
      <c r="CK39" s="1018"/>
      <c r="CL39" s="1019"/>
      <c r="CM39" s="1017"/>
      <c r="CN39" s="1018"/>
      <c r="CO39" s="1018"/>
      <c r="CP39" s="1018"/>
      <c r="CQ39" s="1019"/>
      <c r="CR39" s="1017"/>
      <c r="CS39" s="1018"/>
      <c r="CT39" s="1018"/>
      <c r="CU39" s="1018"/>
      <c r="CV39" s="1019"/>
      <c r="CW39" s="1017"/>
      <c r="CX39" s="1018"/>
      <c r="CY39" s="1018"/>
      <c r="CZ39" s="1018"/>
      <c r="DA39" s="1019"/>
      <c r="DB39" s="1017"/>
      <c r="DC39" s="1018"/>
      <c r="DD39" s="1018"/>
      <c r="DE39" s="1018"/>
      <c r="DF39" s="1019"/>
      <c r="DG39" s="1017"/>
      <c r="DH39" s="1018"/>
      <c r="DI39" s="1018"/>
      <c r="DJ39" s="1018"/>
      <c r="DK39" s="1019"/>
      <c r="DL39" s="1017"/>
      <c r="DM39" s="1018"/>
      <c r="DN39" s="1018"/>
      <c r="DO39" s="1018"/>
      <c r="DP39" s="1019"/>
      <c r="DQ39" s="1017"/>
      <c r="DR39" s="1018"/>
      <c r="DS39" s="1018"/>
      <c r="DT39" s="1018"/>
      <c r="DU39" s="1019"/>
      <c r="DV39" s="1020"/>
      <c r="DW39" s="1021"/>
      <c r="DX39" s="1021"/>
      <c r="DY39" s="1021"/>
      <c r="DZ39" s="1022"/>
      <c r="EA39" s="233"/>
    </row>
    <row r="40" spans="1:131" ht="26.25" customHeight="1" x14ac:dyDescent="0.15">
      <c r="A40" s="241">
        <v>13</v>
      </c>
      <c r="B40" s="1058"/>
      <c r="C40" s="1059"/>
      <c r="D40" s="1059"/>
      <c r="E40" s="1059"/>
      <c r="F40" s="1059"/>
      <c r="G40" s="1059"/>
      <c r="H40" s="1059"/>
      <c r="I40" s="1059"/>
      <c r="J40" s="1059"/>
      <c r="K40" s="1059"/>
      <c r="L40" s="1059"/>
      <c r="M40" s="1059"/>
      <c r="N40" s="1059"/>
      <c r="O40" s="1059"/>
      <c r="P40" s="1060"/>
      <c r="Q40" s="1066"/>
      <c r="R40" s="1067"/>
      <c r="S40" s="1067"/>
      <c r="T40" s="1067"/>
      <c r="U40" s="1067"/>
      <c r="V40" s="1067"/>
      <c r="W40" s="1067"/>
      <c r="X40" s="1067"/>
      <c r="Y40" s="1067"/>
      <c r="Z40" s="1067"/>
      <c r="AA40" s="1067"/>
      <c r="AB40" s="1067"/>
      <c r="AC40" s="1067"/>
      <c r="AD40" s="1067"/>
      <c r="AE40" s="1068"/>
      <c r="AF40" s="1063"/>
      <c r="AG40" s="1064"/>
      <c r="AH40" s="1064"/>
      <c r="AI40" s="1064"/>
      <c r="AJ40" s="1065"/>
      <c r="AK40" s="1008"/>
      <c r="AL40" s="999"/>
      <c r="AM40" s="999"/>
      <c r="AN40" s="999"/>
      <c r="AO40" s="999"/>
      <c r="AP40" s="999"/>
      <c r="AQ40" s="999"/>
      <c r="AR40" s="999"/>
      <c r="AS40" s="999"/>
      <c r="AT40" s="999"/>
      <c r="AU40" s="999"/>
      <c r="AV40" s="999"/>
      <c r="AW40" s="999"/>
      <c r="AX40" s="999"/>
      <c r="AY40" s="999"/>
      <c r="AZ40" s="1069"/>
      <c r="BA40" s="1069"/>
      <c r="BB40" s="1069"/>
      <c r="BC40" s="1069"/>
      <c r="BD40" s="1069"/>
      <c r="BE40" s="1000"/>
      <c r="BF40" s="1000"/>
      <c r="BG40" s="1000"/>
      <c r="BH40" s="1000"/>
      <c r="BI40" s="1001"/>
      <c r="BJ40" s="235"/>
      <c r="BK40" s="235"/>
      <c r="BL40" s="235"/>
      <c r="BM40" s="235"/>
      <c r="BN40" s="235"/>
      <c r="BO40" s="244"/>
      <c r="BP40" s="244"/>
      <c r="BQ40" s="241">
        <v>34</v>
      </c>
      <c r="BR40" s="242"/>
      <c r="BS40" s="1020"/>
      <c r="BT40" s="1021"/>
      <c r="BU40" s="1021"/>
      <c r="BV40" s="1021"/>
      <c r="BW40" s="1021"/>
      <c r="BX40" s="1021"/>
      <c r="BY40" s="1021"/>
      <c r="BZ40" s="1021"/>
      <c r="CA40" s="1021"/>
      <c r="CB40" s="1021"/>
      <c r="CC40" s="1021"/>
      <c r="CD40" s="1021"/>
      <c r="CE40" s="1021"/>
      <c r="CF40" s="1021"/>
      <c r="CG40" s="1042"/>
      <c r="CH40" s="1017"/>
      <c r="CI40" s="1018"/>
      <c r="CJ40" s="1018"/>
      <c r="CK40" s="1018"/>
      <c r="CL40" s="1019"/>
      <c r="CM40" s="1017"/>
      <c r="CN40" s="1018"/>
      <c r="CO40" s="1018"/>
      <c r="CP40" s="1018"/>
      <c r="CQ40" s="1019"/>
      <c r="CR40" s="1017"/>
      <c r="CS40" s="1018"/>
      <c r="CT40" s="1018"/>
      <c r="CU40" s="1018"/>
      <c r="CV40" s="1019"/>
      <c r="CW40" s="1017"/>
      <c r="CX40" s="1018"/>
      <c r="CY40" s="1018"/>
      <c r="CZ40" s="1018"/>
      <c r="DA40" s="1019"/>
      <c r="DB40" s="1017"/>
      <c r="DC40" s="1018"/>
      <c r="DD40" s="1018"/>
      <c r="DE40" s="1018"/>
      <c r="DF40" s="1019"/>
      <c r="DG40" s="1017"/>
      <c r="DH40" s="1018"/>
      <c r="DI40" s="1018"/>
      <c r="DJ40" s="1018"/>
      <c r="DK40" s="1019"/>
      <c r="DL40" s="1017"/>
      <c r="DM40" s="1018"/>
      <c r="DN40" s="1018"/>
      <c r="DO40" s="1018"/>
      <c r="DP40" s="1019"/>
      <c r="DQ40" s="1017"/>
      <c r="DR40" s="1018"/>
      <c r="DS40" s="1018"/>
      <c r="DT40" s="1018"/>
      <c r="DU40" s="1019"/>
      <c r="DV40" s="1020"/>
      <c r="DW40" s="1021"/>
      <c r="DX40" s="1021"/>
      <c r="DY40" s="1021"/>
      <c r="DZ40" s="1022"/>
      <c r="EA40" s="233"/>
    </row>
    <row r="41" spans="1:131" ht="26.25" customHeight="1" x14ac:dyDescent="0.15">
      <c r="A41" s="241">
        <v>14</v>
      </c>
      <c r="B41" s="1058"/>
      <c r="C41" s="1059"/>
      <c r="D41" s="1059"/>
      <c r="E41" s="1059"/>
      <c r="F41" s="1059"/>
      <c r="G41" s="1059"/>
      <c r="H41" s="1059"/>
      <c r="I41" s="1059"/>
      <c r="J41" s="1059"/>
      <c r="K41" s="1059"/>
      <c r="L41" s="1059"/>
      <c r="M41" s="1059"/>
      <c r="N41" s="1059"/>
      <c r="O41" s="1059"/>
      <c r="P41" s="1060"/>
      <c r="Q41" s="1066"/>
      <c r="R41" s="1067"/>
      <c r="S41" s="1067"/>
      <c r="T41" s="1067"/>
      <c r="U41" s="1067"/>
      <c r="V41" s="1067"/>
      <c r="W41" s="1067"/>
      <c r="X41" s="1067"/>
      <c r="Y41" s="1067"/>
      <c r="Z41" s="1067"/>
      <c r="AA41" s="1067"/>
      <c r="AB41" s="1067"/>
      <c r="AC41" s="1067"/>
      <c r="AD41" s="1067"/>
      <c r="AE41" s="1068"/>
      <c r="AF41" s="1063"/>
      <c r="AG41" s="1064"/>
      <c r="AH41" s="1064"/>
      <c r="AI41" s="1064"/>
      <c r="AJ41" s="1065"/>
      <c r="AK41" s="1008"/>
      <c r="AL41" s="999"/>
      <c r="AM41" s="999"/>
      <c r="AN41" s="999"/>
      <c r="AO41" s="999"/>
      <c r="AP41" s="999"/>
      <c r="AQ41" s="999"/>
      <c r="AR41" s="999"/>
      <c r="AS41" s="999"/>
      <c r="AT41" s="999"/>
      <c r="AU41" s="999"/>
      <c r="AV41" s="999"/>
      <c r="AW41" s="999"/>
      <c r="AX41" s="999"/>
      <c r="AY41" s="999"/>
      <c r="AZ41" s="1069"/>
      <c r="BA41" s="1069"/>
      <c r="BB41" s="1069"/>
      <c r="BC41" s="1069"/>
      <c r="BD41" s="1069"/>
      <c r="BE41" s="1000"/>
      <c r="BF41" s="1000"/>
      <c r="BG41" s="1000"/>
      <c r="BH41" s="1000"/>
      <c r="BI41" s="1001"/>
      <c r="BJ41" s="235"/>
      <c r="BK41" s="235"/>
      <c r="BL41" s="235"/>
      <c r="BM41" s="235"/>
      <c r="BN41" s="235"/>
      <c r="BO41" s="244"/>
      <c r="BP41" s="244"/>
      <c r="BQ41" s="241">
        <v>35</v>
      </c>
      <c r="BR41" s="242"/>
      <c r="BS41" s="1020"/>
      <c r="BT41" s="1021"/>
      <c r="BU41" s="1021"/>
      <c r="BV41" s="1021"/>
      <c r="BW41" s="1021"/>
      <c r="BX41" s="1021"/>
      <c r="BY41" s="1021"/>
      <c r="BZ41" s="1021"/>
      <c r="CA41" s="1021"/>
      <c r="CB41" s="1021"/>
      <c r="CC41" s="1021"/>
      <c r="CD41" s="1021"/>
      <c r="CE41" s="1021"/>
      <c r="CF41" s="1021"/>
      <c r="CG41" s="1042"/>
      <c r="CH41" s="1017"/>
      <c r="CI41" s="1018"/>
      <c r="CJ41" s="1018"/>
      <c r="CK41" s="1018"/>
      <c r="CL41" s="1019"/>
      <c r="CM41" s="1017"/>
      <c r="CN41" s="1018"/>
      <c r="CO41" s="1018"/>
      <c r="CP41" s="1018"/>
      <c r="CQ41" s="1019"/>
      <c r="CR41" s="1017"/>
      <c r="CS41" s="1018"/>
      <c r="CT41" s="1018"/>
      <c r="CU41" s="1018"/>
      <c r="CV41" s="1019"/>
      <c r="CW41" s="1017"/>
      <c r="CX41" s="1018"/>
      <c r="CY41" s="1018"/>
      <c r="CZ41" s="1018"/>
      <c r="DA41" s="1019"/>
      <c r="DB41" s="1017"/>
      <c r="DC41" s="1018"/>
      <c r="DD41" s="1018"/>
      <c r="DE41" s="1018"/>
      <c r="DF41" s="1019"/>
      <c r="DG41" s="1017"/>
      <c r="DH41" s="1018"/>
      <c r="DI41" s="1018"/>
      <c r="DJ41" s="1018"/>
      <c r="DK41" s="1019"/>
      <c r="DL41" s="1017"/>
      <c r="DM41" s="1018"/>
      <c r="DN41" s="1018"/>
      <c r="DO41" s="1018"/>
      <c r="DP41" s="1019"/>
      <c r="DQ41" s="1017"/>
      <c r="DR41" s="1018"/>
      <c r="DS41" s="1018"/>
      <c r="DT41" s="1018"/>
      <c r="DU41" s="1019"/>
      <c r="DV41" s="1020"/>
      <c r="DW41" s="1021"/>
      <c r="DX41" s="1021"/>
      <c r="DY41" s="1021"/>
      <c r="DZ41" s="1022"/>
      <c r="EA41" s="233"/>
    </row>
    <row r="42" spans="1:131" ht="26.25" customHeight="1" x14ac:dyDescent="0.15">
      <c r="A42" s="241">
        <v>15</v>
      </c>
      <c r="B42" s="1058"/>
      <c r="C42" s="1059"/>
      <c r="D42" s="1059"/>
      <c r="E42" s="1059"/>
      <c r="F42" s="1059"/>
      <c r="G42" s="1059"/>
      <c r="H42" s="1059"/>
      <c r="I42" s="1059"/>
      <c r="J42" s="1059"/>
      <c r="K42" s="1059"/>
      <c r="L42" s="1059"/>
      <c r="M42" s="1059"/>
      <c r="N42" s="1059"/>
      <c r="O42" s="1059"/>
      <c r="P42" s="1060"/>
      <c r="Q42" s="1066"/>
      <c r="R42" s="1067"/>
      <c r="S42" s="1067"/>
      <c r="T42" s="1067"/>
      <c r="U42" s="1067"/>
      <c r="V42" s="1067"/>
      <c r="W42" s="1067"/>
      <c r="X42" s="1067"/>
      <c r="Y42" s="1067"/>
      <c r="Z42" s="1067"/>
      <c r="AA42" s="1067"/>
      <c r="AB42" s="1067"/>
      <c r="AC42" s="1067"/>
      <c r="AD42" s="1067"/>
      <c r="AE42" s="1068"/>
      <c r="AF42" s="1063"/>
      <c r="AG42" s="1064"/>
      <c r="AH42" s="1064"/>
      <c r="AI42" s="1064"/>
      <c r="AJ42" s="1065"/>
      <c r="AK42" s="1008"/>
      <c r="AL42" s="999"/>
      <c r="AM42" s="999"/>
      <c r="AN42" s="999"/>
      <c r="AO42" s="999"/>
      <c r="AP42" s="999"/>
      <c r="AQ42" s="999"/>
      <c r="AR42" s="999"/>
      <c r="AS42" s="999"/>
      <c r="AT42" s="999"/>
      <c r="AU42" s="999"/>
      <c r="AV42" s="999"/>
      <c r="AW42" s="999"/>
      <c r="AX42" s="999"/>
      <c r="AY42" s="999"/>
      <c r="AZ42" s="1069"/>
      <c r="BA42" s="1069"/>
      <c r="BB42" s="1069"/>
      <c r="BC42" s="1069"/>
      <c r="BD42" s="1069"/>
      <c r="BE42" s="1000"/>
      <c r="BF42" s="1000"/>
      <c r="BG42" s="1000"/>
      <c r="BH42" s="1000"/>
      <c r="BI42" s="1001"/>
      <c r="BJ42" s="235"/>
      <c r="BK42" s="235"/>
      <c r="BL42" s="235"/>
      <c r="BM42" s="235"/>
      <c r="BN42" s="235"/>
      <c r="BO42" s="244"/>
      <c r="BP42" s="244"/>
      <c r="BQ42" s="241">
        <v>36</v>
      </c>
      <c r="BR42" s="242"/>
      <c r="BS42" s="1020"/>
      <c r="BT42" s="1021"/>
      <c r="BU42" s="1021"/>
      <c r="BV42" s="1021"/>
      <c r="BW42" s="1021"/>
      <c r="BX42" s="1021"/>
      <c r="BY42" s="1021"/>
      <c r="BZ42" s="1021"/>
      <c r="CA42" s="1021"/>
      <c r="CB42" s="1021"/>
      <c r="CC42" s="1021"/>
      <c r="CD42" s="1021"/>
      <c r="CE42" s="1021"/>
      <c r="CF42" s="1021"/>
      <c r="CG42" s="1042"/>
      <c r="CH42" s="1017"/>
      <c r="CI42" s="1018"/>
      <c r="CJ42" s="1018"/>
      <c r="CK42" s="1018"/>
      <c r="CL42" s="1019"/>
      <c r="CM42" s="1017"/>
      <c r="CN42" s="1018"/>
      <c r="CO42" s="1018"/>
      <c r="CP42" s="1018"/>
      <c r="CQ42" s="1019"/>
      <c r="CR42" s="1017"/>
      <c r="CS42" s="1018"/>
      <c r="CT42" s="1018"/>
      <c r="CU42" s="1018"/>
      <c r="CV42" s="1019"/>
      <c r="CW42" s="1017"/>
      <c r="CX42" s="1018"/>
      <c r="CY42" s="1018"/>
      <c r="CZ42" s="1018"/>
      <c r="DA42" s="1019"/>
      <c r="DB42" s="1017"/>
      <c r="DC42" s="1018"/>
      <c r="DD42" s="1018"/>
      <c r="DE42" s="1018"/>
      <c r="DF42" s="1019"/>
      <c r="DG42" s="1017"/>
      <c r="DH42" s="1018"/>
      <c r="DI42" s="1018"/>
      <c r="DJ42" s="1018"/>
      <c r="DK42" s="1019"/>
      <c r="DL42" s="1017"/>
      <c r="DM42" s="1018"/>
      <c r="DN42" s="1018"/>
      <c r="DO42" s="1018"/>
      <c r="DP42" s="1019"/>
      <c r="DQ42" s="1017"/>
      <c r="DR42" s="1018"/>
      <c r="DS42" s="1018"/>
      <c r="DT42" s="1018"/>
      <c r="DU42" s="1019"/>
      <c r="DV42" s="1020"/>
      <c r="DW42" s="1021"/>
      <c r="DX42" s="1021"/>
      <c r="DY42" s="1021"/>
      <c r="DZ42" s="1022"/>
      <c r="EA42" s="233"/>
    </row>
    <row r="43" spans="1:131" ht="26.25" customHeight="1" x14ac:dyDescent="0.15">
      <c r="A43" s="241">
        <v>16</v>
      </c>
      <c r="B43" s="1058"/>
      <c r="C43" s="1059"/>
      <c r="D43" s="1059"/>
      <c r="E43" s="1059"/>
      <c r="F43" s="1059"/>
      <c r="G43" s="1059"/>
      <c r="H43" s="1059"/>
      <c r="I43" s="1059"/>
      <c r="J43" s="1059"/>
      <c r="K43" s="1059"/>
      <c r="L43" s="1059"/>
      <c r="M43" s="1059"/>
      <c r="N43" s="1059"/>
      <c r="O43" s="1059"/>
      <c r="P43" s="1060"/>
      <c r="Q43" s="1066"/>
      <c r="R43" s="1067"/>
      <c r="S43" s="1067"/>
      <c r="T43" s="1067"/>
      <c r="U43" s="1067"/>
      <c r="V43" s="1067"/>
      <c r="W43" s="1067"/>
      <c r="X43" s="1067"/>
      <c r="Y43" s="1067"/>
      <c r="Z43" s="1067"/>
      <c r="AA43" s="1067"/>
      <c r="AB43" s="1067"/>
      <c r="AC43" s="1067"/>
      <c r="AD43" s="1067"/>
      <c r="AE43" s="1068"/>
      <c r="AF43" s="1063"/>
      <c r="AG43" s="1064"/>
      <c r="AH43" s="1064"/>
      <c r="AI43" s="1064"/>
      <c r="AJ43" s="1065"/>
      <c r="AK43" s="1008"/>
      <c r="AL43" s="999"/>
      <c r="AM43" s="999"/>
      <c r="AN43" s="999"/>
      <c r="AO43" s="999"/>
      <c r="AP43" s="999"/>
      <c r="AQ43" s="999"/>
      <c r="AR43" s="999"/>
      <c r="AS43" s="999"/>
      <c r="AT43" s="999"/>
      <c r="AU43" s="999"/>
      <c r="AV43" s="999"/>
      <c r="AW43" s="999"/>
      <c r="AX43" s="999"/>
      <c r="AY43" s="999"/>
      <c r="AZ43" s="1069"/>
      <c r="BA43" s="1069"/>
      <c r="BB43" s="1069"/>
      <c r="BC43" s="1069"/>
      <c r="BD43" s="1069"/>
      <c r="BE43" s="1000"/>
      <c r="BF43" s="1000"/>
      <c r="BG43" s="1000"/>
      <c r="BH43" s="1000"/>
      <c r="BI43" s="1001"/>
      <c r="BJ43" s="235"/>
      <c r="BK43" s="235"/>
      <c r="BL43" s="235"/>
      <c r="BM43" s="235"/>
      <c r="BN43" s="235"/>
      <c r="BO43" s="244"/>
      <c r="BP43" s="244"/>
      <c r="BQ43" s="241">
        <v>37</v>
      </c>
      <c r="BR43" s="242"/>
      <c r="BS43" s="1020"/>
      <c r="BT43" s="1021"/>
      <c r="BU43" s="1021"/>
      <c r="BV43" s="1021"/>
      <c r="BW43" s="1021"/>
      <c r="BX43" s="1021"/>
      <c r="BY43" s="1021"/>
      <c r="BZ43" s="1021"/>
      <c r="CA43" s="1021"/>
      <c r="CB43" s="1021"/>
      <c r="CC43" s="1021"/>
      <c r="CD43" s="1021"/>
      <c r="CE43" s="1021"/>
      <c r="CF43" s="1021"/>
      <c r="CG43" s="1042"/>
      <c r="CH43" s="1017"/>
      <c r="CI43" s="1018"/>
      <c r="CJ43" s="1018"/>
      <c r="CK43" s="1018"/>
      <c r="CL43" s="1019"/>
      <c r="CM43" s="1017"/>
      <c r="CN43" s="1018"/>
      <c r="CO43" s="1018"/>
      <c r="CP43" s="1018"/>
      <c r="CQ43" s="1019"/>
      <c r="CR43" s="1017"/>
      <c r="CS43" s="1018"/>
      <c r="CT43" s="1018"/>
      <c r="CU43" s="1018"/>
      <c r="CV43" s="1019"/>
      <c r="CW43" s="1017"/>
      <c r="CX43" s="1018"/>
      <c r="CY43" s="1018"/>
      <c r="CZ43" s="1018"/>
      <c r="DA43" s="1019"/>
      <c r="DB43" s="1017"/>
      <c r="DC43" s="1018"/>
      <c r="DD43" s="1018"/>
      <c r="DE43" s="1018"/>
      <c r="DF43" s="1019"/>
      <c r="DG43" s="1017"/>
      <c r="DH43" s="1018"/>
      <c r="DI43" s="1018"/>
      <c r="DJ43" s="1018"/>
      <c r="DK43" s="1019"/>
      <c r="DL43" s="1017"/>
      <c r="DM43" s="1018"/>
      <c r="DN43" s="1018"/>
      <c r="DO43" s="1018"/>
      <c r="DP43" s="1019"/>
      <c r="DQ43" s="1017"/>
      <c r="DR43" s="1018"/>
      <c r="DS43" s="1018"/>
      <c r="DT43" s="1018"/>
      <c r="DU43" s="1019"/>
      <c r="DV43" s="1020"/>
      <c r="DW43" s="1021"/>
      <c r="DX43" s="1021"/>
      <c r="DY43" s="1021"/>
      <c r="DZ43" s="1022"/>
      <c r="EA43" s="233"/>
    </row>
    <row r="44" spans="1:131" ht="26.25" customHeight="1" x14ac:dyDescent="0.15">
      <c r="A44" s="241">
        <v>17</v>
      </c>
      <c r="B44" s="1058"/>
      <c r="C44" s="1059"/>
      <c r="D44" s="1059"/>
      <c r="E44" s="1059"/>
      <c r="F44" s="1059"/>
      <c r="G44" s="1059"/>
      <c r="H44" s="1059"/>
      <c r="I44" s="1059"/>
      <c r="J44" s="1059"/>
      <c r="K44" s="1059"/>
      <c r="L44" s="1059"/>
      <c r="M44" s="1059"/>
      <c r="N44" s="1059"/>
      <c r="O44" s="1059"/>
      <c r="P44" s="1060"/>
      <c r="Q44" s="1066"/>
      <c r="R44" s="1067"/>
      <c r="S44" s="1067"/>
      <c r="T44" s="1067"/>
      <c r="U44" s="1067"/>
      <c r="V44" s="1067"/>
      <c r="W44" s="1067"/>
      <c r="X44" s="1067"/>
      <c r="Y44" s="1067"/>
      <c r="Z44" s="1067"/>
      <c r="AA44" s="1067"/>
      <c r="AB44" s="1067"/>
      <c r="AC44" s="1067"/>
      <c r="AD44" s="1067"/>
      <c r="AE44" s="1068"/>
      <c r="AF44" s="1063"/>
      <c r="AG44" s="1064"/>
      <c r="AH44" s="1064"/>
      <c r="AI44" s="1064"/>
      <c r="AJ44" s="1065"/>
      <c r="AK44" s="1008"/>
      <c r="AL44" s="999"/>
      <c r="AM44" s="999"/>
      <c r="AN44" s="999"/>
      <c r="AO44" s="999"/>
      <c r="AP44" s="999"/>
      <c r="AQ44" s="999"/>
      <c r="AR44" s="999"/>
      <c r="AS44" s="999"/>
      <c r="AT44" s="999"/>
      <c r="AU44" s="999"/>
      <c r="AV44" s="999"/>
      <c r="AW44" s="999"/>
      <c r="AX44" s="999"/>
      <c r="AY44" s="999"/>
      <c r="AZ44" s="1069"/>
      <c r="BA44" s="1069"/>
      <c r="BB44" s="1069"/>
      <c r="BC44" s="1069"/>
      <c r="BD44" s="1069"/>
      <c r="BE44" s="1000"/>
      <c r="BF44" s="1000"/>
      <c r="BG44" s="1000"/>
      <c r="BH44" s="1000"/>
      <c r="BI44" s="1001"/>
      <c r="BJ44" s="235"/>
      <c r="BK44" s="235"/>
      <c r="BL44" s="235"/>
      <c r="BM44" s="235"/>
      <c r="BN44" s="235"/>
      <c r="BO44" s="244"/>
      <c r="BP44" s="244"/>
      <c r="BQ44" s="241">
        <v>38</v>
      </c>
      <c r="BR44" s="242"/>
      <c r="BS44" s="1020"/>
      <c r="BT44" s="1021"/>
      <c r="BU44" s="1021"/>
      <c r="BV44" s="1021"/>
      <c r="BW44" s="1021"/>
      <c r="BX44" s="1021"/>
      <c r="BY44" s="1021"/>
      <c r="BZ44" s="1021"/>
      <c r="CA44" s="1021"/>
      <c r="CB44" s="1021"/>
      <c r="CC44" s="1021"/>
      <c r="CD44" s="1021"/>
      <c r="CE44" s="1021"/>
      <c r="CF44" s="1021"/>
      <c r="CG44" s="1042"/>
      <c r="CH44" s="1017"/>
      <c r="CI44" s="1018"/>
      <c r="CJ44" s="1018"/>
      <c r="CK44" s="1018"/>
      <c r="CL44" s="1019"/>
      <c r="CM44" s="1017"/>
      <c r="CN44" s="1018"/>
      <c r="CO44" s="1018"/>
      <c r="CP44" s="1018"/>
      <c r="CQ44" s="1019"/>
      <c r="CR44" s="1017"/>
      <c r="CS44" s="1018"/>
      <c r="CT44" s="1018"/>
      <c r="CU44" s="1018"/>
      <c r="CV44" s="1019"/>
      <c r="CW44" s="1017"/>
      <c r="CX44" s="1018"/>
      <c r="CY44" s="1018"/>
      <c r="CZ44" s="1018"/>
      <c r="DA44" s="1019"/>
      <c r="DB44" s="1017"/>
      <c r="DC44" s="1018"/>
      <c r="DD44" s="1018"/>
      <c r="DE44" s="1018"/>
      <c r="DF44" s="1019"/>
      <c r="DG44" s="1017"/>
      <c r="DH44" s="1018"/>
      <c r="DI44" s="1018"/>
      <c r="DJ44" s="1018"/>
      <c r="DK44" s="1019"/>
      <c r="DL44" s="1017"/>
      <c r="DM44" s="1018"/>
      <c r="DN44" s="1018"/>
      <c r="DO44" s="1018"/>
      <c r="DP44" s="1019"/>
      <c r="DQ44" s="1017"/>
      <c r="DR44" s="1018"/>
      <c r="DS44" s="1018"/>
      <c r="DT44" s="1018"/>
      <c r="DU44" s="1019"/>
      <c r="DV44" s="1020"/>
      <c r="DW44" s="1021"/>
      <c r="DX44" s="1021"/>
      <c r="DY44" s="1021"/>
      <c r="DZ44" s="1022"/>
      <c r="EA44" s="233"/>
    </row>
    <row r="45" spans="1:131" ht="26.25" customHeight="1" x14ac:dyDescent="0.15">
      <c r="A45" s="241">
        <v>18</v>
      </c>
      <c r="B45" s="1058"/>
      <c r="C45" s="1059"/>
      <c r="D45" s="1059"/>
      <c r="E45" s="1059"/>
      <c r="F45" s="1059"/>
      <c r="G45" s="1059"/>
      <c r="H45" s="1059"/>
      <c r="I45" s="1059"/>
      <c r="J45" s="1059"/>
      <c r="K45" s="1059"/>
      <c r="L45" s="1059"/>
      <c r="M45" s="1059"/>
      <c r="N45" s="1059"/>
      <c r="O45" s="1059"/>
      <c r="P45" s="1060"/>
      <c r="Q45" s="1066"/>
      <c r="R45" s="1067"/>
      <c r="S45" s="1067"/>
      <c r="T45" s="1067"/>
      <c r="U45" s="1067"/>
      <c r="V45" s="1067"/>
      <c r="W45" s="1067"/>
      <c r="X45" s="1067"/>
      <c r="Y45" s="1067"/>
      <c r="Z45" s="1067"/>
      <c r="AA45" s="1067"/>
      <c r="AB45" s="1067"/>
      <c r="AC45" s="1067"/>
      <c r="AD45" s="1067"/>
      <c r="AE45" s="1068"/>
      <c r="AF45" s="1063"/>
      <c r="AG45" s="1064"/>
      <c r="AH45" s="1064"/>
      <c r="AI45" s="1064"/>
      <c r="AJ45" s="1065"/>
      <c r="AK45" s="1008"/>
      <c r="AL45" s="999"/>
      <c r="AM45" s="999"/>
      <c r="AN45" s="999"/>
      <c r="AO45" s="999"/>
      <c r="AP45" s="999"/>
      <c r="AQ45" s="999"/>
      <c r="AR45" s="999"/>
      <c r="AS45" s="999"/>
      <c r="AT45" s="999"/>
      <c r="AU45" s="999"/>
      <c r="AV45" s="999"/>
      <c r="AW45" s="999"/>
      <c r="AX45" s="999"/>
      <c r="AY45" s="999"/>
      <c r="AZ45" s="1069"/>
      <c r="BA45" s="1069"/>
      <c r="BB45" s="1069"/>
      <c r="BC45" s="1069"/>
      <c r="BD45" s="1069"/>
      <c r="BE45" s="1000"/>
      <c r="BF45" s="1000"/>
      <c r="BG45" s="1000"/>
      <c r="BH45" s="1000"/>
      <c r="BI45" s="1001"/>
      <c r="BJ45" s="235"/>
      <c r="BK45" s="235"/>
      <c r="BL45" s="235"/>
      <c r="BM45" s="235"/>
      <c r="BN45" s="235"/>
      <c r="BO45" s="244"/>
      <c r="BP45" s="244"/>
      <c r="BQ45" s="241">
        <v>39</v>
      </c>
      <c r="BR45" s="242"/>
      <c r="BS45" s="1020"/>
      <c r="BT45" s="1021"/>
      <c r="BU45" s="1021"/>
      <c r="BV45" s="1021"/>
      <c r="BW45" s="1021"/>
      <c r="BX45" s="1021"/>
      <c r="BY45" s="1021"/>
      <c r="BZ45" s="1021"/>
      <c r="CA45" s="1021"/>
      <c r="CB45" s="1021"/>
      <c r="CC45" s="1021"/>
      <c r="CD45" s="1021"/>
      <c r="CE45" s="1021"/>
      <c r="CF45" s="1021"/>
      <c r="CG45" s="1042"/>
      <c r="CH45" s="1017"/>
      <c r="CI45" s="1018"/>
      <c r="CJ45" s="1018"/>
      <c r="CK45" s="1018"/>
      <c r="CL45" s="1019"/>
      <c r="CM45" s="1017"/>
      <c r="CN45" s="1018"/>
      <c r="CO45" s="1018"/>
      <c r="CP45" s="1018"/>
      <c r="CQ45" s="1019"/>
      <c r="CR45" s="1017"/>
      <c r="CS45" s="1018"/>
      <c r="CT45" s="1018"/>
      <c r="CU45" s="1018"/>
      <c r="CV45" s="1019"/>
      <c r="CW45" s="1017"/>
      <c r="CX45" s="1018"/>
      <c r="CY45" s="1018"/>
      <c r="CZ45" s="1018"/>
      <c r="DA45" s="1019"/>
      <c r="DB45" s="1017"/>
      <c r="DC45" s="1018"/>
      <c r="DD45" s="1018"/>
      <c r="DE45" s="1018"/>
      <c r="DF45" s="1019"/>
      <c r="DG45" s="1017"/>
      <c r="DH45" s="1018"/>
      <c r="DI45" s="1018"/>
      <c r="DJ45" s="1018"/>
      <c r="DK45" s="1019"/>
      <c r="DL45" s="1017"/>
      <c r="DM45" s="1018"/>
      <c r="DN45" s="1018"/>
      <c r="DO45" s="1018"/>
      <c r="DP45" s="1019"/>
      <c r="DQ45" s="1017"/>
      <c r="DR45" s="1018"/>
      <c r="DS45" s="1018"/>
      <c r="DT45" s="1018"/>
      <c r="DU45" s="1019"/>
      <c r="DV45" s="1020"/>
      <c r="DW45" s="1021"/>
      <c r="DX45" s="1021"/>
      <c r="DY45" s="1021"/>
      <c r="DZ45" s="1022"/>
      <c r="EA45" s="233"/>
    </row>
    <row r="46" spans="1:131" ht="26.25" customHeight="1" x14ac:dyDescent="0.15">
      <c r="A46" s="241">
        <v>19</v>
      </c>
      <c r="B46" s="1058"/>
      <c r="C46" s="1059"/>
      <c r="D46" s="1059"/>
      <c r="E46" s="1059"/>
      <c r="F46" s="1059"/>
      <c r="G46" s="1059"/>
      <c r="H46" s="1059"/>
      <c r="I46" s="1059"/>
      <c r="J46" s="1059"/>
      <c r="K46" s="1059"/>
      <c r="L46" s="1059"/>
      <c r="M46" s="1059"/>
      <c r="N46" s="1059"/>
      <c r="O46" s="1059"/>
      <c r="P46" s="1060"/>
      <c r="Q46" s="1066"/>
      <c r="R46" s="1067"/>
      <c r="S46" s="1067"/>
      <c r="T46" s="1067"/>
      <c r="U46" s="1067"/>
      <c r="V46" s="1067"/>
      <c r="W46" s="1067"/>
      <c r="X46" s="1067"/>
      <c r="Y46" s="1067"/>
      <c r="Z46" s="1067"/>
      <c r="AA46" s="1067"/>
      <c r="AB46" s="1067"/>
      <c r="AC46" s="1067"/>
      <c r="AD46" s="1067"/>
      <c r="AE46" s="1068"/>
      <c r="AF46" s="1063"/>
      <c r="AG46" s="1064"/>
      <c r="AH46" s="1064"/>
      <c r="AI46" s="1064"/>
      <c r="AJ46" s="1065"/>
      <c r="AK46" s="1008"/>
      <c r="AL46" s="999"/>
      <c r="AM46" s="999"/>
      <c r="AN46" s="999"/>
      <c r="AO46" s="999"/>
      <c r="AP46" s="999"/>
      <c r="AQ46" s="999"/>
      <c r="AR46" s="999"/>
      <c r="AS46" s="999"/>
      <c r="AT46" s="999"/>
      <c r="AU46" s="999"/>
      <c r="AV46" s="999"/>
      <c r="AW46" s="999"/>
      <c r="AX46" s="999"/>
      <c r="AY46" s="999"/>
      <c r="AZ46" s="1069"/>
      <c r="BA46" s="1069"/>
      <c r="BB46" s="1069"/>
      <c r="BC46" s="1069"/>
      <c r="BD46" s="1069"/>
      <c r="BE46" s="1000"/>
      <c r="BF46" s="1000"/>
      <c r="BG46" s="1000"/>
      <c r="BH46" s="1000"/>
      <c r="BI46" s="1001"/>
      <c r="BJ46" s="235"/>
      <c r="BK46" s="235"/>
      <c r="BL46" s="235"/>
      <c r="BM46" s="235"/>
      <c r="BN46" s="235"/>
      <c r="BO46" s="244"/>
      <c r="BP46" s="244"/>
      <c r="BQ46" s="241">
        <v>40</v>
      </c>
      <c r="BR46" s="242"/>
      <c r="BS46" s="1020"/>
      <c r="BT46" s="1021"/>
      <c r="BU46" s="1021"/>
      <c r="BV46" s="1021"/>
      <c r="BW46" s="1021"/>
      <c r="BX46" s="1021"/>
      <c r="BY46" s="1021"/>
      <c r="BZ46" s="1021"/>
      <c r="CA46" s="1021"/>
      <c r="CB46" s="1021"/>
      <c r="CC46" s="1021"/>
      <c r="CD46" s="1021"/>
      <c r="CE46" s="1021"/>
      <c r="CF46" s="1021"/>
      <c r="CG46" s="1042"/>
      <c r="CH46" s="1017"/>
      <c r="CI46" s="1018"/>
      <c r="CJ46" s="1018"/>
      <c r="CK46" s="1018"/>
      <c r="CL46" s="1019"/>
      <c r="CM46" s="1017"/>
      <c r="CN46" s="1018"/>
      <c r="CO46" s="1018"/>
      <c r="CP46" s="1018"/>
      <c r="CQ46" s="1019"/>
      <c r="CR46" s="1017"/>
      <c r="CS46" s="1018"/>
      <c r="CT46" s="1018"/>
      <c r="CU46" s="1018"/>
      <c r="CV46" s="1019"/>
      <c r="CW46" s="1017"/>
      <c r="CX46" s="1018"/>
      <c r="CY46" s="1018"/>
      <c r="CZ46" s="1018"/>
      <c r="DA46" s="1019"/>
      <c r="DB46" s="1017"/>
      <c r="DC46" s="1018"/>
      <c r="DD46" s="1018"/>
      <c r="DE46" s="1018"/>
      <c r="DF46" s="1019"/>
      <c r="DG46" s="1017"/>
      <c r="DH46" s="1018"/>
      <c r="DI46" s="1018"/>
      <c r="DJ46" s="1018"/>
      <c r="DK46" s="1019"/>
      <c r="DL46" s="1017"/>
      <c r="DM46" s="1018"/>
      <c r="DN46" s="1018"/>
      <c r="DO46" s="1018"/>
      <c r="DP46" s="1019"/>
      <c r="DQ46" s="1017"/>
      <c r="DR46" s="1018"/>
      <c r="DS46" s="1018"/>
      <c r="DT46" s="1018"/>
      <c r="DU46" s="1019"/>
      <c r="DV46" s="1020"/>
      <c r="DW46" s="1021"/>
      <c r="DX46" s="1021"/>
      <c r="DY46" s="1021"/>
      <c r="DZ46" s="1022"/>
      <c r="EA46" s="233"/>
    </row>
    <row r="47" spans="1:131" ht="26.25" customHeight="1" x14ac:dyDescent="0.15">
      <c r="A47" s="241">
        <v>20</v>
      </c>
      <c r="B47" s="1058"/>
      <c r="C47" s="1059"/>
      <c r="D47" s="1059"/>
      <c r="E47" s="1059"/>
      <c r="F47" s="1059"/>
      <c r="G47" s="1059"/>
      <c r="H47" s="1059"/>
      <c r="I47" s="1059"/>
      <c r="J47" s="1059"/>
      <c r="K47" s="1059"/>
      <c r="L47" s="1059"/>
      <c r="M47" s="1059"/>
      <c r="N47" s="1059"/>
      <c r="O47" s="1059"/>
      <c r="P47" s="1060"/>
      <c r="Q47" s="1066"/>
      <c r="R47" s="1067"/>
      <c r="S47" s="1067"/>
      <c r="T47" s="1067"/>
      <c r="U47" s="1067"/>
      <c r="V47" s="1067"/>
      <c r="W47" s="1067"/>
      <c r="X47" s="1067"/>
      <c r="Y47" s="1067"/>
      <c r="Z47" s="1067"/>
      <c r="AA47" s="1067"/>
      <c r="AB47" s="1067"/>
      <c r="AC47" s="1067"/>
      <c r="AD47" s="1067"/>
      <c r="AE47" s="1068"/>
      <c r="AF47" s="1063"/>
      <c r="AG47" s="1064"/>
      <c r="AH47" s="1064"/>
      <c r="AI47" s="1064"/>
      <c r="AJ47" s="1065"/>
      <c r="AK47" s="1008"/>
      <c r="AL47" s="999"/>
      <c r="AM47" s="999"/>
      <c r="AN47" s="999"/>
      <c r="AO47" s="999"/>
      <c r="AP47" s="999"/>
      <c r="AQ47" s="999"/>
      <c r="AR47" s="999"/>
      <c r="AS47" s="999"/>
      <c r="AT47" s="999"/>
      <c r="AU47" s="999"/>
      <c r="AV47" s="999"/>
      <c r="AW47" s="999"/>
      <c r="AX47" s="999"/>
      <c r="AY47" s="999"/>
      <c r="AZ47" s="1069"/>
      <c r="BA47" s="1069"/>
      <c r="BB47" s="1069"/>
      <c r="BC47" s="1069"/>
      <c r="BD47" s="1069"/>
      <c r="BE47" s="1000"/>
      <c r="BF47" s="1000"/>
      <c r="BG47" s="1000"/>
      <c r="BH47" s="1000"/>
      <c r="BI47" s="1001"/>
      <c r="BJ47" s="235"/>
      <c r="BK47" s="235"/>
      <c r="BL47" s="235"/>
      <c r="BM47" s="235"/>
      <c r="BN47" s="235"/>
      <c r="BO47" s="244"/>
      <c r="BP47" s="244"/>
      <c r="BQ47" s="241">
        <v>41</v>
      </c>
      <c r="BR47" s="242"/>
      <c r="BS47" s="1020"/>
      <c r="BT47" s="1021"/>
      <c r="BU47" s="1021"/>
      <c r="BV47" s="1021"/>
      <c r="BW47" s="1021"/>
      <c r="BX47" s="1021"/>
      <c r="BY47" s="1021"/>
      <c r="BZ47" s="1021"/>
      <c r="CA47" s="1021"/>
      <c r="CB47" s="1021"/>
      <c r="CC47" s="1021"/>
      <c r="CD47" s="1021"/>
      <c r="CE47" s="1021"/>
      <c r="CF47" s="1021"/>
      <c r="CG47" s="1042"/>
      <c r="CH47" s="1017"/>
      <c r="CI47" s="1018"/>
      <c r="CJ47" s="1018"/>
      <c r="CK47" s="1018"/>
      <c r="CL47" s="1019"/>
      <c r="CM47" s="1017"/>
      <c r="CN47" s="1018"/>
      <c r="CO47" s="1018"/>
      <c r="CP47" s="1018"/>
      <c r="CQ47" s="1019"/>
      <c r="CR47" s="1017"/>
      <c r="CS47" s="1018"/>
      <c r="CT47" s="1018"/>
      <c r="CU47" s="1018"/>
      <c r="CV47" s="1019"/>
      <c r="CW47" s="1017"/>
      <c r="CX47" s="1018"/>
      <c r="CY47" s="1018"/>
      <c r="CZ47" s="1018"/>
      <c r="DA47" s="1019"/>
      <c r="DB47" s="1017"/>
      <c r="DC47" s="1018"/>
      <c r="DD47" s="1018"/>
      <c r="DE47" s="1018"/>
      <c r="DF47" s="1019"/>
      <c r="DG47" s="1017"/>
      <c r="DH47" s="1018"/>
      <c r="DI47" s="1018"/>
      <c r="DJ47" s="1018"/>
      <c r="DK47" s="1019"/>
      <c r="DL47" s="1017"/>
      <c r="DM47" s="1018"/>
      <c r="DN47" s="1018"/>
      <c r="DO47" s="1018"/>
      <c r="DP47" s="1019"/>
      <c r="DQ47" s="1017"/>
      <c r="DR47" s="1018"/>
      <c r="DS47" s="1018"/>
      <c r="DT47" s="1018"/>
      <c r="DU47" s="1019"/>
      <c r="DV47" s="1020"/>
      <c r="DW47" s="1021"/>
      <c r="DX47" s="1021"/>
      <c r="DY47" s="1021"/>
      <c r="DZ47" s="1022"/>
      <c r="EA47" s="233"/>
    </row>
    <row r="48" spans="1:131" ht="26.25" customHeight="1" x14ac:dyDescent="0.15">
      <c r="A48" s="241">
        <v>21</v>
      </c>
      <c r="B48" s="1058"/>
      <c r="C48" s="1059"/>
      <c r="D48" s="1059"/>
      <c r="E48" s="1059"/>
      <c r="F48" s="1059"/>
      <c r="G48" s="1059"/>
      <c r="H48" s="1059"/>
      <c r="I48" s="1059"/>
      <c r="J48" s="1059"/>
      <c r="K48" s="1059"/>
      <c r="L48" s="1059"/>
      <c r="M48" s="1059"/>
      <c r="N48" s="1059"/>
      <c r="O48" s="1059"/>
      <c r="P48" s="1060"/>
      <c r="Q48" s="1066"/>
      <c r="R48" s="1067"/>
      <c r="S48" s="1067"/>
      <c r="T48" s="1067"/>
      <c r="U48" s="1067"/>
      <c r="V48" s="1067"/>
      <c r="W48" s="1067"/>
      <c r="X48" s="1067"/>
      <c r="Y48" s="1067"/>
      <c r="Z48" s="1067"/>
      <c r="AA48" s="1067"/>
      <c r="AB48" s="1067"/>
      <c r="AC48" s="1067"/>
      <c r="AD48" s="1067"/>
      <c r="AE48" s="1068"/>
      <c r="AF48" s="1063"/>
      <c r="AG48" s="1064"/>
      <c r="AH48" s="1064"/>
      <c r="AI48" s="1064"/>
      <c r="AJ48" s="1065"/>
      <c r="AK48" s="1008"/>
      <c r="AL48" s="999"/>
      <c r="AM48" s="999"/>
      <c r="AN48" s="999"/>
      <c r="AO48" s="999"/>
      <c r="AP48" s="999"/>
      <c r="AQ48" s="999"/>
      <c r="AR48" s="999"/>
      <c r="AS48" s="999"/>
      <c r="AT48" s="999"/>
      <c r="AU48" s="999"/>
      <c r="AV48" s="999"/>
      <c r="AW48" s="999"/>
      <c r="AX48" s="999"/>
      <c r="AY48" s="999"/>
      <c r="AZ48" s="1069"/>
      <c r="BA48" s="1069"/>
      <c r="BB48" s="1069"/>
      <c r="BC48" s="1069"/>
      <c r="BD48" s="1069"/>
      <c r="BE48" s="1000"/>
      <c r="BF48" s="1000"/>
      <c r="BG48" s="1000"/>
      <c r="BH48" s="1000"/>
      <c r="BI48" s="1001"/>
      <c r="BJ48" s="235"/>
      <c r="BK48" s="235"/>
      <c r="BL48" s="235"/>
      <c r="BM48" s="235"/>
      <c r="BN48" s="235"/>
      <c r="BO48" s="244"/>
      <c r="BP48" s="244"/>
      <c r="BQ48" s="241">
        <v>42</v>
      </c>
      <c r="BR48" s="242"/>
      <c r="BS48" s="1020"/>
      <c r="BT48" s="1021"/>
      <c r="BU48" s="1021"/>
      <c r="BV48" s="1021"/>
      <c r="BW48" s="1021"/>
      <c r="BX48" s="1021"/>
      <c r="BY48" s="1021"/>
      <c r="BZ48" s="1021"/>
      <c r="CA48" s="1021"/>
      <c r="CB48" s="1021"/>
      <c r="CC48" s="1021"/>
      <c r="CD48" s="1021"/>
      <c r="CE48" s="1021"/>
      <c r="CF48" s="1021"/>
      <c r="CG48" s="1042"/>
      <c r="CH48" s="1017"/>
      <c r="CI48" s="1018"/>
      <c r="CJ48" s="1018"/>
      <c r="CK48" s="1018"/>
      <c r="CL48" s="1019"/>
      <c r="CM48" s="1017"/>
      <c r="CN48" s="1018"/>
      <c r="CO48" s="1018"/>
      <c r="CP48" s="1018"/>
      <c r="CQ48" s="1019"/>
      <c r="CR48" s="1017"/>
      <c r="CS48" s="1018"/>
      <c r="CT48" s="1018"/>
      <c r="CU48" s="1018"/>
      <c r="CV48" s="1019"/>
      <c r="CW48" s="1017"/>
      <c r="CX48" s="1018"/>
      <c r="CY48" s="1018"/>
      <c r="CZ48" s="1018"/>
      <c r="DA48" s="1019"/>
      <c r="DB48" s="1017"/>
      <c r="DC48" s="1018"/>
      <c r="DD48" s="1018"/>
      <c r="DE48" s="1018"/>
      <c r="DF48" s="1019"/>
      <c r="DG48" s="1017"/>
      <c r="DH48" s="1018"/>
      <c r="DI48" s="1018"/>
      <c r="DJ48" s="1018"/>
      <c r="DK48" s="1019"/>
      <c r="DL48" s="1017"/>
      <c r="DM48" s="1018"/>
      <c r="DN48" s="1018"/>
      <c r="DO48" s="1018"/>
      <c r="DP48" s="1019"/>
      <c r="DQ48" s="1017"/>
      <c r="DR48" s="1018"/>
      <c r="DS48" s="1018"/>
      <c r="DT48" s="1018"/>
      <c r="DU48" s="1019"/>
      <c r="DV48" s="1020"/>
      <c r="DW48" s="1021"/>
      <c r="DX48" s="1021"/>
      <c r="DY48" s="1021"/>
      <c r="DZ48" s="1022"/>
      <c r="EA48" s="233"/>
    </row>
    <row r="49" spans="1:131" ht="26.25" customHeight="1" x14ac:dyDescent="0.15">
      <c r="A49" s="241">
        <v>22</v>
      </c>
      <c r="B49" s="1058"/>
      <c r="C49" s="1059"/>
      <c r="D49" s="1059"/>
      <c r="E49" s="1059"/>
      <c r="F49" s="1059"/>
      <c r="G49" s="1059"/>
      <c r="H49" s="1059"/>
      <c r="I49" s="1059"/>
      <c r="J49" s="1059"/>
      <c r="K49" s="1059"/>
      <c r="L49" s="1059"/>
      <c r="M49" s="1059"/>
      <c r="N49" s="1059"/>
      <c r="O49" s="1059"/>
      <c r="P49" s="1060"/>
      <c r="Q49" s="1066"/>
      <c r="R49" s="1067"/>
      <c r="S49" s="1067"/>
      <c r="T49" s="1067"/>
      <c r="U49" s="1067"/>
      <c r="V49" s="1067"/>
      <c r="W49" s="1067"/>
      <c r="X49" s="1067"/>
      <c r="Y49" s="1067"/>
      <c r="Z49" s="1067"/>
      <c r="AA49" s="1067"/>
      <c r="AB49" s="1067"/>
      <c r="AC49" s="1067"/>
      <c r="AD49" s="1067"/>
      <c r="AE49" s="1068"/>
      <c r="AF49" s="1063"/>
      <c r="AG49" s="1064"/>
      <c r="AH49" s="1064"/>
      <c r="AI49" s="1064"/>
      <c r="AJ49" s="1065"/>
      <c r="AK49" s="1008"/>
      <c r="AL49" s="999"/>
      <c r="AM49" s="999"/>
      <c r="AN49" s="999"/>
      <c r="AO49" s="999"/>
      <c r="AP49" s="999"/>
      <c r="AQ49" s="999"/>
      <c r="AR49" s="999"/>
      <c r="AS49" s="999"/>
      <c r="AT49" s="999"/>
      <c r="AU49" s="999"/>
      <c r="AV49" s="999"/>
      <c r="AW49" s="999"/>
      <c r="AX49" s="999"/>
      <c r="AY49" s="999"/>
      <c r="AZ49" s="1069"/>
      <c r="BA49" s="1069"/>
      <c r="BB49" s="1069"/>
      <c r="BC49" s="1069"/>
      <c r="BD49" s="1069"/>
      <c r="BE49" s="1000"/>
      <c r="BF49" s="1000"/>
      <c r="BG49" s="1000"/>
      <c r="BH49" s="1000"/>
      <c r="BI49" s="1001"/>
      <c r="BJ49" s="235"/>
      <c r="BK49" s="235"/>
      <c r="BL49" s="235"/>
      <c r="BM49" s="235"/>
      <c r="BN49" s="235"/>
      <c r="BO49" s="244"/>
      <c r="BP49" s="244"/>
      <c r="BQ49" s="241">
        <v>43</v>
      </c>
      <c r="BR49" s="242"/>
      <c r="BS49" s="1020"/>
      <c r="BT49" s="1021"/>
      <c r="BU49" s="1021"/>
      <c r="BV49" s="1021"/>
      <c r="BW49" s="1021"/>
      <c r="BX49" s="1021"/>
      <c r="BY49" s="1021"/>
      <c r="BZ49" s="1021"/>
      <c r="CA49" s="1021"/>
      <c r="CB49" s="1021"/>
      <c r="CC49" s="1021"/>
      <c r="CD49" s="1021"/>
      <c r="CE49" s="1021"/>
      <c r="CF49" s="1021"/>
      <c r="CG49" s="1042"/>
      <c r="CH49" s="1017"/>
      <c r="CI49" s="1018"/>
      <c r="CJ49" s="1018"/>
      <c r="CK49" s="1018"/>
      <c r="CL49" s="1019"/>
      <c r="CM49" s="1017"/>
      <c r="CN49" s="1018"/>
      <c r="CO49" s="1018"/>
      <c r="CP49" s="1018"/>
      <c r="CQ49" s="1019"/>
      <c r="CR49" s="1017"/>
      <c r="CS49" s="1018"/>
      <c r="CT49" s="1018"/>
      <c r="CU49" s="1018"/>
      <c r="CV49" s="1019"/>
      <c r="CW49" s="1017"/>
      <c r="CX49" s="1018"/>
      <c r="CY49" s="1018"/>
      <c r="CZ49" s="1018"/>
      <c r="DA49" s="1019"/>
      <c r="DB49" s="1017"/>
      <c r="DC49" s="1018"/>
      <c r="DD49" s="1018"/>
      <c r="DE49" s="1018"/>
      <c r="DF49" s="1019"/>
      <c r="DG49" s="1017"/>
      <c r="DH49" s="1018"/>
      <c r="DI49" s="1018"/>
      <c r="DJ49" s="1018"/>
      <c r="DK49" s="1019"/>
      <c r="DL49" s="1017"/>
      <c r="DM49" s="1018"/>
      <c r="DN49" s="1018"/>
      <c r="DO49" s="1018"/>
      <c r="DP49" s="1019"/>
      <c r="DQ49" s="1017"/>
      <c r="DR49" s="1018"/>
      <c r="DS49" s="1018"/>
      <c r="DT49" s="1018"/>
      <c r="DU49" s="1019"/>
      <c r="DV49" s="1020"/>
      <c r="DW49" s="1021"/>
      <c r="DX49" s="1021"/>
      <c r="DY49" s="1021"/>
      <c r="DZ49" s="1022"/>
      <c r="EA49" s="233"/>
    </row>
    <row r="50" spans="1:131" ht="26.25" customHeight="1" x14ac:dyDescent="0.15">
      <c r="A50" s="241">
        <v>23</v>
      </c>
      <c r="B50" s="1058"/>
      <c r="C50" s="1059"/>
      <c r="D50" s="1059"/>
      <c r="E50" s="1059"/>
      <c r="F50" s="1059"/>
      <c r="G50" s="1059"/>
      <c r="H50" s="1059"/>
      <c r="I50" s="1059"/>
      <c r="J50" s="1059"/>
      <c r="K50" s="1059"/>
      <c r="L50" s="1059"/>
      <c r="M50" s="1059"/>
      <c r="N50" s="1059"/>
      <c r="O50" s="1059"/>
      <c r="P50" s="1060"/>
      <c r="Q50" s="1061"/>
      <c r="R50" s="1053"/>
      <c r="S50" s="1053"/>
      <c r="T50" s="1053"/>
      <c r="U50" s="1053"/>
      <c r="V50" s="1053"/>
      <c r="W50" s="1053"/>
      <c r="X50" s="1053"/>
      <c r="Y50" s="1053"/>
      <c r="Z50" s="1053"/>
      <c r="AA50" s="1053"/>
      <c r="AB50" s="1053"/>
      <c r="AC50" s="1053"/>
      <c r="AD50" s="1053"/>
      <c r="AE50" s="1062"/>
      <c r="AF50" s="1063"/>
      <c r="AG50" s="1064"/>
      <c r="AH50" s="1064"/>
      <c r="AI50" s="1064"/>
      <c r="AJ50" s="1065"/>
      <c r="AK50" s="1052"/>
      <c r="AL50" s="1053"/>
      <c r="AM50" s="1053"/>
      <c r="AN50" s="1053"/>
      <c r="AO50" s="1053"/>
      <c r="AP50" s="1053"/>
      <c r="AQ50" s="1053"/>
      <c r="AR50" s="1053"/>
      <c r="AS50" s="1053"/>
      <c r="AT50" s="1053"/>
      <c r="AU50" s="1053"/>
      <c r="AV50" s="1053"/>
      <c r="AW50" s="1053"/>
      <c r="AX50" s="1053"/>
      <c r="AY50" s="1053"/>
      <c r="AZ50" s="1054"/>
      <c r="BA50" s="1054"/>
      <c r="BB50" s="1054"/>
      <c r="BC50" s="1054"/>
      <c r="BD50" s="1054"/>
      <c r="BE50" s="1000"/>
      <c r="BF50" s="1000"/>
      <c r="BG50" s="1000"/>
      <c r="BH50" s="1000"/>
      <c r="BI50" s="1001"/>
      <c r="BJ50" s="235"/>
      <c r="BK50" s="235"/>
      <c r="BL50" s="235"/>
      <c r="BM50" s="235"/>
      <c r="BN50" s="235"/>
      <c r="BO50" s="244"/>
      <c r="BP50" s="244"/>
      <c r="BQ50" s="241">
        <v>44</v>
      </c>
      <c r="BR50" s="242"/>
      <c r="BS50" s="1020"/>
      <c r="BT50" s="1021"/>
      <c r="BU50" s="1021"/>
      <c r="BV50" s="1021"/>
      <c r="BW50" s="1021"/>
      <c r="BX50" s="1021"/>
      <c r="BY50" s="1021"/>
      <c r="BZ50" s="1021"/>
      <c r="CA50" s="1021"/>
      <c r="CB50" s="1021"/>
      <c r="CC50" s="1021"/>
      <c r="CD50" s="1021"/>
      <c r="CE50" s="1021"/>
      <c r="CF50" s="1021"/>
      <c r="CG50" s="1042"/>
      <c r="CH50" s="1017"/>
      <c r="CI50" s="1018"/>
      <c r="CJ50" s="1018"/>
      <c r="CK50" s="1018"/>
      <c r="CL50" s="1019"/>
      <c r="CM50" s="1017"/>
      <c r="CN50" s="1018"/>
      <c r="CO50" s="1018"/>
      <c r="CP50" s="1018"/>
      <c r="CQ50" s="1019"/>
      <c r="CR50" s="1017"/>
      <c r="CS50" s="1018"/>
      <c r="CT50" s="1018"/>
      <c r="CU50" s="1018"/>
      <c r="CV50" s="1019"/>
      <c r="CW50" s="1017"/>
      <c r="CX50" s="1018"/>
      <c r="CY50" s="1018"/>
      <c r="CZ50" s="1018"/>
      <c r="DA50" s="1019"/>
      <c r="DB50" s="1017"/>
      <c r="DC50" s="1018"/>
      <c r="DD50" s="1018"/>
      <c r="DE50" s="1018"/>
      <c r="DF50" s="1019"/>
      <c r="DG50" s="1017"/>
      <c r="DH50" s="1018"/>
      <c r="DI50" s="1018"/>
      <c r="DJ50" s="1018"/>
      <c r="DK50" s="1019"/>
      <c r="DL50" s="1017"/>
      <c r="DM50" s="1018"/>
      <c r="DN50" s="1018"/>
      <c r="DO50" s="1018"/>
      <c r="DP50" s="1019"/>
      <c r="DQ50" s="1017"/>
      <c r="DR50" s="1018"/>
      <c r="DS50" s="1018"/>
      <c r="DT50" s="1018"/>
      <c r="DU50" s="1019"/>
      <c r="DV50" s="1020"/>
      <c r="DW50" s="1021"/>
      <c r="DX50" s="1021"/>
      <c r="DY50" s="1021"/>
      <c r="DZ50" s="1022"/>
      <c r="EA50" s="233"/>
    </row>
    <row r="51" spans="1:131" ht="26.25" customHeight="1" x14ac:dyDescent="0.15">
      <c r="A51" s="241">
        <v>24</v>
      </c>
      <c r="B51" s="1058"/>
      <c r="C51" s="1059"/>
      <c r="D51" s="1059"/>
      <c r="E51" s="1059"/>
      <c r="F51" s="1059"/>
      <c r="G51" s="1059"/>
      <c r="H51" s="1059"/>
      <c r="I51" s="1059"/>
      <c r="J51" s="1059"/>
      <c r="K51" s="1059"/>
      <c r="L51" s="1059"/>
      <c r="M51" s="1059"/>
      <c r="N51" s="1059"/>
      <c r="O51" s="1059"/>
      <c r="P51" s="1060"/>
      <c r="Q51" s="1061"/>
      <c r="R51" s="1053"/>
      <c r="S51" s="1053"/>
      <c r="T51" s="1053"/>
      <c r="U51" s="1053"/>
      <c r="V51" s="1053"/>
      <c r="W51" s="1053"/>
      <c r="X51" s="1053"/>
      <c r="Y51" s="1053"/>
      <c r="Z51" s="1053"/>
      <c r="AA51" s="1053"/>
      <c r="AB51" s="1053"/>
      <c r="AC51" s="1053"/>
      <c r="AD51" s="1053"/>
      <c r="AE51" s="1062"/>
      <c r="AF51" s="1063"/>
      <c r="AG51" s="1064"/>
      <c r="AH51" s="1064"/>
      <c r="AI51" s="1064"/>
      <c r="AJ51" s="1065"/>
      <c r="AK51" s="1052"/>
      <c r="AL51" s="1053"/>
      <c r="AM51" s="1053"/>
      <c r="AN51" s="1053"/>
      <c r="AO51" s="1053"/>
      <c r="AP51" s="1053"/>
      <c r="AQ51" s="1053"/>
      <c r="AR51" s="1053"/>
      <c r="AS51" s="1053"/>
      <c r="AT51" s="1053"/>
      <c r="AU51" s="1053"/>
      <c r="AV51" s="1053"/>
      <c r="AW51" s="1053"/>
      <c r="AX51" s="1053"/>
      <c r="AY51" s="1053"/>
      <c r="AZ51" s="1054"/>
      <c r="BA51" s="1054"/>
      <c r="BB51" s="1054"/>
      <c r="BC51" s="1054"/>
      <c r="BD51" s="1054"/>
      <c r="BE51" s="1000"/>
      <c r="BF51" s="1000"/>
      <c r="BG51" s="1000"/>
      <c r="BH51" s="1000"/>
      <c r="BI51" s="1001"/>
      <c r="BJ51" s="235"/>
      <c r="BK51" s="235"/>
      <c r="BL51" s="235"/>
      <c r="BM51" s="235"/>
      <c r="BN51" s="235"/>
      <c r="BO51" s="244"/>
      <c r="BP51" s="244"/>
      <c r="BQ51" s="241">
        <v>45</v>
      </c>
      <c r="BR51" s="242"/>
      <c r="BS51" s="1020"/>
      <c r="BT51" s="1021"/>
      <c r="BU51" s="1021"/>
      <c r="BV51" s="1021"/>
      <c r="BW51" s="1021"/>
      <c r="BX51" s="1021"/>
      <c r="BY51" s="1021"/>
      <c r="BZ51" s="1021"/>
      <c r="CA51" s="1021"/>
      <c r="CB51" s="1021"/>
      <c r="CC51" s="1021"/>
      <c r="CD51" s="1021"/>
      <c r="CE51" s="1021"/>
      <c r="CF51" s="1021"/>
      <c r="CG51" s="1042"/>
      <c r="CH51" s="1017"/>
      <c r="CI51" s="1018"/>
      <c r="CJ51" s="1018"/>
      <c r="CK51" s="1018"/>
      <c r="CL51" s="1019"/>
      <c r="CM51" s="1017"/>
      <c r="CN51" s="1018"/>
      <c r="CO51" s="1018"/>
      <c r="CP51" s="1018"/>
      <c r="CQ51" s="1019"/>
      <c r="CR51" s="1017"/>
      <c r="CS51" s="1018"/>
      <c r="CT51" s="1018"/>
      <c r="CU51" s="1018"/>
      <c r="CV51" s="1019"/>
      <c r="CW51" s="1017"/>
      <c r="CX51" s="1018"/>
      <c r="CY51" s="1018"/>
      <c r="CZ51" s="1018"/>
      <c r="DA51" s="1019"/>
      <c r="DB51" s="1017"/>
      <c r="DC51" s="1018"/>
      <c r="DD51" s="1018"/>
      <c r="DE51" s="1018"/>
      <c r="DF51" s="1019"/>
      <c r="DG51" s="1017"/>
      <c r="DH51" s="1018"/>
      <c r="DI51" s="1018"/>
      <c r="DJ51" s="1018"/>
      <c r="DK51" s="1019"/>
      <c r="DL51" s="1017"/>
      <c r="DM51" s="1018"/>
      <c r="DN51" s="1018"/>
      <c r="DO51" s="1018"/>
      <c r="DP51" s="1019"/>
      <c r="DQ51" s="1017"/>
      <c r="DR51" s="1018"/>
      <c r="DS51" s="1018"/>
      <c r="DT51" s="1018"/>
      <c r="DU51" s="1019"/>
      <c r="DV51" s="1020"/>
      <c r="DW51" s="1021"/>
      <c r="DX51" s="1021"/>
      <c r="DY51" s="1021"/>
      <c r="DZ51" s="1022"/>
      <c r="EA51" s="233"/>
    </row>
    <row r="52" spans="1:131" ht="26.25" customHeight="1" x14ac:dyDescent="0.15">
      <c r="A52" s="241">
        <v>25</v>
      </c>
      <c r="B52" s="1058"/>
      <c r="C52" s="1059"/>
      <c r="D52" s="1059"/>
      <c r="E52" s="1059"/>
      <c r="F52" s="1059"/>
      <c r="G52" s="1059"/>
      <c r="H52" s="1059"/>
      <c r="I52" s="1059"/>
      <c r="J52" s="1059"/>
      <c r="K52" s="1059"/>
      <c r="L52" s="1059"/>
      <c r="M52" s="1059"/>
      <c r="N52" s="1059"/>
      <c r="O52" s="1059"/>
      <c r="P52" s="1060"/>
      <c r="Q52" s="1061"/>
      <c r="R52" s="1053"/>
      <c r="S52" s="1053"/>
      <c r="T52" s="1053"/>
      <c r="U52" s="1053"/>
      <c r="V52" s="1053"/>
      <c r="W52" s="1053"/>
      <c r="X52" s="1053"/>
      <c r="Y52" s="1053"/>
      <c r="Z52" s="1053"/>
      <c r="AA52" s="1053"/>
      <c r="AB52" s="1053"/>
      <c r="AC52" s="1053"/>
      <c r="AD52" s="1053"/>
      <c r="AE52" s="1062"/>
      <c r="AF52" s="1063"/>
      <c r="AG52" s="1064"/>
      <c r="AH52" s="1064"/>
      <c r="AI52" s="1064"/>
      <c r="AJ52" s="1065"/>
      <c r="AK52" s="1052"/>
      <c r="AL52" s="1053"/>
      <c r="AM52" s="1053"/>
      <c r="AN52" s="1053"/>
      <c r="AO52" s="1053"/>
      <c r="AP52" s="1053"/>
      <c r="AQ52" s="1053"/>
      <c r="AR52" s="1053"/>
      <c r="AS52" s="1053"/>
      <c r="AT52" s="1053"/>
      <c r="AU52" s="1053"/>
      <c r="AV52" s="1053"/>
      <c r="AW52" s="1053"/>
      <c r="AX52" s="1053"/>
      <c r="AY52" s="1053"/>
      <c r="AZ52" s="1054"/>
      <c r="BA52" s="1054"/>
      <c r="BB52" s="1054"/>
      <c r="BC52" s="1054"/>
      <c r="BD52" s="1054"/>
      <c r="BE52" s="1000"/>
      <c r="BF52" s="1000"/>
      <c r="BG52" s="1000"/>
      <c r="BH52" s="1000"/>
      <c r="BI52" s="1001"/>
      <c r="BJ52" s="235"/>
      <c r="BK52" s="235"/>
      <c r="BL52" s="235"/>
      <c r="BM52" s="235"/>
      <c r="BN52" s="235"/>
      <c r="BO52" s="244"/>
      <c r="BP52" s="244"/>
      <c r="BQ52" s="241">
        <v>46</v>
      </c>
      <c r="BR52" s="242"/>
      <c r="BS52" s="1020"/>
      <c r="BT52" s="1021"/>
      <c r="BU52" s="1021"/>
      <c r="BV52" s="1021"/>
      <c r="BW52" s="1021"/>
      <c r="BX52" s="1021"/>
      <c r="BY52" s="1021"/>
      <c r="BZ52" s="1021"/>
      <c r="CA52" s="1021"/>
      <c r="CB52" s="1021"/>
      <c r="CC52" s="1021"/>
      <c r="CD52" s="1021"/>
      <c r="CE52" s="1021"/>
      <c r="CF52" s="1021"/>
      <c r="CG52" s="1042"/>
      <c r="CH52" s="1017"/>
      <c r="CI52" s="1018"/>
      <c r="CJ52" s="1018"/>
      <c r="CK52" s="1018"/>
      <c r="CL52" s="1019"/>
      <c r="CM52" s="1017"/>
      <c r="CN52" s="1018"/>
      <c r="CO52" s="1018"/>
      <c r="CP52" s="1018"/>
      <c r="CQ52" s="1019"/>
      <c r="CR52" s="1017"/>
      <c r="CS52" s="1018"/>
      <c r="CT52" s="1018"/>
      <c r="CU52" s="1018"/>
      <c r="CV52" s="1019"/>
      <c r="CW52" s="1017"/>
      <c r="CX52" s="1018"/>
      <c r="CY52" s="1018"/>
      <c r="CZ52" s="1018"/>
      <c r="DA52" s="1019"/>
      <c r="DB52" s="1017"/>
      <c r="DC52" s="1018"/>
      <c r="DD52" s="1018"/>
      <c r="DE52" s="1018"/>
      <c r="DF52" s="1019"/>
      <c r="DG52" s="1017"/>
      <c r="DH52" s="1018"/>
      <c r="DI52" s="1018"/>
      <c r="DJ52" s="1018"/>
      <c r="DK52" s="1019"/>
      <c r="DL52" s="1017"/>
      <c r="DM52" s="1018"/>
      <c r="DN52" s="1018"/>
      <c r="DO52" s="1018"/>
      <c r="DP52" s="1019"/>
      <c r="DQ52" s="1017"/>
      <c r="DR52" s="1018"/>
      <c r="DS52" s="1018"/>
      <c r="DT52" s="1018"/>
      <c r="DU52" s="1019"/>
      <c r="DV52" s="1020"/>
      <c r="DW52" s="1021"/>
      <c r="DX52" s="1021"/>
      <c r="DY52" s="1021"/>
      <c r="DZ52" s="1022"/>
      <c r="EA52" s="233"/>
    </row>
    <row r="53" spans="1:131" ht="26.25" customHeight="1" x14ac:dyDescent="0.15">
      <c r="A53" s="241">
        <v>26</v>
      </c>
      <c r="B53" s="1058"/>
      <c r="C53" s="1059"/>
      <c r="D53" s="1059"/>
      <c r="E53" s="1059"/>
      <c r="F53" s="1059"/>
      <c r="G53" s="1059"/>
      <c r="H53" s="1059"/>
      <c r="I53" s="1059"/>
      <c r="J53" s="1059"/>
      <c r="K53" s="1059"/>
      <c r="L53" s="1059"/>
      <c r="M53" s="1059"/>
      <c r="N53" s="1059"/>
      <c r="O53" s="1059"/>
      <c r="P53" s="1060"/>
      <c r="Q53" s="1061"/>
      <c r="R53" s="1053"/>
      <c r="S53" s="1053"/>
      <c r="T53" s="1053"/>
      <c r="U53" s="1053"/>
      <c r="V53" s="1053"/>
      <c r="W53" s="1053"/>
      <c r="X53" s="1053"/>
      <c r="Y53" s="1053"/>
      <c r="Z53" s="1053"/>
      <c r="AA53" s="1053"/>
      <c r="AB53" s="1053"/>
      <c r="AC53" s="1053"/>
      <c r="AD53" s="1053"/>
      <c r="AE53" s="1062"/>
      <c r="AF53" s="1063"/>
      <c r="AG53" s="1064"/>
      <c r="AH53" s="1064"/>
      <c r="AI53" s="1064"/>
      <c r="AJ53" s="1065"/>
      <c r="AK53" s="1052"/>
      <c r="AL53" s="1053"/>
      <c r="AM53" s="1053"/>
      <c r="AN53" s="1053"/>
      <c r="AO53" s="1053"/>
      <c r="AP53" s="1053"/>
      <c r="AQ53" s="1053"/>
      <c r="AR53" s="1053"/>
      <c r="AS53" s="1053"/>
      <c r="AT53" s="1053"/>
      <c r="AU53" s="1053"/>
      <c r="AV53" s="1053"/>
      <c r="AW53" s="1053"/>
      <c r="AX53" s="1053"/>
      <c r="AY53" s="1053"/>
      <c r="AZ53" s="1054"/>
      <c r="BA53" s="1054"/>
      <c r="BB53" s="1054"/>
      <c r="BC53" s="1054"/>
      <c r="BD53" s="1054"/>
      <c r="BE53" s="1000"/>
      <c r="BF53" s="1000"/>
      <c r="BG53" s="1000"/>
      <c r="BH53" s="1000"/>
      <c r="BI53" s="1001"/>
      <c r="BJ53" s="235"/>
      <c r="BK53" s="235"/>
      <c r="BL53" s="235"/>
      <c r="BM53" s="235"/>
      <c r="BN53" s="235"/>
      <c r="BO53" s="244"/>
      <c r="BP53" s="244"/>
      <c r="BQ53" s="241">
        <v>47</v>
      </c>
      <c r="BR53" s="242"/>
      <c r="BS53" s="1020"/>
      <c r="BT53" s="1021"/>
      <c r="BU53" s="1021"/>
      <c r="BV53" s="1021"/>
      <c r="BW53" s="1021"/>
      <c r="BX53" s="1021"/>
      <c r="BY53" s="1021"/>
      <c r="BZ53" s="1021"/>
      <c r="CA53" s="1021"/>
      <c r="CB53" s="1021"/>
      <c r="CC53" s="1021"/>
      <c r="CD53" s="1021"/>
      <c r="CE53" s="1021"/>
      <c r="CF53" s="1021"/>
      <c r="CG53" s="1042"/>
      <c r="CH53" s="1017"/>
      <c r="CI53" s="1018"/>
      <c r="CJ53" s="1018"/>
      <c r="CK53" s="1018"/>
      <c r="CL53" s="1019"/>
      <c r="CM53" s="1017"/>
      <c r="CN53" s="1018"/>
      <c r="CO53" s="1018"/>
      <c r="CP53" s="1018"/>
      <c r="CQ53" s="1019"/>
      <c r="CR53" s="1017"/>
      <c r="CS53" s="1018"/>
      <c r="CT53" s="1018"/>
      <c r="CU53" s="1018"/>
      <c r="CV53" s="1019"/>
      <c r="CW53" s="1017"/>
      <c r="CX53" s="1018"/>
      <c r="CY53" s="1018"/>
      <c r="CZ53" s="1018"/>
      <c r="DA53" s="1019"/>
      <c r="DB53" s="1017"/>
      <c r="DC53" s="1018"/>
      <c r="DD53" s="1018"/>
      <c r="DE53" s="1018"/>
      <c r="DF53" s="1019"/>
      <c r="DG53" s="1017"/>
      <c r="DH53" s="1018"/>
      <c r="DI53" s="1018"/>
      <c r="DJ53" s="1018"/>
      <c r="DK53" s="1019"/>
      <c r="DL53" s="1017"/>
      <c r="DM53" s="1018"/>
      <c r="DN53" s="1018"/>
      <c r="DO53" s="1018"/>
      <c r="DP53" s="1019"/>
      <c r="DQ53" s="1017"/>
      <c r="DR53" s="1018"/>
      <c r="DS53" s="1018"/>
      <c r="DT53" s="1018"/>
      <c r="DU53" s="1019"/>
      <c r="DV53" s="1020"/>
      <c r="DW53" s="1021"/>
      <c r="DX53" s="1021"/>
      <c r="DY53" s="1021"/>
      <c r="DZ53" s="1022"/>
      <c r="EA53" s="233"/>
    </row>
    <row r="54" spans="1:131" ht="26.25" customHeight="1" x14ac:dyDescent="0.15">
      <c r="A54" s="241">
        <v>27</v>
      </c>
      <c r="B54" s="1058"/>
      <c r="C54" s="1059"/>
      <c r="D54" s="1059"/>
      <c r="E54" s="1059"/>
      <c r="F54" s="1059"/>
      <c r="G54" s="1059"/>
      <c r="H54" s="1059"/>
      <c r="I54" s="1059"/>
      <c r="J54" s="1059"/>
      <c r="K54" s="1059"/>
      <c r="L54" s="1059"/>
      <c r="M54" s="1059"/>
      <c r="N54" s="1059"/>
      <c r="O54" s="1059"/>
      <c r="P54" s="1060"/>
      <c r="Q54" s="1061"/>
      <c r="R54" s="1053"/>
      <c r="S54" s="1053"/>
      <c r="T54" s="1053"/>
      <c r="U54" s="1053"/>
      <c r="V54" s="1053"/>
      <c r="W54" s="1053"/>
      <c r="X54" s="1053"/>
      <c r="Y54" s="1053"/>
      <c r="Z54" s="1053"/>
      <c r="AA54" s="1053"/>
      <c r="AB54" s="1053"/>
      <c r="AC54" s="1053"/>
      <c r="AD54" s="1053"/>
      <c r="AE54" s="1062"/>
      <c r="AF54" s="1063"/>
      <c r="AG54" s="1064"/>
      <c r="AH54" s="1064"/>
      <c r="AI54" s="1064"/>
      <c r="AJ54" s="1065"/>
      <c r="AK54" s="1052"/>
      <c r="AL54" s="1053"/>
      <c r="AM54" s="1053"/>
      <c r="AN54" s="1053"/>
      <c r="AO54" s="1053"/>
      <c r="AP54" s="1053"/>
      <c r="AQ54" s="1053"/>
      <c r="AR54" s="1053"/>
      <c r="AS54" s="1053"/>
      <c r="AT54" s="1053"/>
      <c r="AU54" s="1053"/>
      <c r="AV54" s="1053"/>
      <c r="AW54" s="1053"/>
      <c r="AX54" s="1053"/>
      <c r="AY54" s="1053"/>
      <c r="AZ54" s="1054"/>
      <c r="BA54" s="1054"/>
      <c r="BB54" s="1054"/>
      <c r="BC54" s="1054"/>
      <c r="BD54" s="1054"/>
      <c r="BE54" s="1000"/>
      <c r="BF54" s="1000"/>
      <c r="BG54" s="1000"/>
      <c r="BH54" s="1000"/>
      <c r="BI54" s="1001"/>
      <c r="BJ54" s="235"/>
      <c r="BK54" s="235"/>
      <c r="BL54" s="235"/>
      <c r="BM54" s="235"/>
      <c r="BN54" s="235"/>
      <c r="BO54" s="244"/>
      <c r="BP54" s="244"/>
      <c r="BQ54" s="241">
        <v>48</v>
      </c>
      <c r="BR54" s="242"/>
      <c r="BS54" s="1020"/>
      <c r="BT54" s="1021"/>
      <c r="BU54" s="1021"/>
      <c r="BV54" s="1021"/>
      <c r="BW54" s="1021"/>
      <c r="BX54" s="1021"/>
      <c r="BY54" s="1021"/>
      <c r="BZ54" s="1021"/>
      <c r="CA54" s="1021"/>
      <c r="CB54" s="1021"/>
      <c r="CC54" s="1021"/>
      <c r="CD54" s="1021"/>
      <c r="CE54" s="1021"/>
      <c r="CF54" s="1021"/>
      <c r="CG54" s="1042"/>
      <c r="CH54" s="1017"/>
      <c r="CI54" s="1018"/>
      <c r="CJ54" s="1018"/>
      <c r="CK54" s="1018"/>
      <c r="CL54" s="1019"/>
      <c r="CM54" s="1017"/>
      <c r="CN54" s="1018"/>
      <c r="CO54" s="1018"/>
      <c r="CP54" s="1018"/>
      <c r="CQ54" s="1019"/>
      <c r="CR54" s="1017"/>
      <c r="CS54" s="1018"/>
      <c r="CT54" s="1018"/>
      <c r="CU54" s="1018"/>
      <c r="CV54" s="1019"/>
      <c r="CW54" s="1017"/>
      <c r="CX54" s="1018"/>
      <c r="CY54" s="1018"/>
      <c r="CZ54" s="1018"/>
      <c r="DA54" s="1019"/>
      <c r="DB54" s="1017"/>
      <c r="DC54" s="1018"/>
      <c r="DD54" s="1018"/>
      <c r="DE54" s="1018"/>
      <c r="DF54" s="1019"/>
      <c r="DG54" s="1017"/>
      <c r="DH54" s="1018"/>
      <c r="DI54" s="1018"/>
      <c r="DJ54" s="1018"/>
      <c r="DK54" s="1019"/>
      <c r="DL54" s="1017"/>
      <c r="DM54" s="1018"/>
      <c r="DN54" s="1018"/>
      <c r="DO54" s="1018"/>
      <c r="DP54" s="1019"/>
      <c r="DQ54" s="1017"/>
      <c r="DR54" s="1018"/>
      <c r="DS54" s="1018"/>
      <c r="DT54" s="1018"/>
      <c r="DU54" s="1019"/>
      <c r="DV54" s="1020"/>
      <c r="DW54" s="1021"/>
      <c r="DX54" s="1021"/>
      <c r="DY54" s="1021"/>
      <c r="DZ54" s="1022"/>
      <c r="EA54" s="233"/>
    </row>
    <row r="55" spans="1:131" ht="26.25" customHeight="1" x14ac:dyDescent="0.15">
      <c r="A55" s="241">
        <v>28</v>
      </c>
      <c r="B55" s="1058"/>
      <c r="C55" s="1059"/>
      <c r="D55" s="1059"/>
      <c r="E55" s="1059"/>
      <c r="F55" s="1059"/>
      <c r="G55" s="1059"/>
      <c r="H55" s="1059"/>
      <c r="I55" s="1059"/>
      <c r="J55" s="1059"/>
      <c r="K55" s="1059"/>
      <c r="L55" s="1059"/>
      <c r="M55" s="1059"/>
      <c r="N55" s="1059"/>
      <c r="O55" s="1059"/>
      <c r="P55" s="1060"/>
      <c r="Q55" s="1061"/>
      <c r="R55" s="1053"/>
      <c r="S55" s="1053"/>
      <c r="T55" s="1053"/>
      <c r="U55" s="1053"/>
      <c r="V55" s="1053"/>
      <c r="W55" s="1053"/>
      <c r="X55" s="1053"/>
      <c r="Y55" s="1053"/>
      <c r="Z55" s="1053"/>
      <c r="AA55" s="1053"/>
      <c r="AB55" s="1053"/>
      <c r="AC55" s="1053"/>
      <c r="AD55" s="1053"/>
      <c r="AE55" s="1062"/>
      <c r="AF55" s="1063"/>
      <c r="AG55" s="1064"/>
      <c r="AH55" s="1064"/>
      <c r="AI55" s="1064"/>
      <c r="AJ55" s="1065"/>
      <c r="AK55" s="1052"/>
      <c r="AL55" s="1053"/>
      <c r="AM55" s="1053"/>
      <c r="AN55" s="1053"/>
      <c r="AO55" s="1053"/>
      <c r="AP55" s="1053"/>
      <c r="AQ55" s="1053"/>
      <c r="AR55" s="1053"/>
      <c r="AS55" s="1053"/>
      <c r="AT55" s="1053"/>
      <c r="AU55" s="1053"/>
      <c r="AV55" s="1053"/>
      <c r="AW55" s="1053"/>
      <c r="AX55" s="1053"/>
      <c r="AY55" s="1053"/>
      <c r="AZ55" s="1054"/>
      <c r="BA55" s="1054"/>
      <c r="BB55" s="1054"/>
      <c r="BC55" s="1054"/>
      <c r="BD55" s="1054"/>
      <c r="BE55" s="1000"/>
      <c r="BF55" s="1000"/>
      <c r="BG55" s="1000"/>
      <c r="BH55" s="1000"/>
      <c r="BI55" s="1001"/>
      <c r="BJ55" s="235"/>
      <c r="BK55" s="235"/>
      <c r="BL55" s="235"/>
      <c r="BM55" s="235"/>
      <c r="BN55" s="235"/>
      <c r="BO55" s="244"/>
      <c r="BP55" s="244"/>
      <c r="BQ55" s="241">
        <v>49</v>
      </c>
      <c r="BR55" s="242"/>
      <c r="BS55" s="1020"/>
      <c r="BT55" s="1021"/>
      <c r="BU55" s="1021"/>
      <c r="BV55" s="1021"/>
      <c r="BW55" s="1021"/>
      <c r="BX55" s="1021"/>
      <c r="BY55" s="1021"/>
      <c r="BZ55" s="1021"/>
      <c r="CA55" s="1021"/>
      <c r="CB55" s="1021"/>
      <c r="CC55" s="1021"/>
      <c r="CD55" s="1021"/>
      <c r="CE55" s="1021"/>
      <c r="CF55" s="1021"/>
      <c r="CG55" s="1042"/>
      <c r="CH55" s="1017"/>
      <c r="CI55" s="1018"/>
      <c r="CJ55" s="1018"/>
      <c r="CK55" s="1018"/>
      <c r="CL55" s="1019"/>
      <c r="CM55" s="1017"/>
      <c r="CN55" s="1018"/>
      <c r="CO55" s="1018"/>
      <c r="CP55" s="1018"/>
      <c r="CQ55" s="1019"/>
      <c r="CR55" s="1017"/>
      <c r="CS55" s="1018"/>
      <c r="CT55" s="1018"/>
      <c r="CU55" s="1018"/>
      <c r="CV55" s="1019"/>
      <c r="CW55" s="1017"/>
      <c r="CX55" s="1018"/>
      <c r="CY55" s="1018"/>
      <c r="CZ55" s="1018"/>
      <c r="DA55" s="1019"/>
      <c r="DB55" s="1017"/>
      <c r="DC55" s="1018"/>
      <c r="DD55" s="1018"/>
      <c r="DE55" s="1018"/>
      <c r="DF55" s="1019"/>
      <c r="DG55" s="1017"/>
      <c r="DH55" s="1018"/>
      <c r="DI55" s="1018"/>
      <c r="DJ55" s="1018"/>
      <c r="DK55" s="1019"/>
      <c r="DL55" s="1017"/>
      <c r="DM55" s="1018"/>
      <c r="DN55" s="1018"/>
      <c r="DO55" s="1018"/>
      <c r="DP55" s="1019"/>
      <c r="DQ55" s="1017"/>
      <c r="DR55" s="1018"/>
      <c r="DS55" s="1018"/>
      <c r="DT55" s="1018"/>
      <c r="DU55" s="1019"/>
      <c r="DV55" s="1020"/>
      <c r="DW55" s="1021"/>
      <c r="DX55" s="1021"/>
      <c r="DY55" s="1021"/>
      <c r="DZ55" s="1022"/>
      <c r="EA55" s="233"/>
    </row>
    <row r="56" spans="1:131" ht="26.25" customHeight="1" x14ac:dyDescent="0.15">
      <c r="A56" s="241">
        <v>29</v>
      </c>
      <c r="B56" s="1058"/>
      <c r="C56" s="1059"/>
      <c r="D56" s="1059"/>
      <c r="E56" s="1059"/>
      <c r="F56" s="1059"/>
      <c r="G56" s="1059"/>
      <c r="H56" s="1059"/>
      <c r="I56" s="1059"/>
      <c r="J56" s="1059"/>
      <c r="K56" s="1059"/>
      <c r="L56" s="1059"/>
      <c r="M56" s="1059"/>
      <c r="N56" s="1059"/>
      <c r="O56" s="1059"/>
      <c r="P56" s="1060"/>
      <c r="Q56" s="1061"/>
      <c r="R56" s="1053"/>
      <c r="S56" s="1053"/>
      <c r="T56" s="1053"/>
      <c r="U56" s="1053"/>
      <c r="V56" s="1053"/>
      <c r="W56" s="1053"/>
      <c r="X56" s="1053"/>
      <c r="Y56" s="1053"/>
      <c r="Z56" s="1053"/>
      <c r="AA56" s="1053"/>
      <c r="AB56" s="1053"/>
      <c r="AC56" s="1053"/>
      <c r="AD56" s="1053"/>
      <c r="AE56" s="1062"/>
      <c r="AF56" s="1063"/>
      <c r="AG56" s="1064"/>
      <c r="AH56" s="1064"/>
      <c r="AI56" s="1064"/>
      <c r="AJ56" s="1065"/>
      <c r="AK56" s="1052"/>
      <c r="AL56" s="1053"/>
      <c r="AM56" s="1053"/>
      <c r="AN56" s="1053"/>
      <c r="AO56" s="1053"/>
      <c r="AP56" s="1053"/>
      <c r="AQ56" s="1053"/>
      <c r="AR56" s="1053"/>
      <c r="AS56" s="1053"/>
      <c r="AT56" s="1053"/>
      <c r="AU56" s="1053"/>
      <c r="AV56" s="1053"/>
      <c r="AW56" s="1053"/>
      <c r="AX56" s="1053"/>
      <c r="AY56" s="1053"/>
      <c r="AZ56" s="1054"/>
      <c r="BA56" s="1054"/>
      <c r="BB56" s="1054"/>
      <c r="BC56" s="1054"/>
      <c r="BD56" s="1054"/>
      <c r="BE56" s="1000"/>
      <c r="BF56" s="1000"/>
      <c r="BG56" s="1000"/>
      <c r="BH56" s="1000"/>
      <c r="BI56" s="1001"/>
      <c r="BJ56" s="235"/>
      <c r="BK56" s="235"/>
      <c r="BL56" s="235"/>
      <c r="BM56" s="235"/>
      <c r="BN56" s="235"/>
      <c r="BO56" s="244"/>
      <c r="BP56" s="244"/>
      <c r="BQ56" s="241">
        <v>50</v>
      </c>
      <c r="BR56" s="242"/>
      <c r="BS56" s="1020"/>
      <c r="BT56" s="1021"/>
      <c r="BU56" s="1021"/>
      <c r="BV56" s="1021"/>
      <c r="BW56" s="1021"/>
      <c r="BX56" s="1021"/>
      <c r="BY56" s="1021"/>
      <c r="BZ56" s="1021"/>
      <c r="CA56" s="1021"/>
      <c r="CB56" s="1021"/>
      <c r="CC56" s="1021"/>
      <c r="CD56" s="1021"/>
      <c r="CE56" s="1021"/>
      <c r="CF56" s="1021"/>
      <c r="CG56" s="1042"/>
      <c r="CH56" s="1017"/>
      <c r="CI56" s="1018"/>
      <c r="CJ56" s="1018"/>
      <c r="CK56" s="1018"/>
      <c r="CL56" s="1019"/>
      <c r="CM56" s="1017"/>
      <c r="CN56" s="1018"/>
      <c r="CO56" s="1018"/>
      <c r="CP56" s="1018"/>
      <c r="CQ56" s="1019"/>
      <c r="CR56" s="1017"/>
      <c r="CS56" s="1018"/>
      <c r="CT56" s="1018"/>
      <c r="CU56" s="1018"/>
      <c r="CV56" s="1019"/>
      <c r="CW56" s="1017"/>
      <c r="CX56" s="1018"/>
      <c r="CY56" s="1018"/>
      <c r="CZ56" s="1018"/>
      <c r="DA56" s="1019"/>
      <c r="DB56" s="1017"/>
      <c r="DC56" s="1018"/>
      <c r="DD56" s="1018"/>
      <c r="DE56" s="1018"/>
      <c r="DF56" s="1019"/>
      <c r="DG56" s="1017"/>
      <c r="DH56" s="1018"/>
      <c r="DI56" s="1018"/>
      <c r="DJ56" s="1018"/>
      <c r="DK56" s="1019"/>
      <c r="DL56" s="1017"/>
      <c r="DM56" s="1018"/>
      <c r="DN56" s="1018"/>
      <c r="DO56" s="1018"/>
      <c r="DP56" s="1019"/>
      <c r="DQ56" s="1017"/>
      <c r="DR56" s="1018"/>
      <c r="DS56" s="1018"/>
      <c r="DT56" s="1018"/>
      <c r="DU56" s="1019"/>
      <c r="DV56" s="1020"/>
      <c r="DW56" s="1021"/>
      <c r="DX56" s="1021"/>
      <c r="DY56" s="1021"/>
      <c r="DZ56" s="1022"/>
      <c r="EA56" s="233"/>
    </row>
    <row r="57" spans="1:131" ht="26.25" customHeight="1" x14ac:dyDescent="0.15">
      <c r="A57" s="241">
        <v>30</v>
      </c>
      <c r="B57" s="1058"/>
      <c r="C57" s="1059"/>
      <c r="D57" s="1059"/>
      <c r="E57" s="1059"/>
      <c r="F57" s="1059"/>
      <c r="G57" s="1059"/>
      <c r="H57" s="1059"/>
      <c r="I57" s="1059"/>
      <c r="J57" s="1059"/>
      <c r="K57" s="1059"/>
      <c r="L57" s="1059"/>
      <c r="M57" s="1059"/>
      <c r="N57" s="1059"/>
      <c r="O57" s="1059"/>
      <c r="P57" s="1060"/>
      <c r="Q57" s="1061"/>
      <c r="R57" s="1053"/>
      <c r="S57" s="1053"/>
      <c r="T57" s="1053"/>
      <c r="U57" s="1053"/>
      <c r="V57" s="1053"/>
      <c r="W57" s="1053"/>
      <c r="X57" s="1053"/>
      <c r="Y57" s="1053"/>
      <c r="Z57" s="1053"/>
      <c r="AA57" s="1053"/>
      <c r="AB57" s="1053"/>
      <c r="AC57" s="1053"/>
      <c r="AD57" s="1053"/>
      <c r="AE57" s="1062"/>
      <c r="AF57" s="1063"/>
      <c r="AG57" s="1064"/>
      <c r="AH57" s="1064"/>
      <c r="AI57" s="1064"/>
      <c r="AJ57" s="1065"/>
      <c r="AK57" s="1052"/>
      <c r="AL57" s="1053"/>
      <c r="AM57" s="1053"/>
      <c r="AN57" s="1053"/>
      <c r="AO57" s="1053"/>
      <c r="AP57" s="1053"/>
      <c r="AQ57" s="1053"/>
      <c r="AR57" s="1053"/>
      <c r="AS57" s="1053"/>
      <c r="AT57" s="1053"/>
      <c r="AU57" s="1053"/>
      <c r="AV57" s="1053"/>
      <c r="AW57" s="1053"/>
      <c r="AX57" s="1053"/>
      <c r="AY57" s="1053"/>
      <c r="AZ57" s="1054"/>
      <c r="BA57" s="1054"/>
      <c r="BB57" s="1054"/>
      <c r="BC57" s="1054"/>
      <c r="BD57" s="1054"/>
      <c r="BE57" s="1000"/>
      <c r="BF57" s="1000"/>
      <c r="BG57" s="1000"/>
      <c r="BH57" s="1000"/>
      <c r="BI57" s="1001"/>
      <c r="BJ57" s="235"/>
      <c r="BK57" s="235"/>
      <c r="BL57" s="235"/>
      <c r="BM57" s="235"/>
      <c r="BN57" s="235"/>
      <c r="BO57" s="244"/>
      <c r="BP57" s="244"/>
      <c r="BQ57" s="241">
        <v>51</v>
      </c>
      <c r="BR57" s="242"/>
      <c r="BS57" s="1020"/>
      <c r="BT57" s="1021"/>
      <c r="BU57" s="1021"/>
      <c r="BV57" s="1021"/>
      <c r="BW57" s="1021"/>
      <c r="BX57" s="1021"/>
      <c r="BY57" s="1021"/>
      <c r="BZ57" s="1021"/>
      <c r="CA57" s="1021"/>
      <c r="CB57" s="1021"/>
      <c r="CC57" s="1021"/>
      <c r="CD57" s="1021"/>
      <c r="CE57" s="1021"/>
      <c r="CF57" s="1021"/>
      <c r="CG57" s="1042"/>
      <c r="CH57" s="1017"/>
      <c r="CI57" s="1018"/>
      <c r="CJ57" s="1018"/>
      <c r="CK57" s="1018"/>
      <c r="CL57" s="1019"/>
      <c r="CM57" s="1017"/>
      <c r="CN57" s="1018"/>
      <c r="CO57" s="1018"/>
      <c r="CP57" s="1018"/>
      <c r="CQ57" s="1019"/>
      <c r="CR57" s="1017"/>
      <c r="CS57" s="1018"/>
      <c r="CT57" s="1018"/>
      <c r="CU57" s="1018"/>
      <c r="CV57" s="1019"/>
      <c r="CW57" s="1017"/>
      <c r="CX57" s="1018"/>
      <c r="CY57" s="1018"/>
      <c r="CZ57" s="1018"/>
      <c r="DA57" s="1019"/>
      <c r="DB57" s="1017"/>
      <c r="DC57" s="1018"/>
      <c r="DD57" s="1018"/>
      <c r="DE57" s="1018"/>
      <c r="DF57" s="1019"/>
      <c r="DG57" s="1017"/>
      <c r="DH57" s="1018"/>
      <c r="DI57" s="1018"/>
      <c r="DJ57" s="1018"/>
      <c r="DK57" s="1019"/>
      <c r="DL57" s="1017"/>
      <c r="DM57" s="1018"/>
      <c r="DN57" s="1018"/>
      <c r="DO57" s="1018"/>
      <c r="DP57" s="1019"/>
      <c r="DQ57" s="1017"/>
      <c r="DR57" s="1018"/>
      <c r="DS57" s="1018"/>
      <c r="DT57" s="1018"/>
      <c r="DU57" s="1019"/>
      <c r="DV57" s="1020"/>
      <c r="DW57" s="1021"/>
      <c r="DX57" s="1021"/>
      <c r="DY57" s="1021"/>
      <c r="DZ57" s="1022"/>
      <c r="EA57" s="233"/>
    </row>
    <row r="58" spans="1:131" ht="26.25" customHeight="1" x14ac:dyDescent="0.15">
      <c r="A58" s="241">
        <v>31</v>
      </c>
      <c r="B58" s="1058"/>
      <c r="C58" s="1059"/>
      <c r="D58" s="1059"/>
      <c r="E58" s="1059"/>
      <c r="F58" s="1059"/>
      <c r="G58" s="1059"/>
      <c r="H58" s="1059"/>
      <c r="I58" s="1059"/>
      <c r="J58" s="1059"/>
      <c r="K58" s="1059"/>
      <c r="L58" s="1059"/>
      <c r="M58" s="1059"/>
      <c r="N58" s="1059"/>
      <c r="O58" s="1059"/>
      <c r="P58" s="1060"/>
      <c r="Q58" s="1061"/>
      <c r="R58" s="1053"/>
      <c r="S58" s="1053"/>
      <c r="T58" s="1053"/>
      <c r="U58" s="1053"/>
      <c r="V58" s="1053"/>
      <c r="W58" s="1053"/>
      <c r="X58" s="1053"/>
      <c r="Y58" s="1053"/>
      <c r="Z58" s="1053"/>
      <c r="AA58" s="1053"/>
      <c r="AB58" s="1053"/>
      <c r="AC58" s="1053"/>
      <c r="AD58" s="1053"/>
      <c r="AE58" s="1062"/>
      <c r="AF58" s="1063"/>
      <c r="AG58" s="1064"/>
      <c r="AH58" s="1064"/>
      <c r="AI58" s="1064"/>
      <c r="AJ58" s="1065"/>
      <c r="AK58" s="1052"/>
      <c r="AL58" s="1053"/>
      <c r="AM58" s="1053"/>
      <c r="AN58" s="1053"/>
      <c r="AO58" s="1053"/>
      <c r="AP58" s="1053"/>
      <c r="AQ58" s="1053"/>
      <c r="AR58" s="1053"/>
      <c r="AS58" s="1053"/>
      <c r="AT58" s="1053"/>
      <c r="AU58" s="1053"/>
      <c r="AV58" s="1053"/>
      <c r="AW58" s="1053"/>
      <c r="AX58" s="1053"/>
      <c r="AY58" s="1053"/>
      <c r="AZ58" s="1054"/>
      <c r="BA58" s="1054"/>
      <c r="BB58" s="1054"/>
      <c r="BC58" s="1054"/>
      <c r="BD58" s="1054"/>
      <c r="BE58" s="1000"/>
      <c r="BF58" s="1000"/>
      <c r="BG58" s="1000"/>
      <c r="BH58" s="1000"/>
      <c r="BI58" s="1001"/>
      <c r="BJ58" s="235"/>
      <c r="BK58" s="235"/>
      <c r="BL58" s="235"/>
      <c r="BM58" s="235"/>
      <c r="BN58" s="235"/>
      <c r="BO58" s="244"/>
      <c r="BP58" s="244"/>
      <c r="BQ58" s="241">
        <v>52</v>
      </c>
      <c r="BR58" s="242"/>
      <c r="BS58" s="1020"/>
      <c r="BT58" s="1021"/>
      <c r="BU58" s="1021"/>
      <c r="BV58" s="1021"/>
      <c r="BW58" s="1021"/>
      <c r="BX58" s="1021"/>
      <c r="BY58" s="1021"/>
      <c r="BZ58" s="1021"/>
      <c r="CA58" s="1021"/>
      <c r="CB58" s="1021"/>
      <c r="CC58" s="1021"/>
      <c r="CD58" s="1021"/>
      <c r="CE58" s="1021"/>
      <c r="CF58" s="1021"/>
      <c r="CG58" s="1042"/>
      <c r="CH58" s="1017"/>
      <c r="CI58" s="1018"/>
      <c r="CJ58" s="1018"/>
      <c r="CK58" s="1018"/>
      <c r="CL58" s="1019"/>
      <c r="CM58" s="1017"/>
      <c r="CN58" s="1018"/>
      <c r="CO58" s="1018"/>
      <c r="CP58" s="1018"/>
      <c r="CQ58" s="1019"/>
      <c r="CR58" s="1017"/>
      <c r="CS58" s="1018"/>
      <c r="CT58" s="1018"/>
      <c r="CU58" s="1018"/>
      <c r="CV58" s="1019"/>
      <c r="CW58" s="1017"/>
      <c r="CX58" s="1018"/>
      <c r="CY58" s="1018"/>
      <c r="CZ58" s="1018"/>
      <c r="DA58" s="1019"/>
      <c r="DB58" s="1017"/>
      <c r="DC58" s="1018"/>
      <c r="DD58" s="1018"/>
      <c r="DE58" s="1018"/>
      <c r="DF58" s="1019"/>
      <c r="DG58" s="1017"/>
      <c r="DH58" s="1018"/>
      <c r="DI58" s="1018"/>
      <c r="DJ58" s="1018"/>
      <c r="DK58" s="1019"/>
      <c r="DL58" s="1017"/>
      <c r="DM58" s="1018"/>
      <c r="DN58" s="1018"/>
      <c r="DO58" s="1018"/>
      <c r="DP58" s="1019"/>
      <c r="DQ58" s="1017"/>
      <c r="DR58" s="1018"/>
      <c r="DS58" s="1018"/>
      <c r="DT58" s="1018"/>
      <c r="DU58" s="1019"/>
      <c r="DV58" s="1020"/>
      <c r="DW58" s="1021"/>
      <c r="DX58" s="1021"/>
      <c r="DY58" s="1021"/>
      <c r="DZ58" s="1022"/>
      <c r="EA58" s="233"/>
    </row>
    <row r="59" spans="1:131" ht="26.25" customHeight="1" x14ac:dyDescent="0.15">
      <c r="A59" s="241">
        <v>32</v>
      </c>
      <c r="B59" s="1058"/>
      <c r="C59" s="1059"/>
      <c r="D59" s="1059"/>
      <c r="E59" s="1059"/>
      <c r="F59" s="1059"/>
      <c r="G59" s="1059"/>
      <c r="H59" s="1059"/>
      <c r="I59" s="1059"/>
      <c r="J59" s="1059"/>
      <c r="K59" s="1059"/>
      <c r="L59" s="1059"/>
      <c r="M59" s="1059"/>
      <c r="N59" s="1059"/>
      <c r="O59" s="1059"/>
      <c r="P59" s="1060"/>
      <c r="Q59" s="1061"/>
      <c r="R59" s="1053"/>
      <c r="S59" s="1053"/>
      <c r="T59" s="1053"/>
      <c r="U59" s="1053"/>
      <c r="V59" s="1053"/>
      <c r="W59" s="1053"/>
      <c r="X59" s="1053"/>
      <c r="Y59" s="1053"/>
      <c r="Z59" s="1053"/>
      <c r="AA59" s="1053"/>
      <c r="AB59" s="1053"/>
      <c r="AC59" s="1053"/>
      <c r="AD59" s="1053"/>
      <c r="AE59" s="1062"/>
      <c r="AF59" s="1063"/>
      <c r="AG59" s="1064"/>
      <c r="AH59" s="1064"/>
      <c r="AI59" s="1064"/>
      <c r="AJ59" s="1065"/>
      <c r="AK59" s="1052"/>
      <c r="AL59" s="1053"/>
      <c r="AM59" s="1053"/>
      <c r="AN59" s="1053"/>
      <c r="AO59" s="1053"/>
      <c r="AP59" s="1053"/>
      <c r="AQ59" s="1053"/>
      <c r="AR59" s="1053"/>
      <c r="AS59" s="1053"/>
      <c r="AT59" s="1053"/>
      <c r="AU59" s="1053"/>
      <c r="AV59" s="1053"/>
      <c r="AW59" s="1053"/>
      <c r="AX59" s="1053"/>
      <c r="AY59" s="1053"/>
      <c r="AZ59" s="1054"/>
      <c r="BA59" s="1054"/>
      <c r="BB59" s="1054"/>
      <c r="BC59" s="1054"/>
      <c r="BD59" s="1054"/>
      <c r="BE59" s="1000"/>
      <c r="BF59" s="1000"/>
      <c r="BG59" s="1000"/>
      <c r="BH59" s="1000"/>
      <c r="BI59" s="1001"/>
      <c r="BJ59" s="235"/>
      <c r="BK59" s="235"/>
      <c r="BL59" s="235"/>
      <c r="BM59" s="235"/>
      <c r="BN59" s="235"/>
      <c r="BO59" s="244"/>
      <c r="BP59" s="244"/>
      <c r="BQ59" s="241">
        <v>53</v>
      </c>
      <c r="BR59" s="242"/>
      <c r="BS59" s="1020"/>
      <c r="BT59" s="1021"/>
      <c r="BU59" s="1021"/>
      <c r="BV59" s="1021"/>
      <c r="BW59" s="1021"/>
      <c r="BX59" s="1021"/>
      <c r="BY59" s="1021"/>
      <c r="BZ59" s="1021"/>
      <c r="CA59" s="1021"/>
      <c r="CB59" s="1021"/>
      <c r="CC59" s="1021"/>
      <c r="CD59" s="1021"/>
      <c r="CE59" s="1021"/>
      <c r="CF59" s="1021"/>
      <c r="CG59" s="1042"/>
      <c r="CH59" s="1017"/>
      <c r="CI59" s="1018"/>
      <c r="CJ59" s="1018"/>
      <c r="CK59" s="1018"/>
      <c r="CL59" s="1019"/>
      <c r="CM59" s="1017"/>
      <c r="CN59" s="1018"/>
      <c r="CO59" s="1018"/>
      <c r="CP59" s="1018"/>
      <c r="CQ59" s="1019"/>
      <c r="CR59" s="1017"/>
      <c r="CS59" s="1018"/>
      <c r="CT59" s="1018"/>
      <c r="CU59" s="1018"/>
      <c r="CV59" s="1019"/>
      <c r="CW59" s="1017"/>
      <c r="CX59" s="1018"/>
      <c r="CY59" s="1018"/>
      <c r="CZ59" s="1018"/>
      <c r="DA59" s="1019"/>
      <c r="DB59" s="1017"/>
      <c r="DC59" s="1018"/>
      <c r="DD59" s="1018"/>
      <c r="DE59" s="1018"/>
      <c r="DF59" s="1019"/>
      <c r="DG59" s="1017"/>
      <c r="DH59" s="1018"/>
      <c r="DI59" s="1018"/>
      <c r="DJ59" s="1018"/>
      <c r="DK59" s="1019"/>
      <c r="DL59" s="1017"/>
      <c r="DM59" s="1018"/>
      <c r="DN59" s="1018"/>
      <c r="DO59" s="1018"/>
      <c r="DP59" s="1019"/>
      <c r="DQ59" s="1017"/>
      <c r="DR59" s="1018"/>
      <c r="DS59" s="1018"/>
      <c r="DT59" s="1018"/>
      <c r="DU59" s="1019"/>
      <c r="DV59" s="1020"/>
      <c r="DW59" s="1021"/>
      <c r="DX59" s="1021"/>
      <c r="DY59" s="1021"/>
      <c r="DZ59" s="1022"/>
      <c r="EA59" s="233"/>
    </row>
    <row r="60" spans="1:131" ht="26.25" customHeight="1" x14ac:dyDescent="0.15">
      <c r="A60" s="241">
        <v>33</v>
      </c>
      <c r="B60" s="1058"/>
      <c r="C60" s="1059"/>
      <c r="D60" s="1059"/>
      <c r="E60" s="1059"/>
      <c r="F60" s="1059"/>
      <c r="G60" s="1059"/>
      <c r="H60" s="1059"/>
      <c r="I60" s="1059"/>
      <c r="J60" s="1059"/>
      <c r="K60" s="1059"/>
      <c r="L60" s="1059"/>
      <c r="M60" s="1059"/>
      <c r="N60" s="1059"/>
      <c r="O60" s="1059"/>
      <c r="P60" s="1060"/>
      <c r="Q60" s="1061"/>
      <c r="R60" s="1053"/>
      <c r="S60" s="1053"/>
      <c r="T60" s="1053"/>
      <c r="U60" s="1053"/>
      <c r="V60" s="1053"/>
      <c r="W60" s="1053"/>
      <c r="X60" s="1053"/>
      <c r="Y60" s="1053"/>
      <c r="Z60" s="1053"/>
      <c r="AA60" s="1053"/>
      <c r="AB60" s="1053"/>
      <c r="AC60" s="1053"/>
      <c r="AD60" s="1053"/>
      <c r="AE60" s="1062"/>
      <c r="AF60" s="1063"/>
      <c r="AG60" s="1064"/>
      <c r="AH60" s="1064"/>
      <c r="AI60" s="1064"/>
      <c r="AJ60" s="1065"/>
      <c r="AK60" s="1052"/>
      <c r="AL60" s="1053"/>
      <c r="AM60" s="1053"/>
      <c r="AN60" s="1053"/>
      <c r="AO60" s="1053"/>
      <c r="AP60" s="1053"/>
      <c r="AQ60" s="1053"/>
      <c r="AR60" s="1053"/>
      <c r="AS60" s="1053"/>
      <c r="AT60" s="1053"/>
      <c r="AU60" s="1053"/>
      <c r="AV60" s="1053"/>
      <c r="AW60" s="1053"/>
      <c r="AX60" s="1053"/>
      <c r="AY60" s="1053"/>
      <c r="AZ60" s="1054"/>
      <c r="BA60" s="1054"/>
      <c r="BB60" s="1054"/>
      <c r="BC60" s="1054"/>
      <c r="BD60" s="1054"/>
      <c r="BE60" s="1000"/>
      <c r="BF60" s="1000"/>
      <c r="BG60" s="1000"/>
      <c r="BH60" s="1000"/>
      <c r="BI60" s="1001"/>
      <c r="BJ60" s="235"/>
      <c r="BK60" s="235"/>
      <c r="BL60" s="235"/>
      <c r="BM60" s="235"/>
      <c r="BN60" s="235"/>
      <c r="BO60" s="244"/>
      <c r="BP60" s="244"/>
      <c r="BQ60" s="241">
        <v>54</v>
      </c>
      <c r="BR60" s="242"/>
      <c r="BS60" s="1020"/>
      <c r="BT60" s="1021"/>
      <c r="BU60" s="1021"/>
      <c r="BV60" s="1021"/>
      <c r="BW60" s="1021"/>
      <c r="BX60" s="1021"/>
      <c r="BY60" s="1021"/>
      <c r="BZ60" s="1021"/>
      <c r="CA60" s="1021"/>
      <c r="CB60" s="1021"/>
      <c r="CC60" s="1021"/>
      <c r="CD60" s="1021"/>
      <c r="CE60" s="1021"/>
      <c r="CF60" s="1021"/>
      <c r="CG60" s="1042"/>
      <c r="CH60" s="1017"/>
      <c r="CI60" s="1018"/>
      <c r="CJ60" s="1018"/>
      <c r="CK60" s="1018"/>
      <c r="CL60" s="1019"/>
      <c r="CM60" s="1017"/>
      <c r="CN60" s="1018"/>
      <c r="CO60" s="1018"/>
      <c r="CP60" s="1018"/>
      <c r="CQ60" s="1019"/>
      <c r="CR60" s="1017"/>
      <c r="CS60" s="1018"/>
      <c r="CT60" s="1018"/>
      <c r="CU60" s="1018"/>
      <c r="CV60" s="1019"/>
      <c r="CW60" s="1017"/>
      <c r="CX60" s="1018"/>
      <c r="CY60" s="1018"/>
      <c r="CZ60" s="1018"/>
      <c r="DA60" s="1019"/>
      <c r="DB60" s="1017"/>
      <c r="DC60" s="1018"/>
      <c r="DD60" s="1018"/>
      <c r="DE60" s="1018"/>
      <c r="DF60" s="1019"/>
      <c r="DG60" s="1017"/>
      <c r="DH60" s="1018"/>
      <c r="DI60" s="1018"/>
      <c r="DJ60" s="1018"/>
      <c r="DK60" s="1019"/>
      <c r="DL60" s="1017"/>
      <c r="DM60" s="1018"/>
      <c r="DN60" s="1018"/>
      <c r="DO60" s="1018"/>
      <c r="DP60" s="1019"/>
      <c r="DQ60" s="1017"/>
      <c r="DR60" s="1018"/>
      <c r="DS60" s="1018"/>
      <c r="DT60" s="1018"/>
      <c r="DU60" s="1019"/>
      <c r="DV60" s="1020"/>
      <c r="DW60" s="1021"/>
      <c r="DX60" s="1021"/>
      <c r="DY60" s="1021"/>
      <c r="DZ60" s="1022"/>
      <c r="EA60" s="233"/>
    </row>
    <row r="61" spans="1:131" ht="26.25" customHeight="1" thickBot="1" x14ac:dyDescent="0.2">
      <c r="A61" s="241">
        <v>34</v>
      </c>
      <c r="B61" s="1058"/>
      <c r="C61" s="1059"/>
      <c r="D61" s="1059"/>
      <c r="E61" s="1059"/>
      <c r="F61" s="1059"/>
      <c r="G61" s="1059"/>
      <c r="H61" s="1059"/>
      <c r="I61" s="1059"/>
      <c r="J61" s="1059"/>
      <c r="K61" s="1059"/>
      <c r="L61" s="1059"/>
      <c r="M61" s="1059"/>
      <c r="N61" s="1059"/>
      <c r="O61" s="1059"/>
      <c r="P61" s="1060"/>
      <c r="Q61" s="1061"/>
      <c r="R61" s="1053"/>
      <c r="S61" s="1053"/>
      <c r="T61" s="1053"/>
      <c r="U61" s="1053"/>
      <c r="V61" s="1053"/>
      <c r="W61" s="1053"/>
      <c r="X61" s="1053"/>
      <c r="Y61" s="1053"/>
      <c r="Z61" s="1053"/>
      <c r="AA61" s="1053"/>
      <c r="AB61" s="1053"/>
      <c r="AC61" s="1053"/>
      <c r="AD61" s="1053"/>
      <c r="AE61" s="1062"/>
      <c r="AF61" s="1063"/>
      <c r="AG61" s="1064"/>
      <c r="AH61" s="1064"/>
      <c r="AI61" s="1064"/>
      <c r="AJ61" s="1065"/>
      <c r="AK61" s="1052"/>
      <c r="AL61" s="1053"/>
      <c r="AM61" s="1053"/>
      <c r="AN61" s="1053"/>
      <c r="AO61" s="1053"/>
      <c r="AP61" s="1053"/>
      <c r="AQ61" s="1053"/>
      <c r="AR61" s="1053"/>
      <c r="AS61" s="1053"/>
      <c r="AT61" s="1053"/>
      <c r="AU61" s="1053"/>
      <c r="AV61" s="1053"/>
      <c r="AW61" s="1053"/>
      <c r="AX61" s="1053"/>
      <c r="AY61" s="1053"/>
      <c r="AZ61" s="1054"/>
      <c r="BA61" s="1054"/>
      <c r="BB61" s="1054"/>
      <c r="BC61" s="1054"/>
      <c r="BD61" s="1054"/>
      <c r="BE61" s="1000"/>
      <c r="BF61" s="1000"/>
      <c r="BG61" s="1000"/>
      <c r="BH61" s="1000"/>
      <c r="BI61" s="1001"/>
      <c r="BJ61" s="235"/>
      <c r="BK61" s="235"/>
      <c r="BL61" s="235"/>
      <c r="BM61" s="235"/>
      <c r="BN61" s="235"/>
      <c r="BO61" s="244"/>
      <c r="BP61" s="244"/>
      <c r="BQ61" s="241">
        <v>55</v>
      </c>
      <c r="BR61" s="242"/>
      <c r="BS61" s="1020"/>
      <c r="BT61" s="1021"/>
      <c r="BU61" s="1021"/>
      <c r="BV61" s="1021"/>
      <c r="BW61" s="1021"/>
      <c r="BX61" s="1021"/>
      <c r="BY61" s="1021"/>
      <c r="BZ61" s="1021"/>
      <c r="CA61" s="1021"/>
      <c r="CB61" s="1021"/>
      <c r="CC61" s="1021"/>
      <c r="CD61" s="1021"/>
      <c r="CE61" s="1021"/>
      <c r="CF61" s="1021"/>
      <c r="CG61" s="1042"/>
      <c r="CH61" s="1017"/>
      <c r="CI61" s="1018"/>
      <c r="CJ61" s="1018"/>
      <c r="CK61" s="1018"/>
      <c r="CL61" s="1019"/>
      <c r="CM61" s="1017"/>
      <c r="CN61" s="1018"/>
      <c r="CO61" s="1018"/>
      <c r="CP61" s="1018"/>
      <c r="CQ61" s="1019"/>
      <c r="CR61" s="1017"/>
      <c r="CS61" s="1018"/>
      <c r="CT61" s="1018"/>
      <c r="CU61" s="1018"/>
      <c r="CV61" s="1019"/>
      <c r="CW61" s="1017"/>
      <c r="CX61" s="1018"/>
      <c r="CY61" s="1018"/>
      <c r="CZ61" s="1018"/>
      <c r="DA61" s="1019"/>
      <c r="DB61" s="1017"/>
      <c r="DC61" s="1018"/>
      <c r="DD61" s="1018"/>
      <c r="DE61" s="1018"/>
      <c r="DF61" s="1019"/>
      <c r="DG61" s="1017"/>
      <c r="DH61" s="1018"/>
      <c r="DI61" s="1018"/>
      <c r="DJ61" s="1018"/>
      <c r="DK61" s="1019"/>
      <c r="DL61" s="1017"/>
      <c r="DM61" s="1018"/>
      <c r="DN61" s="1018"/>
      <c r="DO61" s="1018"/>
      <c r="DP61" s="1019"/>
      <c r="DQ61" s="1017"/>
      <c r="DR61" s="1018"/>
      <c r="DS61" s="1018"/>
      <c r="DT61" s="1018"/>
      <c r="DU61" s="1019"/>
      <c r="DV61" s="1020"/>
      <c r="DW61" s="1021"/>
      <c r="DX61" s="1021"/>
      <c r="DY61" s="1021"/>
      <c r="DZ61" s="1022"/>
      <c r="EA61" s="233"/>
    </row>
    <row r="62" spans="1:131" ht="26.25" customHeight="1" x14ac:dyDescent="0.15">
      <c r="A62" s="241">
        <v>35</v>
      </c>
      <c r="B62" s="1058"/>
      <c r="C62" s="1059"/>
      <c r="D62" s="1059"/>
      <c r="E62" s="1059"/>
      <c r="F62" s="1059"/>
      <c r="G62" s="1059"/>
      <c r="H62" s="1059"/>
      <c r="I62" s="1059"/>
      <c r="J62" s="1059"/>
      <c r="K62" s="1059"/>
      <c r="L62" s="1059"/>
      <c r="M62" s="1059"/>
      <c r="N62" s="1059"/>
      <c r="O62" s="1059"/>
      <c r="P62" s="1060"/>
      <c r="Q62" s="1061"/>
      <c r="R62" s="1053"/>
      <c r="S62" s="1053"/>
      <c r="T62" s="1053"/>
      <c r="U62" s="1053"/>
      <c r="V62" s="1053"/>
      <c r="W62" s="1053"/>
      <c r="X62" s="1053"/>
      <c r="Y62" s="1053"/>
      <c r="Z62" s="1053"/>
      <c r="AA62" s="1053"/>
      <c r="AB62" s="1053"/>
      <c r="AC62" s="1053"/>
      <c r="AD62" s="1053"/>
      <c r="AE62" s="1062"/>
      <c r="AF62" s="1063"/>
      <c r="AG62" s="1064"/>
      <c r="AH62" s="1064"/>
      <c r="AI62" s="1064"/>
      <c r="AJ62" s="1065"/>
      <c r="AK62" s="1052"/>
      <c r="AL62" s="1053"/>
      <c r="AM62" s="1053"/>
      <c r="AN62" s="1053"/>
      <c r="AO62" s="1053"/>
      <c r="AP62" s="1053"/>
      <c r="AQ62" s="1053"/>
      <c r="AR62" s="1053"/>
      <c r="AS62" s="1053"/>
      <c r="AT62" s="1053"/>
      <c r="AU62" s="1053"/>
      <c r="AV62" s="1053"/>
      <c r="AW62" s="1053"/>
      <c r="AX62" s="1053"/>
      <c r="AY62" s="1053"/>
      <c r="AZ62" s="1054"/>
      <c r="BA62" s="1054"/>
      <c r="BB62" s="1054"/>
      <c r="BC62" s="1054"/>
      <c r="BD62" s="1054"/>
      <c r="BE62" s="1000"/>
      <c r="BF62" s="1000"/>
      <c r="BG62" s="1000"/>
      <c r="BH62" s="1000"/>
      <c r="BI62" s="1001"/>
      <c r="BJ62" s="1055" t="s">
        <v>416</v>
      </c>
      <c r="BK62" s="1056"/>
      <c r="BL62" s="1056"/>
      <c r="BM62" s="1056"/>
      <c r="BN62" s="1057"/>
      <c r="BO62" s="244"/>
      <c r="BP62" s="244"/>
      <c r="BQ62" s="241">
        <v>56</v>
      </c>
      <c r="BR62" s="242"/>
      <c r="BS62" s="1020"/>
      <c r="BT62" s="1021"/>
      <c r="BU62" s="1021"/>
      <c r="BV62" s="1021"/>
      <c r="BW62" s="1021"/>
      <c r="BX62" s="1021"/>
      <c r="BY62" s="1021"/>
      <c r="BZ62" s="1021"/>
      <c r="CA62" s="1021"/>
      <c r="CB62" s="1021"/>
      <c r="CC62" s="1021"/>
      <c r="CD62" s="1021"/>
      <c r="CE62" s="1021"/>
      <c r="CF62" s="1021"/>
      <c r="CG62" s="1042"/>
      <c r="CH62" s="1017"/>
      <c r="CI62" s="1018"/>
      <c r="CJ62" s="1018"/>
      <c r="CK62" s="1018"/>
      <c r="CL62" s="1019"/>
      <c r="CM62" s="1017"/>
      <c r="CN62" s="1018"/>
      <c r="CO62" s="1018"/>
      <c r="CP62" s="1018"/>
      <c r="CQ62" s="1019"/>
      <c r="CR62" s="1017"/>
      <c r="CS62" s="1018"/>
      <c r="CT62" s="1018"/>
      <c r="CU62" s="1018"/>
      <c r="CV62" s="1019"/>
      <c r="CW62" s="1017"/>
      <c r="CX62" s="1018"/>
      <c r="CY62" s="1018"/>
      <c r="CZ62" s="1018"/>
      <c r="DA62" s="1019"/>
      <c r="DB62" s="1017"/>
      <c r="DC62" s="1018"/>
      <c r="DD62" s="1018"/>
      <c r="DE62" s="1018"/>
      <c r="DF62" s="1019"/>
      <c r="DG62" s="1017"/>
      <c r="DH62" s="1018"/>
      <c r="DI62" s="1018"/>
      <c r="DJ62" s="1018"/>
      <c r="DK62" s="1019"/>
      <c r="DL62" s="1017"/>
      <c r="DM62" s="1018"/>
      <c r="DN62" s="1018"/>
      <c r="DO62" s="1018"/>
      <c r="DP62" s="1019"/>
      <c r="DQ62" s="1017"/>
      <c r="DR62" s="1018"/>
      <c r="DS62" s="1018"/>
      <c r="DT62" s="1018"/>
      <c r="DU62" s="1019"/>
      <c r="DV62" s="1020"/>
      <c r="DW62" s="1021"/>
      <c r="DX62" s="1021"/>
      <c r="DY62" s="1021"/>
      <c r="DZ62" s="1022"/>
      <c r="EA62" s="233"/>
    </row>
    <row r="63" spans="1:131" ht="26.25" customHeight="1" thickBot="1" x14ac:dyDescent="0.2">
      <c r="A63" s="243" t="s">
        <v>400</v>
      </c>
      <c r="B63" s="965" t="s">
        <v>417</v>
      </c>
      <c r="C63" s="966"/>
      <c r="D63" s="966"/>
      <c r="E63" s="966"/>
      <c r="F63" s="966"/>
      <c r="G63" s="966"/>
      <c r="H63" s="966"/>
      <c r="I63" s="966"/>
      <c r="J63" s="966"/>
      <c r="K63" s="966"/>
      <c r="L63" s="966"/>
      <c r="M63" s="966"/>
      <c r="N63" s="966"/>
      <c r="O63" s="966"/>
      <c r="P63" s="976"/>
      <c r="Q63" s="990"/>
      <c r="R63" s="991"/>
      <c r="S63" s="991"/>
      <c r="T63" s="991"/>
      <c r="U63" s="991"/>
      <c r="V63" s="991"/>
      <c r="W63" s="991"/>
      <c r="X63" s="991"/>
      <c r="Y63" s="991"/>
      <c r="Z63" s="991"/>
      <c r="AA63" s="991"/>
      <c r="AB63" s="991"/>
      <c r="AC63" s="991"/>
      <c r="AD63" s="991"/>
      <c r="AE63" s="1048"/>
      <c r="AF63" s="1049">
        <v>376</v>
      </c>
      <c r="AG63" s="987"/>
      <c r="AH63" s="987"/>
      <c r="AI63" s="987"/>
      <c r="AJ63" s="1050"/>
      <c r="AK63" s="1051"/>
      <c r="AL63" s="991"/>
      <c r="AM63" s="991"/>
      <c r="AN63" s="991"/>
      <c r="AO63" s="991"/>
      <c r="AP63" s="987"/>
      <c r="AQ63" s="987"/>
      <c r="AR63" s="987"/>
      <c r="AS63" s="987"/>
      <c r="AT63" s="987"/>
      <c r="AU63" s="987"/>
      <c r="AV63" s="987"/>
      <c r="AW63" s="987"/>
      <c r="AX63" s="987"/>
      <c r="AY63" s="987"/>
      <c r="AZ63" s="1045"/>
      <c r="BA63" s="1045"/>
      <c r="BB63" s="1045"/>
      <c r="BC63" s="1045"/>
      <c r="BD63" s="1045"/>
      <c r="BE63" s="988"/>
      <c r="BF63" s="988"/>
      <c r="BG63" s="988"/>
      <c r="BH63" s="988"/>
      <c r="BI63" s="989"/>
      <c r="BJ63" s="1046" t="s">
        <v>418</v>
      </c>
      <c r="BK63" s="981"/>
      <c r="BL63" s="981"/>
      <c r="BM63" s="981"/>
      <c r="BN63" s="1047"/>
      <c r="BO63" s="244"/>
      <c r="BP63" s="244"/>
      <c r="BQ63" s="241">
        <v>57</v>
      </c>
      <c r="BR63" s="242"/>
      <c r="BS63" s="1020"/>
      <c r="BT63" s="1021"/>
      <c r="BU63" s="1021"/>
      <c r="BV63" s="1021"/>
      <c r="BW63" s="1021"/>
      <c r="BX63" s="1021"/>
      <c r="BY63" s="1021"/>
      <c r="BZ63" s="1021"/>
      <c r="CA63" s="1021"/>
      <c r="CB63" s="1021"/>
      <c r="CC63" s="1021"/>
      <c r="CD63" s="1021"/>
      <c r="CE63" s="1021"/>
      <c r="CF63" s="1021"/>
      <c r="CG63" s="1042"/>
      <c r="CH63" s="1017"/>
      <c r="CI63" s="1018"/>
      <c r="CJ63" s="1018"/>
      <c r="CK63" s="1018"/>
      <c r="CL63" s="1019"/>
      <c r="CM63" s="1017"/>
      <c r="CN63" s="1018"/>
      <c r="CO63" s="1018"/>
      <c r="CP63" s="1018"/>
      <c r="CQ63" s="1019"/>
      <c r="CR63" s="1017"/>
      <c r="CS63" s="1018"/>
      <c r="CT63" s="1018"/>
      <c r="CU63" s="1018"/>
      <c r="CV63" s="1019"/>
      <c r="CW63" s="1017"/>
      <c r="CX63" s="1018"/>
      <c r="CY63" s="1018"/>
      <c r="CZ63" s="1018"/>
      <c r="DA63" s="1019"/>
      <c r="DB63" s="1017"/>
      <c r="DC63" s="1018"/>
      <c r="DD63" s="1018"/>
      <c r="DE63" s="1018"/>
      <c r="DF63" s="1019"/>
      <c r="DG63" s="1017"/>
      <c r="DH63" s="1018"/>
      <c r="DI63" s="1018"/>
      <c r="DJ63" s="1018"/>
      <c r="DK63" s="1019"/>
      <c r="DL63" s="1017"/>
      <c r="DM63" s="1018"/>
      <c r="DN63" s="1018"/>
      <c r="DO63" s="1018"/>
      <c r="DP63" s="1019"/>
      <c r="DQ63" s="1017"/>
      <c r="DR63" s="1018"/>
      <c r="DS63" s="1018"/>
      <c r="DT63" s="1018"/>
      <c r="DU63" s="1019"/>
      <c r="DV63" s="1020"/>
      <c r="DW63" s="1021"/>
      <c r="DX63" s="1021"/>
      <c r="DY63" s="1021"/>
      <c r="DZ63" s="1022"/>
      <c r="EA63" s="233"/>
    </row>
    <row r="64" spans="1:131" ht="26.25" customHeight="1" x14ac:dyDescent="0.15">
      <c r="A64" s="244"/>
      <c r="B64" s="244"/>
      <c r="C64" s="244"/>
      <c r="D64" s="244"/>
      <c r="E64" s="244"/>
      <c r="F64" s="244"/>
      <c r="G64" s="244"/>
      <c r="H64" s="244"/>
      <c r="I64" s="244"/>
      <c r="J64" s="244"/>
      <c r="K64" s="244"/>
      <c r="L64" s="244"/>
      <c r="M64" s="244"/>
      <c r="N64" s="244"/>
      <c r="O64" s="244"/>
      <c r="P64" s="244"/>
      <c r="Q64" s="244"/>
      <c r="R64" s="244"/>
      <c r="S64" s="244"/>
      <c r="T64" s="244"/>
      <c r="U64" s="244"/>
      <c r="V64" s="244"/>
      <c r="W64" s="244"/>
      <c r="X64" s="244"/>
      <c r="Y64" s="244"/>
      <c r="Z64" s="244"/>
      <c r="AA64" s="244"/>
      <c r="AB64" s="244"/>
      <c r="AC64" s="244"/>
      <c r="AD64" s="244"/>
      <c r="AE64" s="244"/>
      <c r="AF64" s="244"/>
      <c r="AG64" s="244"/>
      <c r="AH64" s="244"/>
      <c r="AI64" s="244"/>
      <c r="AJ64" s="244"/>
      <c r="AK64" s="244"/>
      <c r="AL64" s="244"/>
      <c r="AM64" s="244"/>
      <c r="AN64" s="244"/>
      <c r="AO64" s="244"/>
      <c r="AP64" s="244"/>
      <c r="AQ64" s="244"/>
      <c r="AR64" s="244"/>
      <c r="AS64" s="244"/>
      <c r="AT64" s="244"/>
      <c r="AU64" s="244"/>
      <c r="AV64" s="244"/>
      <c r="AW64" s="244"/>
      <c r="AX64" s="244"/>
      <c r="AY64" s="244"/>
      <c r="AZ64" s="244"/>
      <c r="BA64" s="244"/>
      <c r="BB64" s="244"/>
      <c r="BC64" s="244"/>
      <c r="BD64" s="244"/>
      <c r="BE64" s="244"/>
      <c r="BF64" s="244"/>
      <c r="BG64" s="244"/>
      <c r="BH64" s="244"/>
      <c r="BI64" s="244"/>
      <c r="BJ64" s="244"/>
      <c r="BK64" s="244"/>
      <c r="BL64" s="244"/>
      <c r="BM64" s="244"/>
      <c r="BN64" s="244"/>
      <c r="BO64" s="244"/>
      <c r="BP64" s="244"/>
      <c r="BQ64" s="241">
        <v>58</v>
      </c>
      <c r="BR64" s="242"/>
      <c r="BS64" s="1020"/>
      <c r="BT64" s="1021"/>
      <c r="BU64" s="1021"/>
      <c r="BV64" s="1021"/>
      <c r="BW64" s="1021"/>
      <c r="BX64" s="1021"/>
      <c r="BY64" s="1021"/>
      <c r="BZ64" s="1021"/>
      <c r="CA64" s="1021"/>
      <c r="CB64" s="1021"/>
      <c r="CC64" s="1021"/>
      <c r="CD64" s="1021"/>
      <c r="CE64" s="1021"/>
      <c r="CF64" s="1021"/>
      <c r="CG64" s="1042"/>
      <c r="CH64" s="1017"/>
      <c r="CI64" s="1018"/>
      <c r="CJ64" s="1018"/>
      <c r="CK64" s="1018"/>
      <c r="CL64" s="1019"/>
      <c r="CM64" s="1017"/>
      <c r="CN64" s="1018"/>
      <c r="CO64" s="1018"/>
      <c r="CP64" s="1018"/>
      <c r="CQ64" s="1019"/>
      <c r="CR64" s="1017"/>
      <c r="CS64" s="1018"/>
      <c r="CT64" s="1018"/>
      <c r="CU64" s="1018"/>
      <c r="CV64" s="1019"/>
      <c r="CW64" s="1017"/>
      <c r="CX64" s="1018"/>
      <c r="CY64" s="1018"/>
      <c r="CZ64" s="1018"/>
      <c r="DA64" s="1019"/>
      <c r="DB64" s="1017"/>
      <c r="DC64" s="1018"/>
      <c r="DD64" s="1018"/>
      <c r="DE64" s="1018"/>
      <c r="DF64" s="1019"/>
      <c r="DG64" s="1017"/>
      <c r="DH64" s="1018"/>
      <c r="DI64" s="1018"/>
      <c r="DJ64" s="1018"/>
      <c r="DK64" s="1019"/>
      <c r="DL64" s="1017"/>
      <c r="DM64" s="1018"/>
      <c r="DN64" s="1018"/>
      <c r="DO64" s="1018"/>
      <c r="DP64" s="1019"/>
      <c r="DQ64" s="1017"/>
      <c r="DR64" s="1018"/>
      <c r="DS64" s="1018"/>
      <c r="DT64" s="1018"/>
      <c r="DU64" s="1019"/>
      <c r="DV64" s="1020"/>
      <c r="DW64" s="1021"/>
      <c r="DX64" s="1021"/>
      <c r="DY64" s="1021"/>
      <c r="DZ64" s="1022"/>
      <c r="EA64" s="233"/>
    </row>
    <row r="65" spans="1:131" ht="26.25" customHeight="1" thickBot="1" x14ac:dyDescent="0.2">
      <c r="A65" s="235" t="s">
        <v>419</v>
      </c>
      <c r="B65" s="235"/>
      <c r="C65" s="235"/>
      <c r="D65" s="235"/>
      <c r="E65" s="235"/>
      <c r="F65" s="235"/>
      <c r="G65" s="235"/>
      <c r="H65" s="235"/>
      <c r="I65" s="235"/>
      <c r="J65" s="235"/>
      <c r="K65" s="235"/>
      <c r="L65" s="235"/>
      <c r="M65" s="235"/>
      <c r="N65" s="235"/>
      <c r="O65" s="235"/>
      <c r="P65" s="235"/>
      <c r="Q65" s="235"/>
      <c r="R65" s="235"/>
      <c r="S65" s="235"/>
      <c r="T65" s="235"/>
      <c r="U65" s="235"/>
      <c r="V65" s="235"/>
      <c r="W65" s="235"/>
      <c r="X65" s="235"/>
      <c r="Y65" s="235"/>
      <c r="Z65" s="235"/>
      <c r="AA65" s="235"/>
      <c r="AB65" s="235"/>
      <c r="AC65" s="235"/>
      <c r="AD65" s="235"/>
      <c r="AE65" s="235"/>
      <c r="AF65" s="235"/>
      <c r="AG65" s="235"/>
      <c r="AH65" s="235"/>
      <c r="AI65" s="235"/>
      <c r="AJ65" s="235"/>
      <c r="AK65" s="235"/>
      <c r="AL65" s="235"/>
      <c r="AM65" s="235"/>
      <c r="AN65" s="235"/>
      <c r="AO65" s="235"/>
      <c r="AP65" s="235"/>
      <c r="AQ65" s="235"/>
      <c r="AR65" s="235"/>
      <c r="AS65" s="235"/>
      <c r="AT65" s="235"/>
      <c r="AU65" s="235"/>
      <c r="AV65" s="235"/>
      <c r="AW65" s="235"/>
      <c r="AX65" s="235"/>
      <c r="AY65" s="235"/>
      <c r="AZ65" s="235"/>
      <c r="BA65" s="235"/>
      <c r="BB65" s="235"/>
      <c r="BC65" s="235"/>
      <c r="BD65" s="235"/>
      <c r="BE65" s="244"/>
      <c r="BF65" s="244"/>
      <c r="BG65" s="244"/>
      <c r="BH65" s="244"/>
      <c r="BI65" s="244"/>
      <c r="BJ65" s="244"/>
      <c r="BK65" s="244"/>
      <c r="BL65" s="244"/>
      <c r="BM65" s="244"/>
      <c r="BN65" s="244"/>
      <c r="BO65" s="244"/>
      <c r="BP65" s="244"/>
      <c r="BQ65" s="241">
        <v>59</v>
      </c>
      <c r="BR65" s="242"/>
      <c r="BS65" s="1020"/>
      <c r="BT65" s="1021"/>
      <c r="BU65" s="1021"/>
      <c r="BV65" s="1021"/>
      <c r="BW65" s="1021"/>
      <c r="BX65" s="1021"/>
      <c r="BY65" s="1021"/>
      <c r="BZ65" s="1021"/>
      <c r="CA65" s="1021"/>
      <c r="CB65" s="1021"/>
      <c r="CC65" s="1021"/>
      <c r="CD65" s="1021"/>
      <c r="CE65" s="1021"/>
      <c r="CF65" s="1021"/>
      <c r="CG65" s="1042"/>
      <c r="CH65" s="1017"/>
      <c r="CI65" s="1018"/>
      <c r="CJ65" s="1018"/>
      <c r="CK65" s="1018"/>
      <c r="CL65" s="1019"/>
      <c r="CM65" s="1017"/>
      <c r="CN65" s="1018"/>
      <c r="CO65" s="1018"/>
      <c r="CP65" s="1018"/>
      <c r="CQ65" s="1019"/>
      <c r="CR65" s="1017"/>
      <c r="CS65" s="1018"/>
      <c r="CT65" s="1018"/>
      <c r="CU65" s="1018"/>
      <c r="CV65" s="1019"/>
      <c r="CW65" s="1017"/>
      <c r="CX65" s="1018"/>
      <c r="CY65" s="1018"/>
      <c r="CZ65" s="1018"/>
      <c r="DA65" s="1019"/>
      <c r="DB65" s="1017"/>
      <c r="DC65" s="1018"/>
      <c r="DD65" s="1018"/>
      <c r="DE65" s="1018"/>
      <c r="DF65" s="1019"/>
      <c r="DG65" s="1017"/>
      <c r="DH65" s="1018"/>
      <c r="DI65" s="1018"/>
      <c r="DJ65" s="1018"/>
      <c r="DK65" s="1019"/>
      <c r="DL65" s="1017"/>
      <c r="DM65" s="1018"/>
      <c r="DN65" s="1018"/>
      <c r="DO65" s="1018"/>
      <c r="DP65" s="1019"/>
      <c r="DQ65" s="1017"/>
      <c r="DR65" s="1018"/>
      <c r="DS65" s="1018"/>
      <c r="DT65" s="1018"/>
      <c r="DU65" s="1019"/>
      <c r="DV65" s="1020"/>
      <c r="DW65" s="1021"/>
      <c r="DX65" s="1021"/>
      <c r="DY65" s="1021"/>
      <c r="DZ65" s="1022"/>
      <c r="EA65" s="233"/>
    </row>
    <row r="66" spans="1:131" ht="26.25" customHeight="1" x14ac:dyDescent="0.15">
      <c r="A66" s="1023" t="s">
        <v>420</v>
      </c>
      <c r="B66" s="1024"/>
      <c r="C66" s="1024"/>
      <c r="D66" s="1024"/>
      <c r="E66" s="1024"/>
      <c r="F66" s="1024"/>
      <c r="G66" s="1024"/>
      <c r="H66" s="1024"/>
      <c r="I66" s="1024"/>
      <c r="J66" s="1024"/>
      <c r="K66" s="1024"/>
      <c r="L66" s="1024"/>
      <c r="M66" s="1024"/>
      <c r="N66" s="1024"/>
      <c r="O66" s="1024"/>
      <c r="P66" s="1025"/>
      <c r="Q66" s="1029" t="s">
        <v>404</v>
      </c>
      <c r="R66" s="1030"/>
      <c r="S66" s="1030"/>
      <c r="T66" s="1030"/>
      <c r="U66" s="1031"/>
      <c r="V66" s="1029" t="s">
        <v>421</v>
      </c>
      <c r="W66" s="1030"/>
      <c r="X66" s="1030"/>
      <c r="Y66" s="1030"/>
      <c r="Z66" s="1031"/>
      <c r="AA66" s="1029" t="s">
        <v>422</v>
      </c>
      <c r="AB66" s="1030"/>
      <c r="AC66" s="1030"/>
      <c r="AD66" s="1030"/>
      <c r="AE66" s="1031"/>
      <c r="AF66" s="1035" t="s">
        <v>423</v>
      </c>
      <c r="AG66" s="1036"/>
      <c r="AH66" s="1036"/>
      <c r="AI66" s="1036"/>
      <c r="AJ66" s="1037"/>
      <c r="AK66" s="1029" t="s">
        <v>408</v>
      </c>
      <c r="AL66" s="1024"/>
      <c r="AM66" s="1024"/>
      <c r="AN66" s="1024"/>
      <c r="AO66" s="1025"/>
      <c r="AP66" s="1029" t="s">
        <v>424</v>
      </c>
      <c r="AQ66" s="1030"/>
      <c r="AR66" s="1030"/>
      <c r="AS66" s="1030"/>
      <c r="AT66" s="1031"/>
      <c r="AU66" s="1029" t="s">
        <v>425</v>
      </c>
      <c r="AV66" s="1030"/>
      <c r="AW66" s="1030"/>
      <c r="AX66" s="1030"/>
      <c r="AY66" s="1031"/>
      <c r="AZ66" s="1029" t="s">
        <v>388</v>
      </c>
      <c r="BA66" s="1030"/>
      <c r="BB66" s="1030"/>
      <c r="BC66" s="1030"/>
      <c r="BD66" s="1043"/>
      <c r="BE66" s="244"/>
      <c r="BF66" s="244"/>
      <c r="BG66" s="244"/>
      <c r="BH66" s="244"/>
      <c r="BI66" s="244"/>
      <c r="BJ66" s="244"/>
      <c r="BK66" s="244"/>
      <c r="BL66" s="244"/>
      <c r="BM66" s="244"/>
      <c r="BN66" s="244"/>
      <c r="BO66" s="244"/>
      <c r="BP66" s="244"/>
      <c r="BQ66" s="241">
        <v>60</v>
      </c>
      <c r="BR66" s="246"/>
      <c r="BS66" s="973"/>
      <c r="BT66" s="974"/>
      <c r="BU66" s="974"/>
      <c r="BV66" s="974"/>
      <c r="BW66" s="974"/>
      <c r="BX66" s="974"/>
      <c r="BY66" s="974"/>
      <c r="BZ66" s="974"/>
      <c r="CA66" s="974"/>
      <c r="CB66" s="974"/>
      <c r="CC66" s="974"/>
      <c r="CD66" s="974"/>
      <c r="CE66" s="974"/>
      <c r="CF66" s="974"/>
      <c r="CG66" s="983"/>
      <c r="CH66" s="984"/>
      <c r="CI66" s="985"/>
      <c r="CJ66" s="985"/>
      <c r="CK66" s="985"/>
      <c r="CL66" s="986"/>
      <c r="CM66" s="984"/>
      <c r="CN66" s="985"/>
      <c r="CO66" s="985"/>
      <c r="CP66" s="985"/>
      <c r="CQ66" s="986"/>
      <c r="CR66" s="984"/>
      <c r="CS66" s="985"/>
      <c r="CT66" s="985"/>
      <c r="CU66" s="985"/>
      <c r="CV66" s="986"/>
      <c r="CW66" s="984"/>
      <c r="CX66" s="985"/>
      <c r="CY66" s="985"/>
      <c r="CZ66" s="985"/>
      <c r="DA66" s="986"/>
      <c r="DB66" s="984"/>
      <c r="DC66" s="985"/>
      <c r="DD66" s="985"/>
      <c r="DE66" s="985"/>
      <c r="DF66" s="986"/>
      <c r="DG66" s="984"/>
      <c r="DH66" s="985"/>
      <c r="DI66" s="985"/>
      <c r="DJ66" s="985"/>
      <c r="DK66" s="986"/>
      <c r="DL66" s="984"/>
      <c r="DM66" s="985"/>
      <c r="DN66" s="985"/>
      <c r="DO66" s="985"/>
      <c r="DP66" s="986"/>
      <c r="DQ66" s="984"/>
      <c r="DR66" s="985"/>
      <c r="DS66" s="985"/>
      <c r="DT66" s="985"/>
      <c r="DU66" s="986"/>
      <c r="DV66" s="973"/>
      <c r="DW66" s="974"/>
      <c r="DX66" s="974"/>
      <c r="DY66" s="974"/>
      <c r="DZ66" s="975"/>
      <c r="EA66" s="233"/>
    </row>
    <row r="67" spans="1:131" ht="26.25" customHeight="1" thickBot="1" x14ac:dyDescent="0.2">
      <c r="A67" s="1026"/>
      <c r="B67" s="1027"/>
      <c r="C67" s="1027"/>
      <c r="D67" s="1027"/>
      <c r="E67" s="1027"/>
      <c r="F67" s="1027"/>
      <c r="G67" s="1027"/>
      <c r="H67" s="1027"/>
      <c r="I67" s="1027"/>
      <c r="J67" s="1027"/>
      <c r="K67" s="1027"/>
      <c r="L67" s="1027"/>
      <c r="M67" s="1027"/>
      <c r="N67" s="1027"/>
      <c r="O67" s="1027"/>
      <c r="P67" s="1028"/>
      <c r="Q67" s="1032"/>
      <c r="R67" s="1033"/>
      <c r="S67" s="1033"/>
      <c r="T67" s="1033"/>
      <c r="U67" s="1034"/>
      <c r="V67" s="1032"/>
      <c r="W67" s="1033"/>
      <c r="X67" s="1033"/>
      <c r="Y67" s="1033"/>
      <c r="Z67" s="1034"/>
      <c r="AA67" s="1032"/>
      <c r="AB67" s="1033"/>
      <c r="AC67" s="1033"/>
      <c r="AD67" s="1033"/>
      <c r="AE67" s="1034"/>
      <c r="AF67" s="1038"/>
      <c r="AG67" s="1039"/>
      <c r="AH67" s="1039"/>
      <c r="AI67" s="1039"/>
      <c r="AJ67" s="1040"/>
      <c r="AK67" s="1041"/>
      <c r="AL67" s="1027"/>
      <c r="AM67" s="1027"/>
      <c r="AN67" s="1027"/>
      <c r="AO67" s="1028"/>
      <c r="AP67" s="1032"/>
      <c r="AQ67" s="1033"/>
      <c r="AR67" s="1033"/>
      <c r="AS67" s="1033"/>
      <c r="AT67" s="1034"/>
      <c r="AU67" s="1032"/>
      <c r="AV67" s="1033"/>
      <c r="AW67" s="1033"/>
      <c r="AX67" s="1033"/>
      <c r="AY67" s="1034"/>
      <c r="AZ67" s="1032"/>
      <c r="BA67" s="1033"/>
      <c r="BB67" s="1033"/>
      <c r="BC67" s="1033"/>
      <c r="BD67" s="1044"/>
      <c r="BE67" s="244"/>
      <c r="BF67" s="244"/>
      <c r="BG67" s="244"/>
      <c r="BH67" s="244"/>
      <c r="BI67" s="244"/>
      <c r="BJ67" s="244"/>
      <c r="BK67" s="244"/>
      <c r="BL67" s="244"/>
      <c r="BM67" s="244"/>
      <c r="BN67" s="244"/>
      <c r="BO67" s="244"/>
      <c r="BP67" s="244"/>
      <c r="BQ67" s="241">
        <v>61</v>
      </c>
      <c r="BR67" s="246"/>
      <c r="BS67" s="973"/>
      <c r="BT67" s="974"/>
      <c r="BU67" s="974"/>
      <c r="BV67" s="974"/>
      <c r="BW67" s="974"/>
      <c r="BX67" s="974"/>
      <c r="BY67" s="974"/>
      <c r="BZ67" s="974"/>
      <c r="CA67" s="974"/>
      <c r="CB67" s="974"/>
      <c r="CC67" s="974"/>
      <c r="CD67" s="974"/>
      <c r="CE67" s="974"/>
      <c r="CF67" s="974"/>
      <c r="CG67" s="983"/>
      <c r="CH67" s="984"/>
      <c r="CI67" s="985"/>
      <c r="CJ67" s="985"/>
      <c r="CK67" s="985"/>
      <c r="CL67" s="986"/>
      <c r="CM67" s="984"/>
      <c r="CN67" s="985"/>
      <c r="CO67" s="985"/>
      <c r="CP67" s="985"/>
      <c r="CQ67" s="986"/>
      <c r="CR67" s="984"/>
      <c r="CS67" s="985"/>
      <c r="CT67" s="985"/>
      <c r="CU67" s="985"/>
      <c r="CV67" s="986"/>
      <c r="CW67" s="984"/>
      <c r="CX67" s="985"/>
      <c r="CY67" s="985"/>
      <c r="CZ67" s="985"/>
      <c r="DA67" s="986"/>
      <c r="DB67" s="984"/>
      <c r="DC67" s="985"/>
      <c r="DD67" s="985"/>
      <c r="DE67" s="985"/>
      <c r="DF67" s="986"/>
      <c r="DG67" s="984"/>
      <c r="DH67" s="985"/>
      <c r="DI67" s="985"/>
      <c r="DJ67" s="985"/>
      <c r="DK67" s="986"/>
      <c r="DL67" s="984"/>
      <c r="DM67" s="985"/>
      <c r="DN67" s="985"/>
      <c r="DO67" s="985"/>
      <c r="DP67" s="986"/>
      <c r="DQ67" s="984"/>
      <c r="DR67" s="985"/>
      <c r="DS67" s="985"/>
      <c r="DT67" s="985"/>
      <c r="DU67" s="986"/>
      <c r="DV67" s="973"/>
      <c r="DW67" s="974"/>
      <c r="DX67" s="974"/>
      <c r="DY67" s="974"/>
      <c r="DZ67" s="975"/>
      <c r="EA67" s="233"/>
    </row>
    <row r="68" spans="1:131" ht="26.25" customHeight="1" thickTop="1" x14ac:dyDescent="0.15">
      <c r="A68" s="239">
        <v>1</v>
      </c>
      <c r="B68" s="1013" t="s">
        <v>580</v>
      </c>
      <c r="C68" s="1014"/>
      <c r="D68" s="1014"/>
      <c r="E68" s="1014"/>
      <c r="F68" s="1014"/>
      <c r="G68" s="1014"/>
      <c r="H68" s="1014"/>
      <c r="I68" s="1014"/>
      <c r="J68" s="1014"/>
      <c r="K68" s="1014"/>
      <c r="L68" s="1014"/>
      <c r="M68" s="1014"/>
      <c r="N68" s="1014"/>
      <c r="O68" s="1014"/>
      <c r="P68" s="1015"/>
      <c r="Q68" s="1016">
        <v>2722</v>
      </c>
      <c r="R68" s="1010"/>
      <c r="S68" s="1010"/>
      <c r="T68" s="1010"/>
      <c r="U68" s="1010"/>
      <c r="V68" s="1010">
        <v>2710</v>
      </c>
      <c r="W68" s="1010"/>
      <c r="X68" s="1010"/>
      <c r="Y68" s="1010"/>
      <c r="Z68" s="1010"/>
      <c r="AA68" s="1010">
        <v>12</v>
      </c>
      <c r="AB68" s="1010"/>
      <c r="AC68" s="1010"/>
      <c r="AD68" s="1010"/>
      <c r="AE68" s="1010"/>
      <c r="AF68" s="1010">
        <v>9</v>
      </c>
      <c r="AG68" s="1010"/>
      <c r="AH68" s="1010"/>
      <c r="AI68" s="1010"/>
      <c r="AJ68" s="1010"/>
      <c r="AK68" s="1010">
        <v>62</v>
      </c>
      <c r="AL68" s="1010"/>
      <c r="AM68" s="1010"/>
      <c r="AN68" s="1010"/>
      <c r="AO68" s="1010"/>
      <c r="AP68" s="1010">
        <v>73</v>
      </c>
      <c r="AQ68" s="1010"/>
      <c r="AR68" s="1010"/>
      <c r="AS68" s="1010"/>
      <c r="AT68" s="1010"/>
      <c r="AU68" s="1010">
        <v>4</v>
      </c>
      <c r="AV68" s="1010"/>
      <c r="AW68" s="1010"/>
      <c r="AX68" s="1010"/>
      <c r="AY68" s="1010"/>
      <c r="AZ68" s="1011"/>
      <c r="BA68" s="1011"/>
      <c r="BB68" s="1011"/>
      <c r="BC68" s="1011"/>
      <c r="BD68" s="1012"/>
      <c r="BE68" s="244"/>
      <c r="BF68" s="244"/>
      <c r="BG68" s="244"/>
      <c r="BH68" s="244"/>
      <c r="BI68" s="244"/>
      <c r="BJ68" s="244"/>
      <c r="BK68" s="244"/>
      <c r="BL68" s="244"/>
      <c r="BM68" s="244"/>
      <c r="BN68" s="244"/>
      <c r="BO68" s="244"/>
      <c r="BP68" s="244"/>
      <c r="BQ68" s="241">
        <v>62</v>
      </c>
      <c r="BR68" s="246"/>
      <c r="BS68" s="973"/>
      <c r="BT68" s="974"/>
      <c r="BU68" s="974"/>
      <c r="BV68" s="974"/>
      <c r="BW68" s="974"/>
      <c r="BX68" s="974"/>
      <c r="BY68" s="974"/>
      <c r="BZ68" s="974"/>
      <c r="CA68" s="974"/>
      <c r="CB68" s="974"/>
      <c r="CC68" s="974"/>
      <c r="CD68" s="974"/>
      <c r="CE68" s="974"/>
      <c r="CF68" s="974"/>
      <c r="CG68" s="983"/>
      <c r="CH68" s="984"/>
      <c r="CI68" s="985"/>
      <c r="CJ68" s="985"/>
      <c r="CK68" s="985"/>
      <c r="CL68" s="986"/>
      <c r="CM68" s="984"/>
      <c r="CN68" s="985"/>
      <c r="CO68" s="985"/>
      <c r="CP68" s="985"/>
      <c r="CQ68" s="986"/>
      <c r="CR68" s="984"/>
      <c r="CS68" s="985"/>
      <c r="CT68" s="985"/>
      <c r="CU68" s="985"/>
      <c r="CV68" s="986"/>
      <c r="CW68" s="984"/>
      <c r="CX68" s="985"/>
      <c r="CY68" s="985"/>
      <c r="CZ68" s="985"/>
      <c r="DA68" s="986"/>
      <c r="DB68" s="984"/>
      <c r="DC68" s="985"/>
      <c r="DD68" s="985"/>
      <c r="DE68" s="985"/>
      <c r="DF68" s="986"/>
      <c r="DG68" s="984"/>
      <c r="DH68" s="985"/>
      <c r="DI68" s="985"/>
      <c r="DJ68" s="985"/>
      <c r="DK68" s="986"/>
      <c r="DL68" s="984"/>
      <c r="DM68" s="985"/>
      <c r="DN68" s="985"/>
      <c r="DO68" s="985"/>
      <c r="DP68" s="986"/>
      <c r="DQ68" s="984"/>
      <c r="DR68" s="985"/>
      <c r="DS68" s="985"/>
      <c r="DT68" s="985"/>
      <c r="DU68" s="986"/>
      <c r="DV68" s="973"/>
      <c r="DW68" s="974"/>
      <c r="DX68" s="974"/>
      <c r="DY68" s="974"/>
      <c r="DZ68" s="975"/>
      <c r="EA68" s="233"/>
    </row>
    <row r="69" spans="1:131" ht="26.25" customHeight="1" x14ac:dyDescent="0.15">
      <c r="A69" s="241">
        <v>2</v>
      </c>
      <c r="B69" s="1002" t="s">
        <v>581</v>
      </c>
      <c r="C69" s="1003"/>
      <c r="D69" s="1003"/>
      <c r="E69" s="1003"/>
      <c r="F69" s="1003"/>
      <c r="G69" s="1003"/>
      <c r="H69" s="1003"/>
      <c r="I69" s="1003"/>
      <c r="J69" s="1003"/>
      <c r="K69" s="1003"/>
      <c r="L69" s="1003"/>
      <c r="M69" s="1003"/>
      <c r="N69" s="1003"/>
      <c r="O69" s="1003"/>
      <c r="P69" s="1004"/>
      <c r="Q69" s="1005">
        <v>7674</v>
      </c>
      <c r="R69" s="999"/>
      <c r="S69" s="999"/>
      <c r="T69" s="999"/>
      <c r="U69" s="999"/>
      <c r="V69" s="999">
        <v>7163</v>
      </c>
      <c r="W69" s="999"/>
      <c r="X69" s="999"/>
      <c r="Y69" s="999"/>
      <c r="Z69" s="999"/>
      <c r="AA69" s="999">
        <v>511</v>
      </c>
      <c r="AB69" s="999"/>
      <c r="AC69" s="999"/>
      <c r="AD69" s="999"/>
      <c r="AE69" s="999"/>
      <c r="AF69" s="999">
        <v>511</v>
      </c>
      <c r="AG69" s="999"/>
      <c r="AH69" s="999"/>
      <c r="AI69" s="999"/>
      <c r="AJ69" s="999"/>
      <c r="AK69" s="999">
        <v>4</v>
      </c>
      <c r="AL69" s="999"/>
      <c r="AM69" s="999"/>
      <c r="AN69" s="999"/>
      <c r="AO69" s="999"/>
      <c r="AP69" s="999">
        <v>0</v>
      </c>
      <c r="AQ69" s="999"/>
      <c r="AR69" s="999"/>
      <c r="AS69" s="999"/>
      <c r="AT69" s="999"/>
      <c r="AU69" s="999">
        <v>0</v>
      </c>
      <c r="AV69" s="999"/>
      <c r="AW69" s="999"/>
      <c r="AX69" s="999"/>
      <c r="AY69" s="999"/>
      <c r="AZ69" s="1000"/>
      <c r="BA69" s="1000"/>
      <c r="BB69" s="1000"/>
      <c r="BC69" s="1000"/>
      <c r="BD69" s="1001"/>
      <c r="BE69" s="244"/>
      <c r="BF69" s="244"/>
      <c r="BG69" s="244"/>
      <c r="BH69" s="244"/>
      <c r="BI69" s="244"/>
      <c r="BJ69" s="244"/>
      <c r="BK69" s="244"/>
      <c r="BL69" s="244"/>
      <c r="BM69" s="244"/>
      <c r="BN69" s="244"/>
      <c r="BO69" s="244"/>
      <c r="BP69" s="244"/>
      <c r="BQ69" s="241">
        <v>63</v>
      </c>
      <c r="BR69" s="246"/>
      <c r="BS69" s="973"/>
      <c r="BT69" s="974"/>
      <c r="BU69" s="974"/>
      <c r="BV69" s="974"/>
      <c r="BW69" s="974"/>
      <c r="BX69" s="974"/>
      <c r="BY69" s="974"/>
      <c r="BZ69" s="974"/>
      <c r="CA69" s="974"/>
      <c r="CB69" s="974"/>
      <c r="CC69" s="974"/>
      <c r="CD69" s="974"/>
      <c r="CE69" s="974"/>
      <c r="CF69" s="974"/>
      <c r="CG69" s="983"/>
      <c r="CH69" s="984"/>
      <c r="CI69" s="985"/>
      <c r="CJ69" s="985"/>
      <c r="CK69" s="985"/>
      <c r="CL69" s="986"/>
      <c r="CM69" s="984"/>
      <c r="CN69" s="985"/>
      <c r="CO69" s="985"/>
      <c r="CP69" s="985"/>
      <c r="CQ69" s="986"/>
      <c r="CR69" s="984"/>
      <c r="CS69" s="985"/>
      <c r="CT69" s="985"/>
      <c r="CU69" s="985"/>
      <c r="CV69" s="986"/>
      <c r="CW69" s="984"/>
      <c r="CX69" s="985"/>
      <c r="CY69" s="985"/>
      <c r="CZ69" s="985"/>
      <c r="DA69" s="986"/>
      <c r="DB69" s="984"/>
      <c r="DC69" s="985"/>
      <c r="DD69" s="985"/>
      <c r="DE69" s="985"/>
      <c r="DF69" s="986"/>
      <c r="DG69" s="984"/>
      <c r="DH69" s="985"/>
      <c r="DI69" s="985"/>
      <c r="DJ69" s="985"/>
      <c r="DK69" s="986"/>
      <c r="DL69" s="984"/>
      <c r="DM69" s="985"/>
      <c r="DN69" s="985"/>
      <c r="DO69" s="985"/>
      <c r="DP69" s="986"/>
      <c r="DQ69" s="984"/>
      <c r="DR69" s="985"/>
      <c r="DS69" s="985"/>
      <c r="DT69" s="985"/>
      <c r="DU69" s="986"/>
      <c r="DV69" s="973"/>
      <c r="DW69" s="974"/>
      <c r="DX69" s="974"/>
      <c r="DY69" s="974"/>
      <c r="DZ69" s="975"/>
      <c r="EA69" s="233"/>
    </row>
    <row r="70" spans="1:131" ht="26.25" customHeight="1" x14ac:dyDescent="0.15">
      <c r="A70" s="241">
        <v>3</v>
      </c>
      <c r="B70" s="1002" t="s">
        <v>582</v>
      </c>
      <c r="C70" s="1003"/>
      <c r="D70" s="1003"/>
      <c r="E70" s="1003"/>
      <c r="F70" s="1003"/>
      <c r="G70" s="1003"/>
      <c r="H70" s="1003"/>
      <c r="I70" s="1003"/>
      <c r="J70" s="1003"/>
      <c r="K70" s="1003"/>
      <c r="L70" s="1003"/>
      <c r="M70" s="1003"/>
      <c r="N70" s="1003"/>
      <c r="O70" s="1003"/>
      <c r="P70" s="1004"/>
      <c r="Q70" s="1005">
        <v>968</v>
      </c>
      <c r="R70" s="999"/>
      <c r="S70" s="999"/>
      <c r="T70" s="999"/>
      <c r="U70" s="999"/>
      <c r="V70" s="999">
        <v>932</v>
      </c>
      <c r="W70" s="999"/>
      <c r="X70" s="999"/>
      <c r="Y70" s="999"/>
      <c r="Z70" s="999"/>
      <c r="AA70" s="999">
        <v>36</v>
      </c>
      <c r="AB70" s="999"/>
      <c r="AC70" s="999"/>
      <c r="AD70" s="999"/>
      <c r="AE70" s="999"/>
      <c r="AF70" s="999">
        <v>36</v>
      </c>
      <c r="AG70" s="999"/>
      <c r="AH70" s="999"/>
      <c r="AI70" s="999"/>
      <c r="AJ70" s="999"/>
      <c r="AK70" s="999">
        <v>0</v>
      </c>
      <c r="AL70" s="999"/>
      <c r="AM70" s="999"/>
      <c r="AN70" s="999"/>
      <c r="AO70" s="999"/>
      <c r="AP70" s="999">
        <v>1689</v>
      </c>
      <c r="AQ70" s="999"/>
      <c r="AR70" s="999"/>
      <c r="AS70" s="999"/>
      <c r="AT70" s="999"/>
      <c r="AU70" s="999">
        <v>645</v>
      </c>
      <c r="AV70" s="999"/>
      <c r="AW70" s="999"/>
      <c r="AX70" s="999"/>
      <c r="AY70" s="999"/>
      <c r="AZ70" s="1000"/>
      <c r="BA70" s="1000"/>
      <c r="BB70" s="1000"/>
      <c r="BC70" s="1000"/>
      <c r="BD70" s="1001"/>
      <c r="BE70" s="244"/>
      <c r="BF70" s="244"/>
      <c r="BG70" s="244"/>
      <c r="BH70" s="244"/>
      <c r="BI70" s="244"/>
      <c r="BJ70" s="244"/>
      <c r="BK70" s="244"/>
      <c r="BL70" s="244"/>
      <c r="BM70" s="244"/>
      <c r="BN70" s="244"/>
      <c r="BO70" s="244"/>
      <c r="BP70" s="244"/>
      <c r="BQ70" s="241">
        <v>64</v>
      </c>
      <c r="BR70" s="246"/>
      <c r="BS70" s="973"/>
      <c r="BT70" s="974"/>
      <c r="BU70" s="974"/>
      <c r="BV70" s="974"/>
      <c r="BW70" s="974"/>
      <c r="BX70" s="974"/>
      <c r="BY70" s="974"/>
      <c r="BZ70" s="974"/>
      <c r="CA70" s="974"/>
      <c r="CB70" s="974"/>
      <c r="CC70" s="974"/>
      <c r="CD70" s="974"/>
      <c r="CE70" s="974"/>
      <c r="CF70" s="974"/>
      <c r="CG70" s="983"/>
      <c r="CH70" s="984"/>
      <c r="CI70" s="985"/>
      <c r="CJ70" s="985"/>
      <c r="CK70" s="985"/>
      <c r="CL70" s="986"/>
      <c r="CM70" s="984"/>
      <c r="CN70" s="985"/>
      <c r="CO70" s="985"/>
      <c r="CP70" s="985"/>
      <c r="CQ70" s="986"/>
      <c r="CR70" s="984"/>
      <c r="CS70" s="985"/>
      <c r="CT70" s="985"/>
      <c r="CU70" s="985"/>
      <c r="CV70" s="986"/>
      <c r="CW70" s="984"/>
      <c r="CX70" s="985"/>
      <c r="CY70" s="985"/>
      <c r="CZ70" s="985"/>
      <c r="DA70" s="986"/>
      <c r="DB70" s="984"/>
      <c r="DC70" s="985"/>
      <c r="DD70" s="985"/>
      <c r="DE70" s="985"/>
      <c r="DF70" s="986"/>
      <c r="DG70" s="984"/>
      <c r="DH70" s="985"/>
      <c r="DI70" s="985"/>
      <c r="DJ70" s="985"/>
      <c r="DK70" s="986"/>
      <c r="DL70" s="984"/>
      <c r="DM70" s="985"/>
      <c r="DN70" s="985"/>
      <c r="DO70" s="985"/>
      <c r="DP70" s="986"/>
      <c r="DQ70" s="984"/>
      <c r="DR70" s="985"/>
      <c r="DS70" s="985"/>
      <c r="DT70" s="985"/>
      <c r="DU70" s="986"/>
      <c r="DV70" s="973"/>
      <c r="DW70" s="974"/>
      <c r="DX70" s="974"/>
      <c r="DY70" s="974"/>
      <c r="DZ70" s="975"/>
      <c r="EA70" s="233"/>
    </row>
    <row r="71" spans="1:131" ht="26.25" customHeight="1" x14ac:dyDescent="0.15">
      <c r="A71" s="241">
        <v>4</v>
      </c>
      <c r="B71" s="1002" t="s">
        <v>583</v>
      </c>
      <c r="C71" s="1003"/>
      <c r="D71" s="1003"/>
      <c r="E71" s="1003"/>
      <c r="F71" s="1003"/>
      <c r="G71" s="1003"/>
      <c r="H71" s="1003"/>
      <c r="I71" s="1003"/>
      <c r="J71" s="1003"/>
      <c r="K71" s="1003"/>
      <c r="L71" s="1003"/>
      <c r="M71" s="1003"/>
      <c r="N71" s="1003"/>
      <c r="O71" s="1003"/>
      <c r="P71" s="1004"/>
      <c r="Q71" s="1005">
        <v>313</v>
      </c>
      <c r="R71" s="999"/>
      <c r="S71" s="999"/>
      <c r="T71" s="999"/>
      <c r="U71" s="999"/>
      <c r="V71" s="999">
        <v>278</v>
      </c>
      <c r="W71" s="999"/>
      <c r="X71" s="999"/>
      <c r="Y71" s="999"/>
      <c r="Z71" s="999"/>
      <c r="AA71" s="999">
        <v>35</v>
      </c>
      <c r="AB71" s="999"/>
      <c r="AC71" s="999"/>
      <c r="AD71" s="999"/>
      <c r="AE71" s="999"/>
      <c r="AF71" s="999">
        <v>35</v>
      </c>
      <c r="AG71" s="999"/>
      <c r="AH71" s="999"/>
      <c r="AI71" s="999"/>
      <c r="AJ71" s="999"/>
      <c r="AK71" s="999">
        <v>0</v>
      </c>
      <c r="AL71" s="999"/>
      <c r="AM71" s="999"/>
      <c r="AN71" s="999"/>
      <c r="AO71" s="999"/>
      <c r="AP71" s="999">
        <v>0</v>
      </c>
      <c r="AQ71" s="999"/>
      <c r="AR71" s="999"/>
      <c r="AS71" s="999"/>
      <c r="AT71" s="999"/>
      <c r="AU71" s="999">
        <v>0</v>
      </c>
      <c r="AV71" s="999"/>
      <c r="AW71" s="999"/>
      <c r="AX71" s="999"/>
      <c r="AY71" s="999"/>
      <c r="AZ71" s="1000"/>
      <c r="BA71" s="1000"/>
      <c r="BB71" s="1000"/>
      <c r="BC71" s="1000"/>
      <c r="BD71" s="1001"/>
      <c r="BE71" s="244"/>
      <c r="BF71" s="244"/>
      <c r="BG71" s="244"/>
      <c r="BH71" s="244"/>
      <c r="BI71" s="244"/>
      <c r="BJ71" s="244"/>
      <c r="BK71" s="244"/>
      <c r="BL71" s="244"/>
      <c r="BM71" s="244"/>
      <c r="BN71" s="244"/>
      <c r="BO71" s="244"/>
      <c r="BP71" s="244"/>
      <c r="BQ71" s="241">
        <v>65</v>
      </c>
      <c r="BR71" s="246"/>
      <c r="BS71" s="973"/>
      <c r="BT71" s="974"/>
      <c r="BU71" s="974"/>
      <c r="BV71" s="974"/>
      <c r="BW71" s="974"/>
      <c r="BX71" s="974"/>
      <c r="BY71" s="974"/>
      <c r="BZ71" s="974"/>
      <c r="CA71" s="974"/>
      <c r="CB71" s="974"/>
      <c r="CC71" s="974"/>
      <c r="CD71" s="974"/>
      <c r="CE71" s="974"/>
      <c r="CF71" s="974"/>
      <c r="CG71" s="983"/>
      <c r="CH71" s="984"/>
      <c r="CI71" s="985"/>
      <c r="CJ71" s="985"/>
      <c r="CK71" s="985"/>
      <c r="CL71" s="986"/>
      <c r="CM71" s="984"/>
      <c r="CN71" s="985"/>
      <c r="CO71" s="985"/>
      <c r="CP71" s="985"/>
      <c r="CQ71" s="986"/>
      <c r="CR71" s="984"/>
      <c r="CS71" s="985"/>
      <c r="CT71" s="985"/>
      <c r="CU71" s="985"/>
      <c r="CV71" s="986"/>
      <c r="CW71" s="984"/>
      <c r="CX71" s="985"/>
      <c r="CY71" s="985"/>
      <c r="CZ71" s="985"/>
      <c r="DA71" s="986"/>
      <c r="DB71" s="984"/>
      <c r="DC71" s="985"/>
      <c r="DD71" s="985"/>
      <c r="DE71" s="985"/>
      <c r="DF71" s="986"/>
      <c r="DG71" s="984"/>
      <c r="DH71" s="985"/>
      <c r="DI71" s="985"/>
      <c r="DJ71" s="985"/>
      <c r="DK71" s="986"/>
      <c r="DL71" s="984"/>
      <c r="DM71" s="985"/>
      <c r="DN71" s="985"/>
      <c r="DO71" s="985"/>
      <c r="DP71" s="986"/>
      <c r="DQ71" s="984"/>
      <c r="DR71" s="985"/>
      <c r="DS71" s="985"/>
      <c r="DT71" s="985"/>
      <c r="DU71" s="986"/>
      <c r="DV71" s="973"/>
      <c r="DW71" s="974"/>
      <c r="DX71" s="974"/>
      <c r="DY71" s="974"/>
      <c r="DZ71" s="975"/>
      <c r="EA71" s="233"/>
    </row>
    <row r="72" spans="1:131" ht="26.25" customHeight="1" x14ac:dyDescent="0.15">
      <c r="A72" s="241">
        <v>5</v>
      </c>
      <c r="B72" s="1002" t="s">
        <v>584</v>
      </c>
      <c r="C72" s="1003"/>
      <c r="D72" s="1003"/>
      <c r="E72" s="1003"/>
      <c r="F72" s="1003"/>
      <c r="G72" s="1003"/>
      <c r="H72" s="1003"/>
      <c r="I72" s="1003"/>
      <c r="J72" s="1003"/>
      <c r="K72" s="1003"/>
      <c r="L72" s="1003"/>
      <c r="M72" s="1003"/>
      <c r="N72" s="1003"/>
      <c r="O72" s="1003"/>
      <c r="P72" s="1004"/>
      <c r="Q72" s="1005">
        <v>147699</v>
      </c>
      <c r="R72" s="999"/>
      <c r="S72" s="999"/>
      <c r="T72" s="999"/>
      <c r="U72" s="999"/>
      <c r="V72" s="999">
        <v>142954</v>
      </c>
      <c r="W72" s="999"/>
      <c r="X72" s="999"/>
      <c r="Y72" s="999"/>
      <c r="Z72" s="999"/>
      <c r="AA72" s="999">
        <v>4745</v>
      </c>
      <c r="AB72" s="999"/>
      <c r="AC72" s="999"/>
      <c r="AD72" s="999"/>
      <c r="AE72" s="999"/>
      <c r="AF72" s="999">
        <v>4745</v>
      </c>
      <c r="AG72" s="999"/>
      <c r="AH72" s="999"/>
      <c r="AI72" s="999"/>
      <c r="AJ72" s="999"/>
      <c r="AK72" s="999">
        <v>700</v>
      </c>
      <c r="AL72" s="999"/>
      <c r="AM72" s="999"/>
      <c r="AN72" s="999"/>
      <c r="AO72" s="999"/>
      <c r="AP72" s="999">
        <v>0</v>
      </c>
      <c r="AQ72" s="999"/>
      <c r="AR72" s="999"/>
      <c r="AS72" s="999"/>
      <c r="AT72" s="999"/>
      <c r="AU72" s="999">
        <v>0</v>
      </c>
      <c r="AV72" s="999"/>
      <c r="AW72" s="999"/>
      <c r="AX72" s="999"/>
      <c r="AY72" s="999"/>
      <c r="AZ72" s="1000"/>
      <c r="BA72" s="1000"/>
      <c r="BB72" s="1000"/>
      <c r="BC72" s="1000"/>
      <c r="BD72" s="1001"/>
      <c r="BE72" s="244"/>
      <c r="BF72" s="244"/>
      <c r="BG72" s="244"/>
      <c r="BH72" s="244"/>
      <c r="BI72" s="244"/>
      <c r="BJ72" s="244"/>
      <c r="BK72" s="244"/>
      <c r="BL72" s="244"/>
      <c r="BM72" s="244"/>
      <c r="BN72" s="244"/>
      <c r="BO72" s="244"/>
      <c r="BP72" s="244"/>
      <c r="BQ72" s="241">
        <v>66</v>
      </c>
      <c r="BR72" s="246"/>
      <c r="BS72" s="973"/>
      <c r="BT72" s="974"/>
      <c r="BU72" s="974"/>
      <c r="BV72" s="974"/>
      <c r="BW72" s="974"/>
      <c r="BX72" s="974"/>
      <c r="BY72" s="974"/>
      <c r="BZ72" s="974"/>
      <c r="CA72" s="974"/>
      <c r="CB72" s="974"/>
      <c r="CC72" s="974"/>
      <c r="CD72" s="974"/>
      <c r="CE72" s="974"/>
      <c r="CF72" s="974"/>
      <c r="CG72" s="983"/>
      <c r="CH72" s="984"/>
      <c r="CI72" s="985"/>
      <c r="CJ72" s="985"/>
      <c r="CK72" s="985"/>
      <c r="CL72" s="986"/>
      <c r="CM72" s="984"/>
      <c r="CN72" s="985"/>
      <c r="CO72" s="985"/>
      <c r="CP72" s="985"/>
      <c r="CQ72" s="986"/>
      <c r="CR72" s="984"/>
      <c r="CS72" s="985"/>
      <c r="CT72" s="985"/>
      <c r="CU72" s="985"/>
      <c r="CV72" s="986"/>
      <c r="CW72" s="984"/>
      <c r="CX72" s="985"/>
      <c r="CY72" s="985"/>
      <c r="CZ72" s="985"/>
      <c r="DA72" s="986"/>
      <c r="DB72" s="984"/>
      <c r="DC72" s="985"/>
      <c r="DD72" s="985"/>
      <c r="DE72" s="985"/>
      <c r="DF72" s="986"/>
      <c r="DG72" s="984"/>
      <c r="DH72" s="985"/>
      <c r="DI72" s="985"/>
      <c r="DJ72" s="985"/>
      <c r="DK72" s="986"/>
      <c r="DL72" s="984"/>
      <c r="DM72" s="985"/>
      <c r="DN72" s="985"/>
      <c r="DO72" s="985"/>
      <c r="DP72" s="986"/>
      <c r="DQ72" s="984"/>
      <c r="DR72" s="985"/>
      <c r="DS72" s="985"/>
      <c r="DT72" s="985"/>
      <c r="DU72" s="986"/>
      <c r="DV72" s="973"/>
      <c r="DW72" s="974"/>
      <c r="DX72" s="974"/>
      <c r="DY72" s="974"/>
      <c r="DZ72" s="975"/>
      <c r="EA72" s="233"/>
    </row>
    <row r="73" spans="1:131" ht="26.25" customHeight="1" x14ac:dyDescent="0.15">
      <c r="A73" s="241">
        <v>6</v>
      </c>
      <c r="B73" s="1002" t="s">
        <v>585</v>
      </c>
      <c r="C73" s="1003"/>
      <c r="D73" s="1003"/>
      <c r="E73" s="1003"/>
      <c r="F73" s="1003"/>
      <c r="G73" s="1003"/>
      <c r="H73" s="1003"/>
      <c r="I73" s="1003"/>
      <c r="J73" s="1003"/>
      <c r="K73" s="1003"/>
      <c r="L73" s="1003"/>
      <c r="M73" s="1003"/>
      <c r="N73" s="1003"/>
      <c r="O73" s="1003"/>
      <c r="P73" s="1004"/>
      <c r="Q73" s="1005">
        <v>1607</v>
      </c>
      <c r="R73" s="999"/>
      <c r="S73" s="999"/>
      <c r="T73" s="999"/>
      <c r="U73" s="999"/>
      <c r="V73" s="999">
        <v>1564</v>
      </c>
      <c r="W73" s="999"/>
      <c r="X73" s="999"/>
      <c r="Y73" s="999"/>
      <c r="Z73" s="999"/>
      <c r="AA73" s="999">
        <v>43</v>
      </c>
      <c r="AB73" s="999"/>
      <c r="AC73" s="999"/>
      <c r="AD73" s="999"/>
      <c r="AE73" s="999"/>
      <c r="AF73" s="999">
        <v>43</v>
      </c>
      <c r="AG73" s="999"/>
      <c r="AH73" s="999"/>
      <c r="AI73" s="999"/>
      <c r="AJ73" s="999"/>
      <c r="AK73" s="999">
        <v>0</v>
      </c>
      <c r="AL73" s="999"/>
      <c r="AM73" s="999"/>
      <c r="AN73" s="999"/>
      <c r="AO73" s="999"/>
      <c r="AP73" s="999">
        <v>0</v>
      </c>
      <c r="AQ73" s="999"/>
      <c r="AR73" s="999"/>
      <c r="AS73" s="999"/>
      <c r="AT73" s="999"/>
      <c r="AU73" s="999">
        <v>0</v>
      </c>
      <c r="AV73" s="999"/>
      <c r="AW73" s="999"/>
      <c r="AX73" s="999"/>
      <c r="AY73" s="999"/>
      <c r="AZ73" s="1000"/>
      <c r="BA73" s="1000"/>
      <c r="BB73" s="1000"/>
      <c r="BC73" s="1000"/>
      <c r="BD73" s="1001"/>
      <c r="BE73" s="244"/>
      <c r="BF73" s="244"/>
      <c r="BG73" s="244"/>
      <c r="BH73" s="244"/>
      <c r="BI73" s="244"/>
      <c r="BJ73" s="244"/>
      <c r="BK73" s="244"/>
      <c r="BL73" s="244"/>
      <c r="BM73" s="244"/>
      <c r="BN73" s="244"/>
      <c r="BO73" s="244"/>
      <c r="BP73" s="244"/>
      <c r="BQ73" s="241">
        <v>67</v>
      </c>
      <c r="BR73" s="246"/>
      <c r="BS73" s="973"/>
      <c r="BT73" s="974"/>
      <c r="BU73" s="974"/>
      <c r="BV73" s="974"/>
      <c r="BW73" s="974"/>
      <c r="BX73" s="974"/>
      <c r="BY73" s="974"/>
      <c r="BZ73" s="974"/>
      <c r="CA73" s="974"/>
      <c r="CB73" s="974"/>
      <c r="CC73" s="974"/>
      <c r="CD73" s="974"/>
      <c r="CE73" s="974"/>
      <c r="CF73" s="974"/>
      <c r="CG73" s="983"/>
      <c r="CH73" s="984"/>
      <c r="CI73" s="985"/>
      <c r="CJ73" s="985"/>
      <c r="CK73" s="985"/>
      <c r="CL73" s="986"/>
      <c r="CM73" s="984"/>
      <c r="CN73" s="985"/>
      <c r="CO73" s="985"/>
      <c r="CP73" s="985"/>
      <c r="CQ73" s="986"/>
      <c r="CR73" s="984"/>
      <c r="CS73" s="985"/>
      <c r="CT73" s="985"/>
      <c r="CU73" s="985"/>
      <c r="CV73" s="986"/>
      <c r="CW73" s="984"/>
      <c r="CX73" s="985"/>
      <c r="CY73" s="985"/>
      <c r="CZ73" s="985"/>
      <c r="DA73" s="986"/>
      <c r="DB73" s="984"/>
      <c r="DC73" s="985"/>
      <c r="DD73" s="985"/>
      <c r="DE73" s="985"/>
      <c r="DF73" s="986"/>
      <c r="DG73" s="984"/>
      <c r="DH73" s="985"/>
      <c r="DI73" s="985"/>
      <c r="DJ73" s="985"/>
      <c r="DK73" s="986"/>
      <c r="DL73" s="984"/>
      <c r="DM73" s="985"/>
      <c r="DN73" s="985"/>
      <c r="DO73" s="985"/>
      <c r="DP73" s="986"/>
      <c r="DQ73" s="984"/>
      <c r="DR73" s="985"/>
      <c r="DS73" s="985"/>
      <c r="DT73" s="985"/>
      <c r="DU73" s="986"/>
      <c r="DV73" s="973"/>
      <c r="DW73" s="974"/>
      <c r="DX73" s="974"/>
      <c r="DY73" s="974"/>
      <c r="DZ73" s="975"/>
      <c r="EA73" s="233"/>
    </row>
    <row r="74" spans="1:131" ht="26.25" customHeight="1" x14ac:dyDescent="0.15">
      <c r="A74" s="241">
        <v>7</v>
      </c>
      <c r="B74" s="1002" t="s">
        <v>586</v>
      </c>
      <c r="C74" s="1003"/>
      <c r="D74" s="1003"/>
      <c r="E74" s="1003"/>
      <c r="F74" s="1003"/>
      <c r="G74" s="1003"/>
      <c r="H74" s="1003"/>
      <c r="I74" s="1003"/>
      <c r="J74" s="1003"/>
      <c r="K74" s="1003"/>
      <c r="L74" s="1003"/>
      <c r="M74" s="1003"/>
      <c r="N74" s="1003"/>
      <c r="O74" s="1003"/>
      <c r="P74" s="1004"/>
      <c r="Q74" s="1005">
        <v>36417</v>
      </c>
      <c r="R74" s="999"/>
      <c r="S74" s="999"/>
      <c r="T74" s="999"/>
      <c r="U74" s="999"/>
      <c r="V74" s="999">
        <v>35257</v>
      </c>
      <c r="W74" s="999"/>
      <c r="X74" s="999"/>
      <c r="Y74" s="999"/>
      <c r="Z74" s="999"/>
      <c r="AA74" s="999">
        <v>1160</v>
      </c>
      <c r="AB74" s="999"/>
      <c r="AC74" s="999"/>
      <c r="AD74" s="999"/>
      <c r="AE74" s="999"/>
      <c r="AF74" s="999">
        <v>1160</v>
      </c>
      <c r="AG74" s="999"/>
      <c r="AH74" s="999"/>
      <c r="AI74" s="999"/>
      <c r="AJ74" s="999"/>
      <c r="AK74" s="999">
        <v>771</v>
      </c>
      <c r="AL74" s="999"/>
      <c r="AM74" s="999"/>
      <c r="AN74" s="999"/>
      <c r="AO74" s="999"/>
      <c r="AP74" s="999">
        <v>0</v>
      </c>
      <c r="AQ74" s="999"/>
      <c r="AR74" s="999"/>
      <c r="AS74" s="999"/>
      <c r="AT74" s="999"/>
      <c r="AU74" s="999">
        <v>0</v>
      </c>
      <c r="AV74" s="999"/>
      <c r="AW74" s="999"/>
      <c r="AX74" s="999"/>
      <c r="AY74" s="999"/>
      <c r="AZ74" s="1000"/>
      <c r="BA74" s="1000"/>
      <c r="BB74" s="1000"/>
      <c r="BC74" s="1000"/>
      <c r="BD74" s="1001"/>
      <c r="BE74" s="244"/>
      <c r="BF74" s="244"/>
      <c r="BG74" s="244"/>
      <c r="BH74" s="244"/>
      <c r="BI74" s="244"/>
      <c r="BJ74" s="244"/>
      <c r="BK74" s="244"/>
      <c r="BL74" s="244"/>
      <c r="BM74" s="244"/>
      <c r="BN74" s="244"/>
      <c r="BO74" s="244"/>
      <c r="BP74" s="244"/>
      <c r="BQ74" s="241">
        <v>68</v>
      </c>
      <c r="BR74" s="246"/>
      <c r="BS74" s="973"/>
      <c r="BT74" s="974"/>
      <c r="BU74" s="974"/>
      <c r="BV74" s="974"/>
      <c r="BW74" s="974"/>
      <c r="BX74" s="974"/>
      <c r="BY74" s="974"/>
      <c r="BZ74" s="974"/>
      <c r="CA74" s="974"/>
      <c r="CB74" s="974"/>
      <c r="CC74" s="974"/>
      <c r="CD74" s="974"/>
      <c r="CE74" s="974"/>
      <c r="CF74" s="974"/>
      <c r="CG74" s="983"/>
      <c r="CH74" s="984"/>
      <c r="CI74" s="985"/>
      <c r="CJ74" s="985"/>
      <c r="CK74" s="985"/>
      <c r="CL74" s="986"/>
      <c r="CM74" s="984"/>
      <c r="CN74" s="985"/>
      <c r="CO74" s="985"/>
      <c r="CP74" s="985"/>
      <c r="CQ74" s="986"/>
      <c r="CR74" s="984"/>
      <c r="CS74" s="985"/>
      <c r="CT74" s="985"/>
      <c r="CU74" s="985"/>
      <c r="CV74" s="986"/>
      <c r="CW74" s="984"/>
      <c r="CX74" s="985"/>
      <c r="CY74" s="985"/>
      <c r="CZ74" s="985"/>
      <c r="DA74" s="986"/>
      <c r="DB74" s="984"/>
      <c r="DC74" s="985"/>
      <c r="DD74" s="985"/>
      <c r="DE74" s="985"/>
      <c r="DF74" s="986"/>
      <c r="DG74" s="984"/>
      <c r="DH74" s="985"/>
      <c r="DI74" s="985"/>
      <c r="DJ74" s="985"/>
      <c r="DK74" s="986"/>
      <c r="DL74" s="984"/>
      <c r="DM74" s="985"/>
      <c r="DN74" s="985"/>
      <c r="DO74" s="985"/>
      <c r="DP74" s="986"/>
      <c r="DQ74" s="984"/>
      <c r="DR74" s="985"/>
      <c r="DS74" s="985"/>
      <c r="DT74" s="985"/>
      <c r="DU74" s="986"/>
      <c r="DV74" s="973"/>
      <c r="DW74" s="974"/>
      <c r="DX74" s="974"/>
      <c r="DY74" s="974"/>
      <c r="DZ74" s="975"/>
      <c r="EA74" s="233"/>
    </row>
    <row r="75" spans="1:131" ht="26.25" customHeight="1" x14ac:dyDescent="0.15">
      <c r="A75" s="241">
        <v>8</v>
      </c>
      <c r="B75" s="1002" t="s">
        <v>587</v>
      </c>
      <c r="C75" s="1003"/>
      <c r="D75" s="1003"/>
      <c r="E75" s="1003"/>
      <c r="F75" s="1003"/>
      <c r="G75" s="1003"/>
      <c r="H75" s="1003"/>
      <c r="I75" s="1003"/>
      <c r="J75" s="1003"/>
      <c r="K75" s="1003"/>
      <c r="L75" s="1003"/>
      <c r="M75" s="1003"/>
      <c r="N75" s="1003"/>
      <c r="O75" s="1003"/>
      <c r="P75" s="1004"/>
      <c r="Q75" s="1006">
        <v>171</v>
      </c>
      <c r="R75" s="1007"/>
      <c r="S75" s="1007"/>
      <c r="T75" s="1007"/>
      <c r="U75" s="1008"/>
      <c r="V75" s="1009">
        <v>151</v>
      </c>
      <c r="W75" s="1007"/>
      <c r="X75" s="1007"/>
      <c r="Y75" s="1007"/>
      <c r="Z75" s="1008"/>
      <c r="AA75" s="1009">
        <v>20</v>
      </c>
      <c r="AB75" s="1007"/>
      <c r="AC75" s="1007"/>
      <c r="AD75" s="1007"/>
      <c r="AE75" s="1008"/>
      <c r="AF75" s="1009">
        <v>20</v>
      </c>
      <c r="AG75" s="1007"/>
      <c r="AH75" s="1007"/>
      <c r="AI75" s="1007"/>
      <c r="AJ75" s="1008"/>
      <c r="AK75" s="1009">
        <v>27</v>
      </c>
      <c r="AL75" s="1007"/>
      <c r="AM75" s="1007"/>
      <c r="AN75" s="1007"/>
      <c r="AO75" s="1008"/>
      <c r="AP75" s="1009">
        <v>0</v>
      </c>
      <c r="AQ75" s="1007"/>
      <c r="AR75" s="1007"/>
      <c r="AS75" s="1007"/>
      <c r="AT75" s="1008"/>
      <c r="AU75" s="1009">
        <v>0</v>
      </c>
      <c r="AV75" s="1007"/>
      <c r="AW75" s="1007"/>
      <c r="AX75" s="1007"/>
      <c r="AY75" s="1008"/>
      <c r="AZ75" s="1000"/>
      <c r="BA75" s="1000"/>
      <c r="BB75" s="1000"/>
      <c r="BC75" s="1000"/>
      <c r="BD75" s="1001"/>
      <c r="BE75" s="244"/>
      <c r="BF75" s="244"/>
      <c r="BG75" s="244"/>
      <c r="BH75" s="244"/>
      <c r="BI75" s="244"/>
      <c r="BJ75" s="244"/>
      <c r="BK75" s="244"/>
      <c r="BL75" s="244"/>
      <c r="BM75" s="244"/>
      <c r="BN75" s="244"/>
      <c r="BO75" s="244"/>
      <c r="BP75" s="244"/>
      <c r="BQ75" s="241">
        <v>69</v>
      </c>
      <c r="BR75" s="246"/>
      <c r="BS75" s="973"/>
      <c r="BT75" s="974"/>
      <c r="BU75" s="974"/>
      <c r="BV75" s="974"/>
      <c r="BW75" s="974"/>
      <c r="BX75" s="974"/>
      <c r="BY75" s="974"/>
      <c r="BZ75" s="974"/>
      <c r="CA75" s="974"/>
      <c r="CB75" s="974"/>
      <c r="CC75" s="974"/>
      <c r="CD75" s="974"/>
      <c r="CE75" s="974"/>
      <c r="CF75" s="974"/>
      <c r="CG75" s="983"/>
      <c r="CH75" s="984"/>
      <c r="CI75" s="985"/>
      <c r="CJ75" s="985"/>
      <c r="CK75" s="985"/>
      <c r="CL75" s="986"/>
      <c r="CM75" s="984"/>
      <c r="CN75" s="985"/>
      <c r="CO75" s="985"/>
      <c r="CP75" s="985"/>
      <c r="CQ75" s="986"/>
      <c r="CR75" s="984"/>
      <c r="CS75" s="985"/>
      <c r="CT75" s="985"/>
      <c r="CU75" s="985"/>
      <c r="CV75" s="986"/>
      <c r="CW75" s="984"/>
      <c r="CX75" s="985"/>
      <c r="CY75" s="985"/>
      <c r="CZ75" s="985"/>
      <c r="DA75" s="986"/>
      <c r="DB75" s="984"/>
      <c r="DC75" s="985"/>
      <c r="DD75" s="985"/>
      <c r="DE75" s="985"/>
      <c r="DF75" s="986"/>
      <c r="DG75" s="984"/>
      <c r="DH75" s="985"/>
      <c r="DI75" s="985"/>
      <c r="DJ75" s="985"/>
      <c r="DK75" s="986"/>
      <c r="DL75" s="984"/>
      <c r="DM75" s="985"/>
      <c r="DN75" s="985"/>
      <c r="DO75" s="985"/>
      <c r="DP75" s="986"/>
      <c r="DQ75" s="984"/>
      <c r="DR75" s="985"/>
      <c r="DS75" s="985"/>
      <c r="DT75" s="985"/>
      <c r="DU75" s="986"/>
      <c r="DV75" s="973"/>
      <c r="DW75" s="974"/>
      <c r="DX75" s="974"/>
      <c r="DY75" s="974"/>
      <c r="DZ75" s="975"/>
      <c r="EA75" s="233"/>
    </row>
    <row r="76" spans="1:131" ht="26.25" customHeight="1" x14ac:dyDescent="0.15">
      <c r="A76" s="241">
        <v>9</v>
      </c>
      <c r="B76" s="1002" t="s">
        <v>588</v>
      </c>
      <c r="C76" s="1003"/>
      <c r="D76" s="1003"/>
      <c r="E76" s="1003"/>
      <c r="F76" s="1003"/>
      <c r="G76" s="1003"/>
      <c r="H76" s="1003"/>
      <c r="I76" s="1003"/>
      <c r="J76" s="1003"/>
      <c r="K76" s="1003"/>
      <c r="L76" s="1003"/>
      <c r="M76" s="1003"/>
      <c r="N76" s="1003"/>
      <c r="O76" s="1003"/>
      <c r="P76" s="1004"/>
      <c r="Q76" s="1006">
        <v>10</v>
      </c>
      <c r="R76" s="1007"/>
      <c r="S76" s="1007"/>
      <c r="T76" s="1007"/>
      <c r="U76" s="1008"/>
      <c r="V76" s="1009">
        <v>4</v>
      </c>
      <c r="W76" s="1007"/>
      <c r="X76" s="1007"/>
      <c r="Y76" s="1007"/>
      <c r="Z76" s="1008"/>
      <c r="AA76" s="1009">
        <v>6</v>
      </c>
      <c r="AB76" s="1007"/>
      <c r="AC76" s="1007"/>
      <c r="AD76" s="1007"/>
      <c r="AE76" s="1008"/>
      <c r="AF76" s="1009">
        <v>6</v>
      </c>
      <c r="AG76" s="1007"/>
      <c r="AH76" s="1007"/>
      <c r="AI76" s="1007"/>
      <c r="AJ76" s="1008"/>
      <c r="AK76" s="1009">
        <v>0</v>
      </c>
      <c r="AL76" s="1007"/>
      <c r="AM76" s="1007"/>
      <c r="AN76" s="1007"/>
      <c r="AO76" s="1008"/>
      <c r="AP76" s="1009">
        <v>0</v>
      </c>
      <c r="AQ76" s="1007"/>
      <c r="AR76" s="1007"/>
      <c r="AS76" s="1007"/>
      <c r="AT76" s="1008"/>
      <c r="AU76" s="1009">
        <v>0</v>
      </c>
      <c r="AV76" s="1007"/>
      <c r="AW76" s="1007"/>
      <c r="AX76" s="1007"/>
      <c r="AY76" s="1008"/>
      <c r="AZ76" s="1000"/>
      <c r="BA76" s="1000"/>
      <c r="BB76" s="1000"/>
      <c r="BC76" s="1000"/>
      <c r="BD76" s="1001"/>
      <c r="BE76" s="244"/>
      <c r="BF76" s="244"/>
      <c r="BG76" s="244"/>
      <c r="BH76" s="244"/>
      <c r="BI76" s="244"/>
      <c r="BJ76" s="244"/>
      <c r="BK76" s="244"/>
      <c r="BL76" s="244"/>
      <c r="BM76" s="244"/>
      <c r="BN76" s="244"/>
      <c r="BO76" s="244"/>
      <c r="BP76" s="244"/>
      <c r="BQ76" s="241">
        <v>70</v>
      </c>
      <c r="BR76" s="246"/>
      <c r="BS76" s="973"/>
      <c r="BT76" s="974"/>
      <c r="BU76" s="974"/>
      <c r="BV76" s="974"/>
      <c r="BW76" s="974"/>
      <c r="BX76" s="974"/>
      <c r="BY76" s="974"/>
      <c r="BZ76" s="974"/>
      <c r="CA76" s="974"/>
      <c r="CB76" s="974"/>
      <c r="CC76" s="974"/>
      <c r="CD76" s="974"/>
      <c r="CE76" s="974"/>
      <c r="CF76" s="974"/>
      <c r="CG76" s="983"/>
      <c r="CH76" s="984"/>
      <c r="CI76" s="985"/>
      <c r="CJ76" s="985"/>
      <c r="CK76" s="985"/>
      <c r="CL76" s="986"/>
      <c r="CM76" s="984"/>
      <c r="CN76" s="985"/>
      <c r="CO76" s="985"/>
      <c r="CP76" s="985"/>
      <c r="CQ76" s="986"/>
      <c r="CR76" s="984"/>
      <c r="CS76" s="985"/>
      <c r="CT76" s="985"/>
      <c r="CU76" s="985"/>
      <c r="CV76" s="986"/>
      <c r="CW76" s="984"/>
      <c r="CX76" s="985"/>
      <c r="CY76" s="985"/>
      <c r="CZ76" s="985"/>
      <c r="DA76" s="986"/>
      <c r="DB76" s="984"/>
      <c r="DC76" s="985"/>
      <c r="DD76" s="985"/>
      <c r="DE76" s="985"/>
      <c r="DF76" s="986"/>
      <c r="DG76" s="984"/>
      <c r="DH76" s="985"/>
      <c r="DI76" s="985"/>
      <c r="DJ76" s="985"/>
      <c r="DK76" s="986"/>
      <c r="DL76" s="984"/>
      <c r="DM76" s="985"/>
      <c r="DN76" s="985"/>
      <c r="DO76" s="985"/>
      <c r="DP76" s="986"/>
      <c r="DQ76" s="984"/>
      <c r="DR76" s="985"/>
      <c r="DS76" s="985"/>
      <c r="DT76" s="985"/>
      <c r="DU76" s="986"/>
      <c r="DV76" s="973"/>
      <c r="DW76" s="974"/>
      <c r="DX76" s="974"/>
      <c r="DY76" s="974"/>
      <c r="DZ76" s="975"/>
      <c r="EA76" s="233"/>
    </row>
    <row r="77" spans="1:131" ht="26.25" customHeight="1" x14ac:dyDescent="0.15">
      <c r="A77" s="241">
        <v>10</v>
      </c>
      <c r="B77" s="1002"/>
      <c r="C77" s="1003"/>
      <c r="D77" s="1003"/>
      <c r="E77" s="1003"/>
      <c r="F77" s="1003"/>
      <c r="G77" s="1003"/>
      <c r="H77" s="1003"/>
      <c r="I77" s="1003"/>
      <c r="J77" s="1003"/>
      <c r="K77" s="1003"/>
      <c r="L77" s="1003"/>
      <c r="M77" s="1003"/>
      <c r="N77" s="1003"/>
      <c r="O77" s="1003"/>
      <c r="P77" s="1004"/>
      <c r="Q77" s="1006"/>
      <c r="R77" s="1007"/>
      <c r="S77" s="1007"/>
      <c r="T77" s="1007"/>
      <c r="U77" s="1008"/>
      <c r="V77" s="1009"/>
      <c r="W77" s="1007"/>
      <c r="X77" s="1007"/>
      <c r="Y77" s="1007"/>
      <c r="Z77" s="1008"/>
      <c r="AA77" s="1009"/>
      <c r="AB77" s="1007"/>
      <c r="AC77" s="1007"/>
      <c r="AD77" s="1007"/>
      <c r="AE77" s="1008"/>
      <c r="AF77" s="1009"/>
      <c r="AG77" s="1007"/>
      <c r="AH77" s="1007"/>
      <c r="AI77" s="1007"/>
      <c r="AJ77" s="1008"/>
      <c r="AK77" s="1009"/>
      <c r="AL77" s="1007"/>
      <c r="AM77" s="1007"/>
      <c r="AN77" s="1007"/>
      <c r="AO77" s="1008"/>
      <c r="AP77" s="1009"/>
      <c r="AQ77" s="1007"/>
      <c r="AR77" s="1007"/>
      <c r="AS77" s="1007"/>
      <c r="AT77" s="1008"/>
      <c r="AU77" s="1009"/>
      <c r="AV77" s="1007"/>
      <c r="AW77" s="1007"/>
      <c r="AX77" s="1007"/>
      <c r="AY77" s="1008"/>
      <c r="AZ77" s="1000"/>
      <c r="BA77" s="1000"/>
      <c r="BB77" s="1000"/>
      <c r="BC77" s="1000"/>
      <c r="BD77" s="1001"/>
      <c r="BE77" s="244"/>
      <c r="BF77" s="244"/>
      <c r="BG77" s="244"/>
      <c r="BH77" s="244"/>
      <c r="BI77" s="244"/>
      <c r="BJ77" s="244"/>
      <c r="BK77" s="244"/>
      <c r="BL77" s="244"/>
      <c r="BM77" s="244"/>
      <c r="BN77" s="244"/>
      <c r="BO77" s="244"/>
      <c r="BP77" s="244"/>
      <c r="BQ77" s="241">
        <v>71</v>
      </c>
      <c r="BR77" s="246"/>
      <c r="BS77" s="973"/>
      <c r="BT77" s="974"/>
      <c r="BU77" s="974"/>
      <c r="BV77" s="974"/>
      <c r="BW77" s="974"/>
      <c r="BX77" s="974"/>
      <c r="BY77" s="974"/>
      <c r="BZ77" s="974"/>
      <c r="CA77" s="974"/>
      <c r="CB77" s="974"/>
      <c r="CC77" s="974"/>
      <c r="CD77" s="974"/>
      <c r="CE77" s="974"/>
      <c r="CF77" s="974"/>
      <c r="CG77" s="983"/>
      <c r="CH77" s="984"/>
      <c r="CI77" s="985"/>
      <c r="CJ77" s="985"/>
      <c r="CK77" s="985"/>
      <c r="CL77" s="986"/>
      <c r="CM77" s="984"/>
      <c r="CN77" s="985"/>
      <c r="CO77" s="985"/>
      <c r="CP77" s="985"/>
      <c r="CQ77" s="986"/>
      <c r="CR77" s="984"/>
      <c r="CS77" s="985"/>
      <c r="CT77" s="985"/>
      <c r="CU77" s="985"/>
      <c r="CV77" s="986"/>
      <c r="CW77" s="984"/>
      <c r="CX77" s="985"/>
      <c r="CY77" s="985"/>
      <c r="CZ77" s="985"/>
      <c r="DA77" s="986"/>
      <c r="DB77" s="984"/>
      <c r="DC77" s="985"/>
      <c r="DD77" s="985"/>
      <c r="DE77" s="985"/>
      <c r="DF77" s="986"/>
      <c r="DG77" s="984"/>
      <c r="DH77" s="985"/>
      <c r="DI77" s="985"/>
      <c r="DJ77" s="985"/>
      <c r="DK77" s="986"/>
      <c r="DL77" s="984"/>
      <c r="DM77" s="985"/>
      <c r="DN77" s="985"/>
      <c r="DO77" s="985"/>
      <c r="DP77" s="986"/>
      <c r="DQ77" s="984"/>
      <c r="DR77" s="985"/>
      <c r="DS77" s="985"/>
      <c r="DT77" s="985"/>
      <c r="DU77" s="986"/>
      <c r="DV77" s="973"/>
      <c r="DW77" s="974"/>
      <c r="DX77" s="974"/>
      <c r="DY77" s="974"/>
      <c r="DZ77" s="975"/>
      <c r="EA77" s="233"/>
    </row>
    <row r="78" spans="1:131" ht="26.25" customHeight="1" x14ac:dyDescent="0.15">
      <c r="A78" s="241">
        <v>11</v>
      </c>
      <c r="B78" s="1002"/>
      <c r="C78" s="1003"/>
      <c r="D78" s="1003"/>
      <c r="E78" s="1003"/>
      <c r="F78" s="1003"/>
      <c r="G78" s="1003"/>
      <c r="H78" s="1003"/>
      <c r="I78" s="1003"/>
      <c r="J78" s="1003"/>
      <c r="K78" s="1003"/>
      <c r="L78" s="1003"/>
      <c r="M78" s="1003"/>
      <c r="N78" s="1003"/>
      <c r="O78" s="1003"/>
      <c r="P78" s="1004"/>
      <c r="Q78" s="1005"/>
      <c r="R78" s="999"/>
      <c r="S78" s="999"/>
      <c r="T78" s="999"/>
      <c r="U78" s="999"/>
      <c r="V78" s="999"/>
      <c r="W78" s="999"/>
      <c r="X78" s="999"/>
      <c r="Y78" s="999"/>
      <c r="Z78" s="999"/>
      <c r="AA78" s="999"/>
      <c r="AB78" s="999"/>
      <c r="AC78" s="999"/>
      <c r="AD78" s="999"/>
      <c r="AE78" s="999"/>
      <c r="AF78" s="999"/>
      <c r="AG78" s="999"/>
      <c r="AH78" s="999"/>
      <c r="AI78" s="999"/>
      <c r="AJ78" s="999"/>
      <c r="AK78" s="999"/>
      <c r="AL78" s="999"/>
      <c r="AM78" s="999"/>
      <c r="AN78" s="999"/>
      <c r="AO78" s="999"/>
      <c r="AP78" s="999"/>
      <c r="AQ78" s="999"/>
      <c r="AR78" s="999"/>
      <c r="AS78" s="999"/>
      <c r="AT78" s="999"/>
      <c r="AU78" s="999"/>
      <c r="AV78" s="999"/>
      <c r="AW78" s="999"/>
      <c r="AX78" s="999"/>
      <c r="AY78" s="999"/>
      <c r="AZ78" s="1000"/>
      <c r="BA78" s="1000"/>
      <c r="BB78" s="1000"/>
      <c r="BC78" s="1000"/>
      <c r="BD78" s="1001"/>
      <c r="BE78" s="244"/>
      <c r="BF78" s="244"/>
      <c r="BG78" s="244"/>
      <c r="BH78" s="244"/>
      <c r="BI78" s="244"/>
      <c r="BJ78" s="233"/>
      <c r="BK78" s="233"/>
      <c r="BL78" s="233"/>
      <c r="BM78" s="233"/>
      <c r="BN78" s="233"/>
      <c r="BO78" s="244"/>
      <c r="BP78" s="244"/>
      <c r="BQ78" s="241">
        <v>72</v>
      </c>
      <c r="BR78" s="246"/>
      <c r="BS78" s="973"/>
      <c r="BT78" s="974"/>
      <c r="BU78" s="974"/>
      <c r="BV78" s="974"/>
      <c r="BW78" s="974"/>
      <c r="BX78" s="974"/>
      <c r="BY78" s="974"/>
      <c r="BZ78" s="974"/>
      <c r="CA78" s="974"/>
      <c r="CB78" s="974"/>
      <c r="CC78" s="974"/>
      <c r="CD78" s="974"/>
      <c r="CE78" s="974"/>
      <c r="CF78" s="974"/>
      <c r="CG78" s="983"/>
      <c r="CH78" s="984"/>
      <c r="CI78" s="985"/>
      <c r="CJ78" s="985"/>
      <c r="CK78" s="985"/>
      <c r="CL78" s="986"/>
      <c r="CM78" s="984"/>
      <c r="CN78" s="985"/>
      <c r="CO78" s="985"/>
      <c r="CP78" s="985"/>
      <c r="CQ78" s="986"/>
      <c r="CR78" s="984"/>
      <c r="CS78" s="985"/>
      <c r="CT78" s="985"/>
      <c r="CU78" s="985"/>
      <c r="CV78" s="986"/>
      <c r="CW78" s="984"/>
      <c r="CX78" s="985"/>
      <c r="CY78" s="985"/>
      <c r="CZ78" s="985"/>
      <c r="DA78" s="986"/>
      <c r="DB78" s="984"/>
      <c r="DC78" s="985"/>
      <c r="DD78" s="985"/>
      <c r="DE78" s="985"/>
      <c r="DF78" s="986"/>
      <c r="DG78" s="984"/>
      <c r="DH78" s="985"/>
      <c r="DI78" s="985"/>
      <c r="DJ78" s="985"/>
      <c r="DK78" s="986"/>
      <c r="DL78" s="984"/>
      <c r="DM78" s="985"/>
      <c r="DN78" s="985"/>
      <c r="DO78" s="985"/>
      <c r="DP78" s="986"/>
      <c r="DQ78" s="984"/>
      <c r="DR78" s="985"/>
      <c r="DS78" s="985"/>
      <c r="DT78" s="985"/>
      <c r="DU78" s="986"/>
      <c r="DV78" s="973"/>
      <c r="DW78" s="974"/>
      <c r="DX78" s="974"/>
      <c r="DY78" s="974"/>
      <c r="DZ78" s="975"/>
      <c r="EA78" s="233"/>
    </row>
    <row r="79" spans="1:131" ht="26.25" customHeight="1" x14ac:dyDescent="0.15">
      <c r="A79" s="241">
        <v>12</v>
      </c>
      <c r="B79" s="1002"/>
      <c r="C79" s="1003"/>
      <c r="D79" s="1003"/>
      <c r="E79" s="1003"/>
      <c r="F79" s="1003"/>
      <c r="G79" s="1003"/>
      <c r="H79" s="1003"/>
      <c r="I79" s="1003"/>
      <c r="J79" s="1003"/>
      <c r="K79" s="1003"/>
      <c r="L79" s="1003"/>
      <c r="M79" s="1003"/>
      <c r="N79" s="1003"/>
      <c r="O79" s="1003"/>
      <c r="P79" s="1004"/>
      <c r="Q79" s="1005"/>
      <c r="R79" s="999"/>
      <c r="S79" s="999"/>
      <c r="T79" s="999"/>
      <c r="U79" s="999"/>
      <c r="V79" s="999"/>
      <c r="W79" s="999"/>
      <c r="X79" s="999"/>
      <c r="Y79" s="999"/>
      <c r="Z79" s="999"/>
      <c r="AA79" s="999"/>
      <c r="AB79" s="999"/>
      <c r="AC79" s="999"/>
      <c r="AD79" s="999"/>
      <c r="AE79" s="999"/>
      <c r="AF79" s="999"/>
      <c r="AG79" s="999"/>
      <c r="AH79" s="999"/>
      <c r="AI79" s="999"/>
      <c r="AJ79" s="999"/>
      <c r="AK79" s="999"/>
      <c r="AL79" s="999"/>
      <c r="AM79" s="999"/>
      <c r="AN79" s="999"/>
      <c r="AO79" s="999"/>
      <c r="AP79" s="999"/>
      <c r="AQ79" s="999"/>
      <c r="AR79" s="999"/>
      <c r="AS79" s="999"/>
      <c r="AT79" s="999"/>
      <c r="AU79" s="999"/>
      <c r="AV79" s="999"/>
      <c r="AW79" s="999"/>
      <c r="AX79" s="999"/>
      <c r="AY79" s="999"/>
      <c r="AZ79" s="1000"/>
      <c r="BA79" s="1000"/>
      <c r="BB79" s="1000"/>
      <c r="BC79" s="1000"/>
      <c r="BD79" s="1001"/>
      <c r="BE79" s="244"/>
      <c r="BF79" s="244"/>
      <c r="BG79" s="244"/>
      <c r="BH79" s="244"/>
      <c r="BI79" s="244"/>
      <c r="BJ79" s="233"/>
      <c r="BK79" s="233"/>
      <c r="BL79" s="233"/>
      <c r="BM79" s="233"/>
      <c r="BN79" s="233"/>
      <c r="BO79" s="244"/>
      <c r="BP79" s="244"/>
      <c r="BQ79" s="241">
        <v>73</v>
      </c>
      <c r="BR79" s="246"/>
      <c r="BS79" s="973"/>
      <c r="BT79" s="974"/>
      <c r="BU79" s="974"/>
      <c r="BV79" s="974"/>
      <c r="BW79" s="974"/>
      <c r="BX79" s="974"/>
      <c r="BY79" s="974"/>
      <c r="BZ79" s="974"/>
      <c r="CA79" s="974"/>
      <c r="CB79" s="974"/>
      <c r="CC79" s="974"/>
      <c r="CD79" s="974"/>
      <c r="CE79" s="974"/>
      <c r="CF79" s="974"/>
      <c r="CG79" s="983"/>
      <c r="CH79" s="984"/>
      <c r="CI79" s="985"/>
      <c r="CJ79" s="985"/>
      <c r="CK79" s="985"/>
      <c r="CL79" s="986"/>
      <c r="CM79" s="984"/>
      <c r="CN79" s="985"/>
      <c r="CO79" s="985"/>
      <c r="CP79" s="985"/>
      <c r="CQ79" s="986"/>
      <c r="CR79" s="984"/>
      <c r="CS79" s="985"/>
      <c r="CT79" s="985"/>
      <c r="CU79" s="985"/>
      <c r="CV79" s="986"/>
      <c r="CW79" s="984"/>
      <c r="CX79" s="985"/>
      <c r="CY79" s="985"/>
      <c r="CZ79" s="985"/>
      <c r="DA79" s="986"/>
      <c r="DB79" s="984"/>
      <c r="DC79" s="985"/>
      <c r="DD79" s="985"/>
      <c r="DE79" s="985"/>
      <c r="DF79" s="986"/>
      <c r="DG79" s="984"/>
      <c r="DH79" s="985"/>
      <c r="DI79" s="985"/>
      <c r="DJ79" s="985"/>
      <c r="DK79" s="986"/>
      <c r="DL79" s="984"/>
      <c r="DM79" s="985"/>
      <c r="DN79" s="985"/>
      <c r="DO79" s="985"/>
      <c r="DP79" s="986"/>
      <c r="DQ79" s="984"/>
      <c r="DR79" s="985"/>
      <c r="DS79" s="985"/>
      <c r="DT79" s="985"/>
      <c r="DU79" s="986"/>
      <c r="DV79" s="973"/>
      <c r="DW79" s="974"/>
      <c r="DX79" s="974"/>
      <c r="DY79" s="974"/>
      <c r="DZ79" s="975"/>
      <c r="EA79" s="233"/>
    </row>
    <row r="80" spans="1:131" ht="26.25" customHeight="1" x14ac:dyDescent="0.15">
      <c r="A80" s="241">
        <v>13</v>
      </c>
      <c r="B80" s="1002"/>
      <c r="C80" s="1003"/>
      <c r="D80" s="1003"/>
      <c r="E80" s="1003"/>
      <c r="F80" s="1003"/>
      <c r="G80" s="1003"/>
      <c r="H80" s="1003"/>
      <c r="I80" s="1003"/>
      <c r="J80" s="1003"/>
      <c r="K80" s="1003"/>
      <c r="L80" s="1003"/>
      <c r="M80" s="1003"/>
      <c r="N80" s="1003"/>
      <c r="O80" s="1003"/>
      <c r="P80" s="1004"/>
      <c r="Q80" s="1005"/>
      <c r="R80" s="999"/>
      <c r="S80" s="999"/>
      <c r="T80" s="999"/>
      <c r="U80" s="999"/>
      <c r="V80" s="999"/>
      <c r="W80" s="999"/>
      <c r="X80" s="999"/>
      <c r="Y80" s="999"/>
      <c r="Z80" s="999"/>
      <c r="AA80" s="999"/>
      <c r="AB80" s="999"/>
      <c r="AC80" s="999"/>
      <c r="AD80" s="999"/>
      <c r="AE80" s="999"/>
      <c r="AF80" s="999"/>
      <c r="AG80" s="999"/>
      <c r="AH80" s="999"/>
      <c r="AI80" s="999"/>
      <c r="AJ80" s="999"/>
      <c r="AK80" s="999"/>
      <c r="AL80" s="999"/>
      <c r="AM80" s="999"/>
      <c r="AN80" s="999"/>
      <c r="AO80" s="999"/>
      <c r="AP80" s="999"/>
      <c r="AQ80" s="999"/>
      <c r="AR80" s="999"/>
      <c r="AS80" s="999"/>
      <c r="AT80" s="999"/>
      <c r="AU80" s="999"/>
      <c r="AV80" s="999"/>
      <c r="AW80" s="999"/>
      <c r="AX80" s="999"/>
      <c r="AY80" s="999"/>
      <c r="AZ80" s="1000"/>
      <c r="BA80" s="1000"/>
      <c r="BB80" s="1000"/>
      <c r="BC80" s="1000"/>
      <c r="BD80" s="1001"/>
      <c r="BE80" s="244"/>
      <c r="BF80" s="244"/>
      <c r="BG80" s="244"/>
      <c r="BH80" s="244"/>
      <c r="BI80" s="244"/>
      <c r="BJ80" s="244"/>
      <c r="BK80" s="244"/>
      <c r="BL80" s="244"/>
      <c r="BM80" s="244"/>
      <c r="BN80" s="244"/>
      <c r="BO80" s="244"/>
      <c r="BP80" s="244"/>
      <c r="BQ80" s="241">
        <v>74</v>
      </c>
      <c r="BR80" s="246"/>
      <c r="BS80" s="973"/>
      <c r="BT80" s="974"/>
      <c r="BU80" s="974"/>
      <c r="BV80" s="974"/>
      <c r="BW80" s="974"/>
      <c r="BX80" s="974"/>
      <c r="BY80" s="974"/>
      <c r="BZ80" s="974"/>
      <c r="CA80" s="974"/>
      <c r="CB80" s="974"/>
      <c r="CC80" s="974"/>
      <c r="CD80" s="974"/>
      <c r="CE80" s="974"/>
      <c r="CF80" s="974"/>
      <c r="CG80" s="983"/>
      <c r="CH80" s="984"/>
      <c r="CI80" s="985"/>
      <c r="CJ80" s="985"/>
      <c r="CK80" s="985"/>
      <c r="CL80" s="986"/>
      <c r="CM80" s="984"/>
      <c r="CN80" s="985"/>
      <c r="CO80" s="985"/>
      <c r="CP80" s="985"/>
      <c r="CQ80" s="986"/>
      <c r="CR80" s="984"/>
      <c r="CS80" s="985"/>
      <c r="CT80" s="985"/>
      <c r="CU80" s="985"/>
      <c r="CV80" s="986"/>
      <c r="CW80" s="984"/>
      <c r="CX80" s="985"/>
      <c r="CY80" s="985"/>
      <c r="CZ80" s="985"/>
      <c r="DA80" s="986"/>
      <c r="DB80" s="984"/>
      <c r="DC80" s="985"/>
      <c r="DD80" s="985"/>
      <c r="DE80" s="985"/>
      <c r="DF80" s="986"/>
      <c r="DG80" s="984"/>
      <c r="DH80" s="985"/>
      <c r="DI80" s="985"/>
      <c r="DJ80" s="985"/>
      <c r="DK80" s="986"/>
      <c r="DL80" s="984"/>
      <c r="DM80" s="985"/>
      <c r="DN80" s="985"/>
      <c r="DO80" s="985"/>
      <c r="DP80" s="986"/>
      <c r="DQ80" s="984"/>
      <c r="DR80" s="985"/>
      <c r="DS80" s="985"/>
      <c r="DT80" s="985"/>
      <c r="DU80" s="986"/>
      <c r="DV80" s="973"/>
      <c r="DW80" s="974"/>
      <c r="DX80" s="974"/>
      <c r="DY80" s="974"/>
      <c r="DZ80" s="975"/>
      <c r="EA80" s="233"/>
    </row>
    <row r="81" spans="1:131" ht="26.25" customHeight="1" x14ac:dyDescent="0.15">
      <c r="A81" s="241">
        <v>14</v>
      </c>
      <c r="B81" s="1002"/>
      <c r="C81" s="1003"/>
      <c r="D81" s="1003"/>
      <c r="E81" s="1003"/>
      <c r="F81" s="1003"/>
      <c r="G81" s="1003"/>
      <c r="H81" s="1003"/>
      <c r="I81" s="1003"/>
      <c r="J81" s="1003"/>
      <c r="K81" s="1003"/>
      <c r="L81" s="1003"/>
      <c r="M81" s="1003"/>
      <c r="N81" s="1003"/>
      <c r="O81" s="1003"/>
      <c r="P81" s="1004"/>
      <c r="Q81" s="1005"/>
      <c r="R81" s="999"/>
      <c r="S81" s="999"/>
      <c r="T81" s="999"/>
      <c r="U81" s="999"/>
      <c r="V81" s="999"/>
      <c r="W81" s="999"/>
      <c r="X81" s="999"/>
      <c r="Y81" s="999"/>
      <c r="Z81" s="999"/>
      <c r="AA81" s="999"/>
      <c r="AB81" s="999"/>
      <c r="AC81" s="999"/>
      <c r="AD81" s="999"/>
      <c r="AE81" s="999"/>
      <c r="AF81" s="999"/>
      <c r="AG81" s="999"/>
      <c r="AH81" s="999"/>
      <c r="AI81" s="999"/>
      <c r="AJ81" s="999"/>
      <c r="AK81" s="999"/>
      <c r="AL81" s="999"/>
      <c r="AM81" s="999"/>
      <c r="AN81" s="999"/>
      <c r="AO81" s="999"/>
      <c r="AP81" s="999"/>
      <c r="AQ81" s="999"/>
      <c r="AR81" s="999"/>
      <c r="AS81" s="999"/>
      <c r="AT81" s="999"/>
      <c r="AU81" s="999"/>
      <c r="AV81" s="999"/>
      <c r="AW81" s="999"/>
      <c r="AX81" s="999"/>
      <c r="AY81" s="999"/>
      <c r="AZ81" s="1000"/>
      <c r="BA81" s="1000"/>
      <c r="BB81" s="1000"/>
      <c r="BC81" s="1000"/>
      <c r="BD81" s="1001"/>
      <c r="BE81" s="244"/>
      <c r="BF81" s="244"/>
      <c r="BG81" s="244"/>
      <c r="BH81" s="244"/>
      <c r="BI81" s="244"/>
      <c r="BJ81" s="244"/>
      <c r="BK81" s="244"/>
      <c r="BL81" s="244"/>
      <c r="BM81" s="244"/>
      <c r="BN81" s="244"/>
      <c r="BO81" s="244"/>
      <c r="BP81" s="244"/>
      <c r="BQ81" s="241">
        <v>75</v>
      </c>
      <c r="BR81" s="246"/>
      <c r="BS81" s="973"/>
      <c r="BT81" s="974"/>
      <c r="BU81" s="974"/>
      <c r="BV81" s="974"/>
      <c r="BW81" s="974"/>
      <c r="BX81" s="974"/>
      <c r="BY81" s="974"/>
      <c r="BZ81" s="974"/>
      <c r="CA81" s="974"/>
      <c r="CB81" s="974"/>
      <c r="CC81" s="974"/>
      <c r="CD81" s="974"/>
      <c r="CE81" s="974"/>
      <c r="CF81" s="974"/>
      <c r="CG81" s="983"/>
      <c r="CH81" s="984"/>
      <c r="CI81" s="985"/>
      <c r="CJ81" s="985"/>
      <c r="CK81" s="985"/>
      <c r="CL81" s="986"/>
      <c r="CM81" s="984"/>
      <c r="CN81" s="985"/>
      <c r="CO81" s="985"/>
      <c r="CP81" s="985"/>
      <c r="CQ81" s="986"/>
      <c r="CR81" s="984"/>
      <c r="CS81" s="985"/>
      <c r="CT81" s="985"/>
      <c r="CU81" s="985"/>
      <c r="CV81" s="986"/>
      <c r="CW81" s="984"/>
      <c r="CX81" s="985"/>
      <c r="CY81" s="985"/>
      <c r="CZ81" s="985"/>
      <c r="DA81" s="986"/>
      <c r="DB81" s="984"/>
      <c r="DC81" s="985"/>
      <c r="DD81" s="985"/>
      <c r="DE81" s="985"/>
      <c r="DF81" s="986"/>
      <c r="DG81" s="984"/>
      <c r="DH81" s="985"/>
      <c r="DI81" s="985"/>
      <c r="DJ81" s="985"/>
      <c r="DK81" s="986"/>
      <c r="DL81" s="984"/>
      <c r="DM81" s="985"/>
      <c r="DN81" s="985"/>
      <c r="DO81" s="985"/>
      <c r="DP81" s="986"/>
      <c r="DQ81" s="984"/>
      <c r="DR81" s="985"/>
      <c r="DS81" s="985"/>
      <c r="DT81" s="985"/>
      <c r="DU81" s="986"/>
      <c r="DV81" s="973"/>
      <c r="DW81" s="974"/>
      <c r="DX81" s="974"/>
      <c r="DY81" s="974"/>
      <c r="DZ81" s="975"/>
      <c r="EA81" s="233"/>
    </row>
    <row r="82" spans="1:131" ht="26.25" customHeight="1" x14ac:dyDescent="0.15">
      <c r="A82" s="241">
        <v>15</v>
      </c>
      <c r="B82" s="1002"/>
      <c r="C82" s="1003"/>
      <c r="D82" s="1003"/>
      <c r="E82" s="1003"/>
      <c r="F82" s="1003"/>
      <c r="G82" s="1003"/>
      <c r="H82" s="1003"/>
      <c r="I82" s="1003"/>
      <c r="J82" s="1003"/>
      <c r="K82" s="1003"/>
      <c r="L82" s="1003"/>
      <c r="M82" s="1003"/>
      <c r="N82" s="1003"/>
      <c r="O82" s="1003"/>
      <c r="P82" s="1004"/>
      <c r="Q82" s="1005"/>
      <c r="R82" s="999"/>
      <c r="S82" s="999"/>
      <c r="T82" s="999"/>
      <c r="U82" s="999"/>
      <c r="V82" s="999"/>
      <c r="W82" s="999"/>
      <c r="X82" s="999"/>
      <c r="Y82" s="999"/>
      <c r="Z82" s="999"/>
      <c r="AA82" s="999"/>
      <c r="AB82" s="999"/>
      <c r="AC82" s="999"/>
      <c r="AD82" s="999"/>
      <c r="AE82" s="999"/>
      <c r="AF82" s="999"/>
      <c r="AG82" s="999"/>
      <c r="AH82" s="999"/>
      <c r="AI82" s="999"/>
      <c r="AJ82" s="999"/>
      <c r="AK82" s="999"/>
      <c r="AL82" s="999"/>
      <c r="AM82" s="999"/>
      <c r="AN82" s="999"/>
      <c r="AO82" s="999"/>
      <c r="AP82" s="999"/>
      <c r="AQ82" s="999"/>
      <c r="AR82" s="999"/>
      <c r="AS82" s="999"/>
      <c r="AT82" s="999"/>
      <c r="AU82" s="999"/>
      <c r="AV82" s="999"/>
      <c r="AW82" s="999"/>
      <c r="AX82" s="999"/>
      <c r="AY82" s="999"/>
      <c r="AZ82" s="1000"/>
      <c r="BA82" s="1000"/>
      <c r="BB82" s="1000"/>
      <c r="BC82" s="1000"/>
      <c r="BD82" s="1001"/>
      <c r="BE82" s="244"/>
      <c r="BF82" s="244"/>
      <c r="BG82" s="244"/>
      <c r="BH82" s="244"/>
      <c r="BI82" s="244"/>
      <c r="BJ82" s="244"/>
      <c r="BK82" s="244"/>
      <c r="BL82" s="244"/>
      <c r="BM82" s="244"/>
      <c r="BN82" s="244"/>
      <c r="BO82" s="244"/>
      <c r="BP82" s="244"/>
      <c r="BQ82" s="241">
        <v>76</v>
      </c>
      <c r="BR82" s="246"/>
      <c r="BS82" s="973"/>
      <c r="BT82" s="974"/>
      <c r="BU82" s="974"/>
      <c r="BV82" s="974"/>
      <c r="BW82" s="974"/>
      <c r="BX82" s="974"/>
      <c r="BY82" s="974"/>
      <c r="BZ82" s="974"/>
      <c r="CA82" s="974"/>
      <c r="CB82" s="974"/>
      <c r="CC82" s="974"/>
      <c r="CD82" s="974"/>
      <c r="CE82" s="974"/>
      <c r="CF82" s="974"/>
      <c r="CG82" s="983"/>
      <c r="CH82" s="984"/>
      <c r="CI82" s="985"/>
      <c r="CJ82" s="985"/>
      <c r="CK82" s="985"/>
      <c r="CL82" s="986"/>
      <c r="CM82" s="984"/>
      <c r="CN82" s="985"/>
      <c r="CO82" s="985"/>
      <c r="CP82" s="985"/>
      <c r="CQ82" s="986"/>
      <c r="CR82" s="984"/>
      <c r="CS82" s="985"/>
      <c r="CT82" s="985"/>
      <c r="CU82" s="985"/>
      <c r="CV82" s="986"/>
      <c r="CW82" s="984"/>
      <c r="CX82" s="985"/>
      <c r="CY82" s="985"/>
      <c r="CZ82" s="985"/>
      <c r="DA82" s="986"/>
      <c r="DB82" s="984"/>
      <c r="DC82" s="985"/>
      <c r="DD82" s="985"/>
      <c r="DE82" s="985"/>
      <c r="DF82" s="986"/>
      <c r="DG82" s="984"/>
      <c r="DH82" s="985"/>
      <c r="DI82" s="985"/>
      <c r="DJ82" s="985"/>
      <c r="DK82" s="986"/>
      <c r="DL82" s="984"/>
      <c r="DM82" s="985"/>
      <c r="DN82" s="985"/>
      <c r="DO82" s="985"/>
      <c r="DP82" s="986"/>
      <c r="DQ82" s="984"/>
      <c r="DR82" s="985"/>
      <c r="DS82" s="985"/>
      <c r="DT82" s="985"/>
      <c r="DU82" s="986"/>
      <c r="DV82" s="973"/>
      <c r="DW82" s="974"/>
      <c r="DX82" s="974"/>
      <c r="DY82" s="974"/>
      <c r="DZ82" s="975"/>
      <c r="EA82" s="233"/>
    </row>
    <row r="83" spans="1:131" ht="26.25" customHeight="1" x14ac:dyDescent="0.15">
      <c r="A83" s="241">
        <v>16</v>
      </c>
      <c r="B83" s="1002"/>
      <c r="C83" s="1003"/>
      <c r="D83" s="1003"/>
      <c r="E83" s="1003"/>
      <c r="F83" s="1003"/>
      <c r="G83" s="1003"/>
      <c r="H83" s="1003"/>
      <c r="I83" s="1003"/>
      <c r="J83" s="1003"/>
      <c r="K83" s="1003"/>
      <c r="L83" s="1003"/>
      <c r="M83" s="1003"/>
      <c r="N83" s="1003"/>
      <c r="O83" s="1003"/>
      <c r="P83" s="1004"/>
      <c r="Q83" s="1005"/>
      <c r="R83" s="999"/>
      <c r="S83" s="999"/>
      <c r="T83" s="999"/>
      <c r="U83" s="999"/>
      <c r="V83" s="999"/>
      <c r="W83" s="999"/>
      <c r="X83" s="999"/>
      <c r="Y83" s="999"/>
      <c r="Z83" s="999"/>
      <c r="AA83" s="999"/>
      <c r="AB83" s="999"/>
      <c r="AC83" s="999"/>
      <c r="AD83" s="999"/>
      <c r="AE83" s="999"/>
      <c r="AF83" s="999"/>
      <c r="AG83" s="999"/>
      <c r="AH83" s="999"/>
      <c r="AI83" s="999"/>
      <c r="AJ83" s="999"/>
      <c r="AK83" s="999"/>
      <c r="AL83" s="999"/>
      <c r="AM83" s="999"/>
      <c r="AN83" s="999"/>
      <c r="AO83" s="999"/>
      <c r="AP83" s="999"/>
      <c r="AQ83" s="999"/>
      <c r="AR83" s="999"/>
      <c r="AS83" s="999"/>
      <c r="AT83" s="999"/>
      <c r="AU83" s="999"/>
      <c r="AV83" s="999"/>
      <c r="AW83" s="999"/>
      <c r="AX83" s="999"/>
      <c r="AY83" s="999"/>
      <c r="AZ83" s="1000"/>
      <c r="BA83" s="1000"/>
      <c r="BB83" s="1000"/>
      <c r="BC83" s="1000"/>
      <c r="BD83" s="1001"/>
      <c r="BE83" s="244"/>
      <c r="BF83" s="244"/>
      <c r="BG83" s="244"/>
      <c r="BH83" s="244"/>
      <c r="BI83" s="244"/>
      <c r="BJ83" s="244"/>
      <c r="BK83" s="244"/>
      <c r="BL83" s="244"/>
      <c r="BM83" s="244"/>
      <c r="BN83" s="244"/>
      <c r="BO83" s="244"/>
      <c r="BP83" s="244"/>
      <c r="BQ83" s="241">
        <v>77</v>
      </c>
      <c r="BR83" s="246"/>
      <c r="BS83" s="973"/>
      <c r="BT83" s="974"/>
      <c r="BU83" s="974"/>
      <c r="BV83" s="974"/>
      <c r="BW83" s="974"/>
      <c r="BX83" s="974"/>
      <c r="BY83" s="974"/>
      <c r="BZ83" s="974"/>
      <c r="CA83" s="974"/>
      <c r="CB83" s="974"/>
      <c r="CC83" s="974"/>
      <c r="CD83" s="974"/>
      <c r="CE83" s="974"/>
      <c r="CF83" s="974"/>
      <c r="CG83" s="983"/>
      <c r="CH83" s="984"/>
      <c r="CI83" s="985"/>
      <c r="CJ83" s="985"/>
      <c r="CK83" s="985"/>
      <c r="CL83" s="986"/>
      <c r="CM83" s="984"/>
      <c r="CN83" s="985"/>
      <c r="CO83" s="985"/>
      <c r="CP83" s="985"/>
      <c r="CQ83" s="986"/>
      <c r="CR83" s="984"/>
      <c r="CS83" s="985"/>
      <c r="CT83" s="985"/>
      <c r="CU83" s="985"/>
      <c r="CV83" s="986"/>
      <c r="CW83" s="984"/>
      <c r="CX83" s="985"/>
      <c r="CY83" s="985"/>
      <c r="CZ83" s="985"/>
      <c r="DA83" s="986"/>
      <c r="DB83" s="984"/>
      <c r="DC83" s="985"/>
      <c r="DD83" s="985"/>
      <c r="DE83" s="985"/>
      <c r="DF83" s="986"/>
      <c r="DG83" s="984"/>
      <c r="DH83" s="985"/>
      <c r="DI83" s="985"/>
      <c r="DJ83" s="985"/>
      <c r="DK83" s="986"/>
      <c r="DL83" s="984"/>
      <c r="DM83" s="985"/>
      <c r="DN83" s="985"/>
      <c r="DO83" s="985"/>
      <c r="DP83" s="986"/>
      <c r="DQ83" s="984"/>
      <c r="DR83" s="985"/>
      <c r="DS83" s="985"/>
      <c r="DT83" s="985"/>
      <c r="DU83" s="986"/>
      <c r="DV83" s="973"/>
      <c r="DW83" s="974"/>
      <c r="DX83" s="974"/>
      <c r="DY83" s="974"/>
      <c r="DZ83" s="975"/>
      <c r="EA83" s="233"/>
    </row>
    <row r="84" spans="1:131" ht="26.25" customHeight="1" x14ac:dyDescent="0.15">
      <c r="A84" s="241">
        <v>17</v>
      </c>
      <c r="B84" s="1002"/>
      <c r="C84" s="1003"/>
      <c r="D84" s="1003"/>
      <c r="E84" s="1003"/>
      <c r="F84" s="1003"/>
      <c r="G84" s="1003"/>
      <c r="H84" s="1003"/>
      <c r="I84" s="1003"/>
      <c r="J84" s="1003"/>
      <c r="K84" s="1003"/>
      <c r="L84" s="1003"/>
      <c r="M84" s="1003"/>
      <c r="N84" s="1003"/>
      <c r="O84" s="1003"/>
      <c r="P84" s="1004"/>
      <c r="Q84" s="1005"/>
      <c r="R84" s="999"/>
      <c r="S84" s="999"/>
      <c r="T84" s="999"/>
      <c r="U84" s="999"/>
      <c r="V84" s="999"/>
      <c r="W84" s="999"/>
      <c r="X84" s="999"/>
      <c r="Y84" s="999"/>
      <c r="Z84" s="999"/>
      <c r="AA84" s="999"/>
      <c r="AB84" s="999"/>
      <c r="AC84" s="999"/>
      <c r="AD84" s="999"/>
      <c r="AE84" s="999"/>
      <c r="AF84" s="999"/>
      <c r="AG84" s="999"/>
      <c r="AH84" s="999"/>
      <c r="AI84" s="999"/>
      <c r="AJ84" s="999"/>
      <c r="AK84" s="999"/>
      <c r="AL84" s="999"/>
      <c r="AM84" s="999"/>
      <c r="AN84" s="999"/>
      <c r="AO84" s="999"/>
      <c r="AP84" s="999"/>
      <c r="AQ84" s="999"/>
      <c r="AR84" s="999"/>
      <c r="AS84" s="999"/>
      <c r="AT84" s="999"/>
      <c r="AU84" s="999"/>
      <c r="AV84" s="999"/>
      <c r="AW84" s="999"/>
      <c r="AX84" s="999"/>
      <c r="AY84" s="999"/>
      <c r="AZ84" s="1000"/>
      <c r="BA84" s="1000"/>
      <c r="BB84" s="1000"/>
      <c r="BC84" s="1000"/>
      <c r="BD84" s="1001"/>
      <c r="BE84" s="244"/>
      <c r="BF84" s="244"/>
      <c r="BG84" s="244"/>
      <c r="BH84" s="244"/>
      <c r="BI84" s="244"/>
      <c r="BJ84" s="244"/>
      <c r="BK84" s="244"/>
      <c r="BL84" s="244"/>
      <c r="BM84" s="244"/>
      <c r="BN84" s="244"/>
      <c r="BO84" s="244"/>
      <c r="BP84" s="244"/>
      <c r="BQ84" s="241">
        <v>78</v>
      </c>
      <c r="BR84" s="246"/>
      <c r="BS84" s="973"/>
      <c r="BT84" s="974"/>
      <c r="BU84" s="974"/>
      <c r="BV84" s="974"/>
      <c r="BW84" s="974"/>
      <c r="BX84" s="974"/>
      <c r="BY84" s="974"/>
      <c r="BZ84" s="974"/>
      <c r="CA84" s="974"/>
      <c r="CB84" s="974"/>
      <c r="CC84" s="974"/>
      <c r="CD84" s="974"/>
      <c r="CE84" s="974"/>
      <c r="CF84" s="974"/>
      <c r="CG84" s="983"/>
      <c r="CH84" s="984"/>
      <c r="CI84" s="985"/>
      <c r="CJ84" s="985"/>
      <c r="CK84" s="985"/>
      <c r="CL84" s="986"/>
      <c r="CM84" s="984"/>
      <c r="CN84" s="985"/>
      <c r="CO84" s="985"/>
      <c r="CP84" s="985"/>
      <c r="CQ84" s="986"/>
      <c r="CR84" s="984"/>
      <c r="CS84" s="985"/>
      <c r="CT84" s="985"/>
      <c r="CU84" s="985"/>
      <c r="CV84" s="986"/>
      <c r="CW84" s="984"/>
      <c r="CX84" s="985"/>
      <c r="CY84" s="985"/>
      <c r="CZ84" s="985"/>
      <c r="DA84" s="986"/>
      <c r="DB84" s="984"/>
      <c r="DC84" s="985"/>
      <c r="DD84" s="985"/>
      <c r="DE84" s="985"/>
      <c r="DF84" s="986"/>
      <c r="DG84" s="984"/>
      <c r="DH84" s="985"/>
      <c r="DI84" s="985"/>
      <c r="DJ84" s="985"/>
      <c r="DK84" s="986"/>
      <c r="DL84" s="984"/>
      <c r="DM84" s="985"/>
      <c r="DN84" s="985"/>
      <c r="DO84" s="985"/>
      <c r="DP84" s="986"/>
      <c r="DQ84" s="984"/>
      <c r="DR84" s="985"/>
      <c r="DS84" s="985"/>
      <c r="DT84" s="985"/>
      <c r="DU84" s="986"/>
      <c r="DV84" s="973"/>
      <c r="DW84" s="974"/>
      <c r="DX84" s="974"/>
      <c r="DY84" s="974"/>
      <c r="DZ84" s="975"/>
      <c r="EA84" s="233"/>
    </row>
    <row r="85" spans="1:131" ht="26.25" customHeight="1" x14ac:dyDescent="0.15">
      <c r="A85" s="241">
        <v>18</v>
      </c>
      <c r="B85" s="1002"/>
      <c r="C85" s="1003"/>
      <c r="D85" s="1003"/>
      <c r="E85" s="1003"/>
      <c r="F85" s="1003"/>
      <c r="G85" s="1003"/>
      <c r="H85" s="1003"/>
      <c r="I85" s="1003"/>
      <c r="J85" s="1003"/>
      <c r="K85" s="1003"/>
      <c r="L85" s="1003"/>
      <c r="M85" s="1003"/>
      <c r="N85" s="1003"/>
      <c r="O85" s="1003"/>
      <c r="P85" s="1004"/>
      <c r="Q85" s="1005"/>
      <c r="R85" s="999"/>
      <c r="S85" s="999"/>
      <c r="T85" s="999"/>
      <c r="U85" s="999"/>
      <c r="V85" s="999"/>
      <c r="W85" s="999"/>
      <c r="X85" s="999"/>
      <c r="Y85" s="999"/>
      <c r="Z85" s="999"/>
      <c r="AA85" s="999"/>
      <c r="AB85" s="999"/>
      <c r="AC85" s="999"/>
      <c r="AD85" s="999"/>
      <c r="AE85" s="999"/>
      <c r="AF85" s="999"/>
      <c r="AG85" s="999"/>
      <c r="AH85" s="999"/>
      <c r="AI85" s="999"/>
      <c r="AJ85" s="999"/>
      <c r="AK85" s="999"/>
      <c r="AL85" s="999"/>
      <c r="AM85" s="999"/>
      <c r="AN85" s="999"/>
      <c r="AO85" s="999"/>
      <c r="AP85" s="999"/>
      <c r="AQ85" s="999"/>
      <c r="AR85" s="999"/>
      <c r="AS85" s="999"/>
      <c r="AT85" s="999"/>
      <c r="AU85" s="999"/>
      <c r="AV85" s="999"/>
      <c r="AW85" s="999"/>
      <c r="AX85" s="999"/>
      <c r="AY85" s="999"/>
      <c r="AZ85" s="1000"/>
      <c r="BA85" s="1000"/>
      <c r="BB85" s="1000"/>
      <c r="BC85" s="1000"/>
      <c r="BD85" s="1001"/>
      <c r="BE85" s="244"/>
      <c r="BF85" s="244"/>
      <c r="BG85" s="244"/>
      <c r="BH85" s="244"/>
      <c r="BI85" s="244"/>
      <c r="BJ85" s="244"/>
      <c r="BK85" s="244"/>
      <c r="BL85" s="244"/>
      <c r="BM85" s="244"/>
      <c r="BN85" s="244"/>
      <c r="BO85" s="244"/>
      <c r="BP85" s="244"/>
      <c r="BQ85" s="241">
        <v>79</v>
      </c>
      <c r="BR85" s="246"/>
      <c r="BS85" s="973"/>
      <c r="BT85" s="974"/>
      <c r="BU85" s="974"/>
      <c r="BV85" s="974"/>
      <c r="BW85" s="974"/>
      <c r="BX85" s="974"/>
      <c r="BY85" s="974"/>
      <c r="BZ85" s="974"/>
      <c r="CA85" s="974"/>
      <c r="CB85" s="974"/>
      <c r="CC85" s="974"/>
      <c r="CD85" s="974"/>
      <c r="CE85" s="974"/>
      <c r="CF85" s="974"/>
      <c r="CG85" s="983"/>
      <c r="CH85" s="984"/>
      <c r="CI85" s="985"/>
      <c r="CJ85" s="985"/>
      <c r="CK85" s="985"/>
      <c r="CL85" s="986"/>
      <c r="CM85" s="984"/>
      <c r="CN85" s="985"/>
      <c r="CO85" s="985"/>
      <c r="CP85" s="985"/>
      <c r="CQ85" s="986"/>
      <c r="CR85" s="984"/>
      <c r="CS85" s="985"/>
      <c r="CT85" s="985"/>
      <c r="CU85" s="985"/>
      <c r="CV85" s="986"/>
      <c r="CW85" s="984"/>
      <c r="CX85" s="985"/>
      <c r="CY85" s="985"/>
      <c r="CZ85" s="985"/>
      <c r="DA85" s="986"/>
      <c r="DB85" s="984"/>
      <c r="DC85" s="985"/>
      <c r="DD85" s="985"/>
      <c r="DE85" s="985"/>
      <c r="DF85" s="986"/>
      <c r="DG85" s="984"/>
      <c r="DH85" s="985"/>
      <c r="DI85" s="985"/>
      <c r="DJ85" s="985"/>
      <c r="DK85" s="986"/>
      <c r="DL85" s="984"/>
      <c r="DM85" s="985"/>
      <c r="DN85" s="985"/>
      <c r="DO85" s="985"/>
      <c r="DP85" s="986"/>
      <c r="DQ85" s="984"/>
      <c r="DR85" s="985"/>
      <c r="DS85" s="985"/>
      <c r="DT85" s="985"/>
      <c r="DU85" s="986"/>
      <c r="DV85" s="973"/>
      <c r="DW85" s="974"/>
      <c r="DX85" s="974"/>
      <c r="DY85" s="974"/>
      <c r="DZ85" s="975"/>
      <c r="EA85" s="233"/>
    </row>
    <row r="86" spans="1:131" ht="26.25" customHeight="1" x14ac:dyDescent="0.15">
      <c r="A86" s="241">
        <v>19</v>
      </c>
      <c r="B86" s="1002"/>
      <c r="C86" s="1003"/>
      <c r="D86" s="1003"/>
      <c r="E86" s="1003"/>
      <c r="F86" s="1003"/>
      <c r="G86" s="1003"/>
      <c r="H86" s="1003"/>
      <c r="I86" s="1003"/>
      <c r="J86" s="1003"/>
      <c r="K86" s="1003"/>
      <c r="L86" s="1003"/>
      <c r="M86" s="1003"/>
      <c r="N86" s="1003"/>
      <c r="O86" s="1003"/>
      <c r="P86" s="1004"/>
      <c r="Q86" s="1005"/>
      <c r="R86" s="999"/>
      <c r="S86" s="999"/>
      <c r="T86" s="999"/>
      <c r="U86" s="999"/>
      <c r="V86" s="999"/>
      <c r="W86" s="999"/>
      <c r="X86" s="999"/>
      <c r="Y86" s="999"/>
      <c r="Z86" s="999"/>
      <c r="AA86" s="999"/>
      <c r="AB86" s="999"/>
      <c r="AC86" s="999"/>
      <c r="AD86" s="999"/>
      <c r="AE86" s="999"/>
      <c r="AF86" s="999"/>
      <c r="AG86" s="999"/>
      <c r="AH86" s="999"/>
      <c r="AI86" s="999"/>
      <c r="AJ86" s="999"/>
      <c r="AK86" s="999"/>
      <c r="AL86" s="999"/>
      <c r="AM86" s="999"/>
      <c r="AN86" s="999"/>
      <c r="AO86" s="999"/>
      <c r="AP86" s="999"/>
      <c r="AQ86" s="999"/>
      <c r="AR86" s="999"/>
      <c r="AS86" s="999"/>
      <c r="AT86" s="999"/>
      <c r="AU86" s="999"/>
      <c r="AV86" s="999"/>
      <c r="AW86" s="999"/>
      <c r="AX86" s="999"/>
      <c r="AY86" s="999"/>
      <c r="AZ86" s="1000"/>
      <c r="BA86" s="1000"/>
      <c r="BB86" s="1000"/>
      <c r="BC86" s="1000"/>
      <c r="BD86" s="1001"/>
      <c r="BE86" s="244"/>
      <c r="BF86" s="244"/>
      <c r="BG86" s="244"/>
      <c r="BH86" s="244"/>
      <c r="BI86" s="244"/>
      <c r="BJ86" s="244"/>
      <c r="BK86" s="244"/>
      <c r="BL86" s="244"/>
      <c r="BM86" s="244"/>
      <c r="BN86" s="244"/>
      <c r="BO86" s="244"/>
      <c r="BP86" s="244"/>
      <c r="BQ86" s="241">
        <v>80</v>
      </c>
      <c r="BR86" s="246"/>
      <c r="BS86" s="973"/>
      <c r="BT86" s="974"/>
      <c r="BU86" s="974"/>
      <c r="BV86" s="974"/>
      <c r="BW86" s="974"/>
      <c r="BX86" s="974"/>
      <c r="BY86" s="974"/>
      <c r="BZ86" s="974"/>
      <c r="CA86" s="974"/>
      <c r="CB86" s="974"/>
      <c r="CC86" s="974"/>
      <c r="CD86" s="974"/>
      <c r="CE86" s="974"/>
      <c r="CF86" s="974"/>
      <c r="CG86" s="983"/>
      <c r="CH86" s="984"/>
      <c r="CI86" s="985"/>
      <c r="CJ86" s="985"/>
      <c r="CK86" s="985"/>
      <c r="CL86" s="986"/>
      <c r="CM86" s="984"/>
      <c r="CN86" s="985"/>
      <c r="CO86" s="985"/>
      <c r="CP86" s="985"/>
      <c r="CQ86" s="986"/>
      <c r="CR86" s="984"/>
      <c r="CS86" s="985"/>
      <c r="CT86" s="985"/>
      <c r="CU86" s="985"/>
      <c r="CV86" s="986"/>
      <c r="CW86" s="984"/>
      <c r="CX86" s="985"/>
      <c r="CY86" s="985"/>
      <c r="CZ86" s="985"/>
      <c r="DA86" s="986"/>
      <c r="DB86" s="984"/>
      <c r="DC86" s="985"/>
      <c r="DD86" s="985"/>
      <c r="DE86" s="985"/>
      <c r="DF86" s="986"/>
      <c r="DG86" s="984"/>
      <c r="DH86" s="985"/>
      <c r="DI86" s="985"/>
      <c r="DJ86" s="985"/>
      <c r="DK86" s="986"/>
      <c r="DL86" s="984"/>
      <c r="DM86" s="985"/>
      <c r="DN86" s="985"/>
      <c r="DO86" s="985"/>
      <c r="DP86" s="986"/>
      <c r="DQ86" s="984"/>
      <c r="DR86" s="985"/>
      <c r="DS86" s="985"/>
      <c r="DT86" s="985"/>
      <c r="DU86" s="986"/>
      <c r="DV86" s="973"/>
      <c r="DW86" s="974"/>
      <c r="DX86" s="974"/>
      <c r="DY86" s="974"/>
      <c r="DZ86" s="975"/>
      <c r="EA86" s="233"/>
    </row>
    <row r="87" spans="1:131" ht="26.25" customHeight="1" x14ac:dyDescent="0.15">
      <c r="A87" s="247">
        <v>20</v>
      </c>
      <c r="B87" s="992"/>
      <c r="C87" s="993"/>
      <c r="D87" s="993"/>
      <c r="E87" s="993"/>
      <c r="F87" s="993"/>
      <c r="G87" s="993"/>
      <c r="H87" s="993"/>
      <c r="I87" s="993"/>
      <c r="J87" s="993"/>
      <c r="K87" s="993"/>
      <c r="L87" s="993"/>
      <c r="M87" s="993"/>
      <c r="N87" s="993"/>
      <c r="O87" s="993"/>
      <c r="P87" s="994"/>
      <c r="Q87" s="995"/>
      <c r="R87" s="996"/>
      <c r="S87" s="996"/>
      <c r="T87" s="996"/>
      <c r="U87" s="996"/>
      <c r="V87" s="996"/>
      <c r="W87" s="996"/>
      <c r="X87" s="996"/>
      <c r="Y87" s="996"/>
      <c r="Z87" s="996"/>
      <c r="AA87" s="996"/>
      <c r="AB87" s="996"/>
      <c r="AC87" s="996"/>
      <c r="AD87" s="996"/>
      <c r="AE87" s="996"/>
      <c r="AF87" s="996"/>
      <c r="AG87" s="996"/>
      <c r="AH87" s="996"/>
      <c r="AI87" s="996"/>
      <c r="AJ87" s="996"/>
      <c r="AK87" s="996"/>
      <c r="AL87" s="996"/>
      <c r="AM87" s="996"/>
      <c r="AN87" s="996"/>
      <c r="AO87" s="996"/>
      <c r="AP87" s="996"/>
      <c r="AQ87" s="996"/>
      <c r="AR87" s="996"/>
      <c r="AS87" s="996"/>
      <c r="AT87" s="996"/>
      <c r="AU87" s="996"/>
      <c r="AV87" s="996"/>
      <c r="AW87" s="996"/>
      <c r="AX87" s="996"/>
      <c r="AY87" s="996"/>
      <c r="AZ87" s="997"/>
      <c r="BA87" s="997"/>
      <c r="BB87" s="997"/>
      <c r="BC87" s="997"/>
      <c r="BD87" s="998"/>
      <c r="BE87" s="244"/>
      <c r="BF87" s="244"/>
      <c r="BG87" s="244"/>
      <c r="BH87" s="244"/>
      <c r="BI87" s="244"/>
      <c r="BJ87" s="244"/>
      <c r="BK87" s="244"/>
      <c r="BL87" s="244"/>
      <c r="BM87" s="244"/>
      <c r="BN87" s="244"/>
      <c r="BO87" s="244"/>
      <c r="BP87" s="244"/>
      <c r="BQ87" s="241">
        <v>81</v>
      </c>
      <c r="BR87" s="246"/>
      <c r="BS87" s="973"/>
      <c r="BT87" s="974"/>
      <c r="BU87" s="974"/>
      <c r="BV87" s="974"/>
      <c r="BW87" s="974"/>
      <c r="BX87" s="974"/>
      <c r="BY87" s="974"/>
      <c r="BZ87" s="974"/>
      <c r="CA87" s="974"/>
      <c r="CB87" s="974"/>
      <c r="CC87" s="974"/>
      <c r="CD87" s="974"/>
      <c r="CE87" s="974"/>
      <c r="CF87" s="974"/>
      <c r="CG87" s="983"/>
      <c r="CH87" s="984"/>
      <c r="CI87" s="985"/>
      <c r="CJ87" s="985"/>
      <c r="CK87" s="985"/>
      <c r="CL87" s="986"/>
      <c r="CM87" s="984"/>
      <c r="CN87" s="985"/>
      <c r="CO87" s="985"/>
      <c r="CP87" s="985"/>
      <c r="CQ87" s="986"/>
      <c r="CR87" s="984"/>
      <c r="CS87" s="985"/>
      <c r="CT87" s="985"/>
      <c r="CU87" s="985"/>
      <c r="CV87" s="986"/>
      <c r="CW87" s="984"/>
      <c r="CX87" s="985"/>
      <c r="CY87" s="985"/>
      <c r="CZ87" s="985"/>
      <c r="DA87" s="986"/>
      <c r="DB87" s="984"/>
      <c r="DC87" s="985"/>
      <c r="DD87" s="985"/>
      <c r="DE87" s="985"/>
      <c r="DF87" s="986"/>
      <c r="DG87" s="984"/>
      <c r="DH87" s="985"/>
      <c r="DI87" s="985"/>
      <c r="DJ87" s="985"/>
      <c r="DK87" s="986"/>
      <c r="DL87" s="984"/>
      <c r="DM87" s="985"/>
      <c r="DN87" s="985"/>
      <c r="DO87" s="985"/>
      <c r="DP87" s="986"/>
      <c r="DQ87" s="984"/>
      <c r="DR87" s="985"/>
      <c r="DS87" s="985"/>
      <c r="DT87" s="985"/>
      <c r="DU87" s="986"/>
      <c r="DV87" s="973"/>
      <c r="DW87" s="974"/>
      <c r="DX87" s="974"/>
      <c r="DY87" s="974"/>
      <c r="DZ87" s="975"/>
      <c r="EA87" s="233"/>
    </row>
    <row r="88" spans="1:131" ht="26.25" customHeight="1" thickBot="1" x14ac:dyDescent="0.2">
      <c r="A88" s="243" t="s">
        <v>400</v>
      </c>
      <c r="B88" s="965" t="s">
        <v>426</v>
      </c>
      <c r="C88" s="966"/>
      <c r="D88" s="966"/>
      <c r="E88" s="966"/>
      <c r="F88" s="966"/>
      <c r="G88" s="966"/>
      <c r="H88" s="966"/>
      <c r="I88" s="966"/>
      <c r="J88" s="966"/>
      <c r="K88" s="966"/>
      <c r="L88" s="966"/>
      <c r="M88" s="966"/>
      <c r="N88" s="966"/>
      <c r="O88" s="966"/>
      <c r="P88" s="976"/>
      <c r="Q88" s="990"/>
      <c r="R88" s="991"/>
      <c r="S88" s="991"/>
      <c r="T88" s="991"/>
      <c r="U88" s="991"/>
      <c r="V88" s="991"/>
      <c r="W88" s="991"/>
      <c r="X88" s="991"/>
      <c r="Y88" s="991"/>
      <c r="Z88" s="991"/>
      <c r="AA88" s="991"/>
      <c r="AB88" s="991"/>
      <c r="AC88" s="991"/>
      <c r="AD88" s="991"/>
      <c r="AE88" s="991"/>
      <c r="AF88" s="987"/>
      <c r="AG88" s="987"/>
      <c r="AH88" s="987"/>
      <c r="AI88" s="987"/>
      <c r="AJ88" s="987"/>
      <c r="AK88" s="991"/>
      <c r="AL88" s="991"/>
      <c r="AM88" s="991"/>
      <c r="AN88" s="991"/>
      <c r="AO88" s="991"/>
      <c r="AP88" s="987"/>
      <c r="AQ88" s="987"/>
      <c r="AR88" s="987"/>
      <c r="AS88" s="987"/>
      <c r="AT88" s="987"/>
      <c r="AU88" s="987"/>
      <c r="AV88" s="987"/>
      <c r="AW88" s="987"/>
      <c r="AX88" s="987"/>
      <c r="AY88" s="987"/>
      <c r="AZ88" s="988"/>
      <c r="BA88" s="988"/>
      <c r="BB88" s="988"/>
      <c r="BC88" s="988"/>
      <c r="BD88" s="989"/>
      <c r="BE88" s="244"/>
      <c r="BF88" s="244"/>
      <c r="BG88" s="244"/>
      <c r="BH88" s="244"/>
      <c r="BI88" s="244"/>
      <c r="BJ88" s="244"/>
      <c r="BK88" s="244"/>
      <c r="BL88" s="244"/>
      <c r="BM88" s="244"/>
      <c r="BN88" s="244"/>
      <c r="BO88" s="244"/>
      <c r="BP88" s="244"/>
      <c r="BQ88" s="241">
        <v>82</v>
      </c>
      <c r="BR88" s="246"/>
      <c r="BS88" s="973"/>
      <c r="BT88" s="974"/>
      <c r="BU88" s="974"/>
      <c r="BV88" s="974"/>
      <c r="BW88" s="974"/>
      <c r="BX88" s="974"/>
      <c r="BY88" s="974"/>
      <c r="BZ88" s="974"/>
      <c r="CA88" s="974"/>
      <c r="CB88" s="974"/>
      <c r="CC88" s="974"/>
      <c r="CD88" s="974"/>
      <c r="CE88" s="974"/>
      <c r="CF88" s="974"/>
      <c r="CG88" s="983"/>
      <c r="CH88" s="984"/>
      <c r="CI88" s="985"/>
      <c r="CJ88" s="985"/>
      <c r="CK88" s="985"/>
      <c r="CL88" s="986"/>
      <c r="CM88" s="984"/>
      <c r="CN88" s="985"/>
      <c r="CO88" s="985"/>
      <c r="CP88" s="985"/>
      <c r="CQ88" s="986"/>
      <c r="CR88" s="984"/>
      <c r="CS88" s="985"/>
      <c r="CT88" s="985"/>
      <c r="CU88" s="985"/>
      <c r="CV88" s="986"/>
      <c r="CW88" s="984"/>
      <c r="CX88" s="985"/>
      <c r="CY88" s="985"/>
      <c r="CZ88" s="985"/>
      <c r="DA88" s="986"/>
      <c r="DB88" s="984"/>
      <c r="DC88" s="985"/>
      <c r="DD88" s="985"/>
      <c r="DE88" s="985"/>
      <c r="DF88" s="986"/>
      <c r="DG88" s="984"/>
      <c r="DH88" s="985"/>
      <c r="DI88" s="985"/>
      <c r="DJ88" s="985"/>
      <c r="DK88" s="986"/>
      <c r="DL88" s="984"/>
      <c r="DM88" s="985"/>
      <c r="DN88" s="985"/>
      <c r="DO88" s="985"/>
      <c r="DP88" s="986"/>
      <c r="DQ88" s="984"/>
      <c r="DR88" s="985"/>
      <c r="DS88" s="985"/>
      <c r="DT88" s="985"/>
      <c r="DU88" s="986"/>
      <c r="DV88" s="973"/>
      <c r="DW88" s="974"/>
      <c r="DX88" s="974"/>
      <c r="DY88" s="974"/>
      <c r="DZ88" s="975"/>
      <c r="EA88" s="233"/>
    </row>
    <row r="89" spans="1:131" ht="26.25" hidden="1" customHeight="1" x14ac:dyDescent="0.15">
      <c r="A89" s="248"/>
      <c r="B89" s="249"/>
      <c r="C89" s="249"/>
      <c r="D89" s="249"/>
      <c r="E89" s="249"/>
      <c r="F89" s="249"/>
      <c r="G89" s="249"/>
      <c r="H89" s="249"/>
      <c r="I89" s="249"/>
      <c r="J89" s="249"/>
      <c r="K89" s="249"/>
      <c r="L89" s="249"/>
      <c r="M89" s="249"/>
      <c r="N89" s="249"/>
      <c r="O89" s="249"/>
      <c r="P89" s="249"/>
      <c r="Q89" s="250"/>
      <c r="R89" s="250"/>
      <c r="S89" s="250"/>
      <c r="T89" s="250"/>
      <c r="U89" s="250"/>
      <c r="V89" s="250"/>
      <c r="W89" s="250"/>
      <c r="X89" s="250"/>
      <c r="Y89" s="250"/>
      <c r="Z89" s="250"/>
      <c r="AA89" s="250"/>
      <c r="AB89" s="250"/>
      <c r="AC89" s="250"/>
      <c r="AD89" s="250"/>
      <c r="AE89" s="250"/>
      <c r="AF89" s="250"/>
      <c r="AG89" s="250"/>
      <c r="AH89" s="250"/>
      <c r="AI89" s="250"/>
      <c r="AJ89" s="250"/>
      <c r="AK89" s="250"/>
      <c r="AL89" s="250"/>
      <c r="AM89" s="250"/>
      <c r="AN89" s="250"/>
      <c r="AO89" s="250"/>
      <c r="AP89" s="250"/>
      <c r="AQ89" s="250"/>
      <c r="AR89" s="250"/>
      <c r="AS89" s="250"/>
      <c r="AT89" s="250"/>
      <c r="AU89" s="250"/>
      <c r="AV89" s="250"/>
      <c r="AW89" s="250"/>
      <c r="AX89" s="250"/>
      <c r="AY89" s="250"/>
      <c r="AZ89" s="251"/>
      <c r="BA89" s="251"/>
      <c r="BB89" s="251"/>
      <c r="BC89" s="251"/>
      <c r="BD89" s="251"/>
      <c r="BE89" s="244"/>
      <c r="BF89" s="244"/>
      <c r="BG89" s="244"/>
      <c r="BH89" s="244"/>
      <c r="BI89" s="244"/>
      <c r="BJ89" s="244"/>
      <c r="BK89" s="244"/>
      <c r="BL89" s="244"/>
      <c r="BM89" s="244"/>
      <c r="BN89" s="244"/>
      <c r="BO89" s="244"/>
      <c r="BP89" s="244"/>
      <c r="BQ89" s="241">
        <v>83</v>
      </c>
      <c r="BR89" s="246"/>
      <c r="BS89" s="973"/>
      <c r="BT89" s="974"/>
      <c r="BU89" s="974"/>
      <c r="BV89" s="974"/>
      <c r="BW89" s="974"/>
      <c r="BX89" s="974"/>
      <c r="BY89" s="974"/>
      <c r="BZ89" s="974"/>
      <c r="CA89" s="974"/>
      <c r="CB89" s="974"/>
      <c r="CC89" s="974"/>
      <c r="CD89" s="974"/>
      <c r="CE89" s="974"/>
      <c r="CF89" s="974"/>
      <c r="CG89" s="983"/>
      <c r="CH89" s="984"/>
      <c r="CI89" s="985"/>
      <c r="CJ89" s="985"/>
      <c r="CK89" s="985"/>
      <c r="CL89" s="986"/>
      <c r="CM89" s="984"/>
      <c r="CN89" s="985"/>
      <c r="CO89" s="985"/>
      <c r="CP89" s="985"/>
      <c r="CQ89" s="986"/>
      <c r="CR89" s="984"/>
      <c r="CS89" s="985"/>
      <c r="CT89" s="985"/>
      <c r="CU89" s="985"/>
      <c r="CV89" s="986"/>
      <c r="CW89" s="984"/>
      <c r="CX89" s="985"/>
      <c r="CY89" s="985"/>
      <c r="CZ89" s="985"/>
      <c r="DA89" s="986"/>
      <c r="DB89" s="984"/>
      <c r="DC89" s="985"/>
      <c r="DD89" s="985"/>
      <c r="DE89" s="985"/>
      <c r="DF89" s="986"/>
      <c r="DG89" s="984"/>
      <c r="DH89" s="985"/>
      <c r="DI89" s="985"/>
      <c r="DJ89" s="985"/>
      <c r="DK89" s="986"/>
      <c r="DL89" s="984"/>
      <c r="DM89" s="985"/>
      <c r="DN89" s="985"/>
      <c r="DO89" s="985"/>
      <c r="DP89" s="986"/>
      <c r="DQ89" s="984"/>
      <c r="DR89" s="985"/>
      <c r="DS89" s="985"/>
      <c r="DT89" s="985"/>
      <c r="DU89" s="986"/>
      <c r="DV89" s="973"/>
      <c r="DW89" s="974"/>
      <c r="DX89" s="974"/>
      <c r="DY89" s="974"/>
      <c r="DZ89" s="975"/>
      <c r="EA89" s="233"/>
    </row>
    <row r="90" spans="1:131" ht="26.25" hidden="1" customHeight="1" x14ac:dyDescent="0.15">
      <c r="A90" s="248"/>
      <c r="B90" s="249"/>
      <c r="C90" s="249"/>
      <c r="D90" s="249"/>
      <c r="E90" s="249"/>
      <c r="F90" s="249"/>
      <c r="G90" s="249"/>
      <c r="H90" s="249"/>
      <c r="I90" s="249"/>
      <c r="J90" s="249"/>
      <c r="K90" s="249"/>
      <c r="L90" s="249"/>
      <c r="M90" s="249"/>
      <c r="N90" s="249"/>
      <c r="O90" s="249"/>
      <c r="P90" s="249"/>
      <c r="Q90" s="250"/>
      <c r="R90" s="250"/>
      <c r="S90" s="250"/>
      <c r="T90" s="250"/>
      <c r="U90" s="250"/>
      <c r="V90" s="250"/>
      <c r="W90" s="250"/>
      <c r="X90" s="250"/>
      <c r="Y90" s="250"/>
      <c r="Z90" s="250"/>
      <c r="AA90" s="250"/>
      <c r="AB90" s="250"/>
      <c r="AC90" s="250"/>
      <c r="AD90" s="250"/>
      <c r="AE90" s="250"/>
      <c r="AF90" s="250"/>
      <c r="AG90" s="250"/>
      <c r="AH90" s="250"/>
      <c r="AI90" s="250"/>
      <c r="AJ90" s="250"/>
      <c r="AK90" s="250"/>
      <c r="AL90" s="250"/>
      <c r="AM90" s="250"/>
      <c r="AN90" s="250"/>
      <c r="AO90" s="250"/>
      <c r="AP90" s="250"/>
      <c r="AQ90" s="250"/>
      <c r="AR90" s="250"/>
      <c r="AS90" s="250"/>
      <c r="AT90" s="250"/>
      <c r="AU90" s="250"/>
      <c r="AV90" s="250"/>
      <c r="AW90" s="250"/>
      <c r="AX90" s="250"/>
      <c r="AY90" s="250"/>
      <c r="AZ90" s="251"/>
      <c r="BA90" s="251"/>
      <c r="BB90" s="251"/>
      <c r="BC90" s="251"/>
      <c r="BD90" s="251"/>
      <c r="BE90" s="244"/>
      <c r="BF90" s="244"/>
      <c r="BG90" s="244"/>
      <c r="BH90" s="244"/>
      <c r="BI90" s="244"/>
      <c r="BJ90" s="244"/>
      <c r="BK90" s="244"/>
      <c r="BL90" s="244"/>
      <c r="BM90" s="244"/>
      <c r="BN90" s="244"/>
      <c r="BO90" s="244"/>
      <c r="BP90" s="244"/>
      <c r="BQ90" s="241">
        <v>84</v>
      </c>
      <c r="BR90" s="246"/>
      <c r="BS90" s="973"/>
      <c r="BT90" s="974"/>
      <c r="BU90" s="974"/>
      <c r="BV90" s="974"/>
      <c r="BW90" s="974"/>
      <c r="BX90" s="974"/>
      <c r="BY90" s="974"/>
      <c r="BZ90" s="974"/>
      <c r="CA90" s="974"/>
      <c r="CB90" s="974"/>
      <c r="CC90" s="974"/>
      <c r="CD90" s="974"/>
      <c r="CE90" s="974"/>
      <c r="CF90" s="974"/>
      <c r="CG90" s="983"/>
      <c r="CH90" s="984"/>
      <c r="CI90" s="985"/>
      <c r="CJ90" s="985"/>
      <c r="CK90" s="985"/>
      <c r="CL90" s="986"/>
      <c r="CM90" s="984"/>
      <c r="CN90" s="985"/>
      <c r="CO90" s="985"/>
      <c r="CP90" s="985"/>
      <c r="CQ90" s="986"/>
      <c r="CR90" s="984"/>
      <c r="CS90" s="985"/>
      <c r="CT90" s="985"/>
      <c r="CU90" s="985"/>
      <c r="CV90" s="986"/>
      <c r="CW90" s="984"/>
      <c r="CX90" s="985"/>
      <c r="CY90" s="985"/>
      <c r="CZ90" s="985"/>
      <c r="DA90" s="986"/>
      <c r="DB90" s="984"/>
      <c r="DC90" s="985"/>
      <c r="DD90" s="985"/>
      <c r="DE90" s="985"/>
      <c r="DF90" s="986"/>
      <c r="DG90" s="984"/>
      <c r="DH90" s="985"/>
      <c r="DI90" s="985"/>
      <c r="DJ90" s="985"/>
      <c r="DK90" s="986"/>
      <c r="DL90" s="984"/>
      <c r="DM90" s="985"/>
      <c r="DN90" s="985"/>
      <c r="DO90" s="985"/>
      <c r="DP90" s="986"/>
      <c r="DQ90" s="984"/>
      <c r="DR90" s="985"/>
      <c r="DS90" s="985"/>
      <c r="DT90" s="985"/>
      <c r="DU90" s="986"/>
      <c r="DV90" s="973"/>
      <c r="DW90" s="974"/>
      <c r="DX90" s="974"/>
      <c r="DY90" s="974"/>
      <c r="DZ90" s="975"/>
      <c r="EA90" s="233"/>
    </row>
    <row r="91" spans="1:131" ht="26.25" hidden="1" customHeight="1" x14ac:dyDescent="0.15">
      <c r="A91" s="248"/>
      <c r="B91" s="249"/>
      <c r="C91" s="249"/>
      <c r="D91" s="249"/>
      <c r="E91" s="249"/>
      <c r="F91" s="249"/>
      <c r="G91" s="249"/>
      <c r="H91" s="249"/>
      <c r="I91" s="249"/>
      <c r="J91" s="249"/>
      <c r="K91" s="249"/>
      <c r="L91" s="249"/>
      <c r="M91" s="249"/>
      <c r="N91" s="249"/>
      <c r="O91" s="249"/>
      <c r="P91" s="249"/>
      <c r="Q91" s="250"/>
      <c r="R91" s="250"/>
      <c r="S91" s="250"/>
      <c r="T91" s="250"/>
      <c r="U91" s="250"/>
      <c r="V91" s="250"/>
      <c r="W91" s="250"/>
      <c r="X91" s="250"/>
      <c r="Y91" s="250"/>
      <c r="Z91" s="250"/>
      <c r="AA91" s="250"/>
      <c r="AB91" s="250"/>
      <c r="AC91" s="250"/>
      <c r="AD91" s="250"/>
      <c r="AE91" s="250"/>
      <c r="AF91" s="250"/>
      <c r="AG91" s="250"/>
      <c r="AH91" s="250"/>
      <c r="AI91" s="250"/>
      <c r="AJ91" s="250"/>
      <c r="AK91" s="250"/>
      <c r="AL91" s="250"/>
      <c r="AM91" s="250"/>
      <c r="AN91" s="250"/>
      <c r="AO91" s="250"/>
      <c r="AP91" s="250"/>
      <c r="AQ91" s="250"/>
      <c r="AR91" s="250"/>
      <c r="AS91" s="250"/>
      <c r="AT91" s="250"/>
      <c r="AU91" s="250"/>
      <c r="AV91" s="250"/>
      <c r="AW91" s="250"/>
      <c r="AX91" s="250"/>
      <c r="AY91" s="250"/>
      <c r="AZ91" s="251"/>
      <c r="BA91" s="251"/>
      <c r="BB91" s="251"/>
      <c r="BC91" s="251"/>
      <c r="BD91" s="251"/>
      <c r="BE91" s="244"/>
      <c r="BF91" s="244"/>
      <c r="BG91" s="244"/>
      <c r="BH91" s="244"/>
      <c r="BI91" s="244"/>
      <c r="BJ91" s="244"/>
      <c r="BK91" s="244"/>
      <c r="BL91" s="244"/>
      <c r="BM91" s="244"/>
      <c r="BN91" s="244"/>
      <c r="BO91" s="244"/>
      <c r="BP91" s="244"/>
      <c r="BQ91" s="241">
        <v>85</v>
      </c>
      <c r="BR91" s="246"/>
      <c r="BS91" s="973"/>
      <c r="BT91" s="974"/>
      <c r="BU91" s="974"/>
      <c r="BV91" s="974"/>
      <c r="BW91" s="974"/>
      <c r="BX91" s="974"/>
      <c r="BY91" s="974"/>
      <c r="BZ91" s="974"/>
      <c r="CA91" s="974"/>
      <c r="CB91" s="974"/>
      <c r="CC91" s="974"/>
      <c r="CD91" s="974"/>
      <c r="CE91" s="974"/>
      <c r="CF91" s="974"/>
      <c r="CG91" s="983"/>
      <c r="CH91" s="984"/>
      <c r="CI91" s="985"/>
      <c r="CJ91" s="985"/>
      <c r="CK91" s="985"/>
      <c r="CL91" s="986"/>
      <c r="CM91" s="984"/>
      <c r="CN91" s="985"/>
      <c r="CO91" s="985"/>
      <c r="CP91" s="985"/>
      <c r="CQ91" s="986"/>
      <c r="CR91" s="984"/>
      <c r="CS91" s="985"/>
      <c r="CT91" s="985"/>
      <c r="CU91" s="985"/>
      <c r="CV91" s="986"/>
      <c r="CW91" s="984"/>
      <c r="CX91" s="985"/>
      <c r="CY91" s="985"/>
      <c r="CZ91" s="985"/>
      <c r="DA91" s="986"/>
      <c r="DB91" s="984"/>
      <c r="DC91" s="985"/>
      <c r="DD91" s="985"/>
      <c r="DE91" s="985"/>
      <c r="DF91" s="986"/>
      <c r="DG91" s="984"/>
      <c r="DH91" s="985"/>
      <c r="DI91" s="985"/>
      <c r="DJ91" s="985"/>
      <c r="DK91" s="986"/>
      <c r="DL91" s="984"/>
      <c r="DM91" s="985"/>
      <c r="DN91" s="985"/>
      <c r="DO91" s="985"/>
      <c r="DP91" s="986"/>
      <c r="DQ91" s="984"/>
      <c r="DR91" s="985"/>
      <c r="DS91" s="985"/>
      <c r="DT91" s="985"/>
      <c r="DU91" s="986"/>
      <c r="DV91" s="973"/>
      <c r="DW91" s="974"/>
      <c r="DX91" s="974"/>
      <c r="DY91" s="974"/>
      <c r="DZ91" s="975"/>
      <c r="EA91" s="233"/>
    </row>
    <row r="92" spans="1:131" ht="26.25" hidden="1" customHeight="1" x14ac:dyDescent="0.15">
      <c r="A92" s="248"/>
      <c r="B92" s="249"/>
      <c r="C92" s="249"/>
      <c r="D92" s="249"/>
      <c r="E92" s="249"/>
      <c r="F92" s="249"/>
      <c r="G92" s="249"/>
      <c r="H92" s="249"/>
      <c r="I92" s="249"/>
      <c r="J92" s="249"/>
      <c r="K92" s="249"/>
      <c r="L92" s="249"/>
      <c r="M92" s="249"/>
      <c r="N92" s="249"/>
      <c r="O92" s="249"/>
      <c r="P92" s="249"/>
      <c r="Q92" s="250"/>
      <c r="R92" s="250"/>
      <c r="S92" s="250"/>
      <c r="T92" s="250"/>
      <c r="U92" s="250"/>
      <c r="V92" s="250"/>
      <c r="W92" s="250"/>
      <c r="X92" s="250"/>
      <c r="Y92" s="250"/>
      <c r="Z92" s="250"/>
      <c r="AA92" s="250"/>
      <c r="AB92" s="250"/>
      <c r="AC92" s="250"/>
      <c r="AD92" s="250"/>
      <c r="AE92" s="250"/>
      <c r="AF92" s="250"/>
      <c r="AG92" s="250"/>
      <c r="AH92" s="250"/>
      <c r="AI92" s="250"/>
      <c r="AJ92" s="250"/>
      <c r="AK92" s="250"/>
      <c r="AL92" s="250"/>
      <c r="AM92" s="250"/>
      <c r="AN92" s="250"/>
      <c r="AO92" s="250"/>
      <c r="AP92" s="250"/>
      <c r="AQ92" s="250"/>
      <c r="AR92" s="250"/>
      <c r="AS92" s="250"/>
      <c r="AT92" s="250"/>
      <c r="AU92" s="250"/>
      <c r="AV92" s="250"/>
      <c r="AW92" s="250"/>
      <c r="AX92" s="250"/>
      <c r="AY92" s="250"/>
      <c r="AZ92" s="251"/>
      <c r="BA92" s="251"/>
      <c r="BB92" s="251"/>
      <c r="BC92" s="251"/>
      <c r="BD92" s="251"/>
      <c r="BE92" s="244"/>
      <c r="BF92" s="244"/>
      <c r="BG92" s="244"/>
      <c r="BH92" s="244"/>
      <c r="BI92" s="244"/>
      <c r="BJ92" s="244"/>
      <c r="BK92" s="244"/>
      <c r="BL92" s="244"/>
      <c r="BM92" s="244"/>
      <c r="BN92" s="244"/>
      <c r="BO92" s="244"/>
      <c r="BP92" s="244"/>
      <c r="BQ92" s="241">
        <v>86</v>
      </c>
      <c r="BR92" s="246"/>
      <c r="BS92" s="973"/>
      <c r="BT92" s="974"/>
      <c r="BU92" s="974"/>
      <c r="BV92" s="974"/>
      <c r="BW92" s="974"/>
      <c r="BX92" s="974"/>
      <c r="BY92" s="974"/>
      <c r="BZ92" s="974"/>
      <c r="CA92" s="974"/>
      <c r="CB92" s="974"/>
      <c r="CC92" s="974"/>
      <c r="CD92" s="974"/>
      <c r="CE92" s="974"/>
      <c r="CF92" s="974"/>
      <c r="CG92" s="983"/>
      <c r="CH92" s="984"/>
      <c r="CI92" s="985"/>
      <c r="CJ92" s="985"/>
      <c r="CK92" s="985"/>
      <c r="CL92" s="986"/>
      <c r="CM92" s="984"/>
      <c r="CN92" s="985"/>
      <c r="CO92" s="985"/>
      <c r="CP92" s="985"/>
      <c r="CQ92" s="986"/>
      <c r="CR92" s="984"/>
      <c r="CS92" s="985"/>
      <c r="CT92" s="985"/>
      <c r="CU92" s="985"/>
      <c r="CV92" s="986"/>
      <c r="CW92" s="984"/>
      <c r="CX92" s="985"/>
      <c r="CY92" s="985"/>
      <c r="CZ92" s="985"/>
      <c r="DA92" s="986"/>
      <c r="DB92" s="984"/>
      <c r="DC92" s="985"/>
      <c r="DD92" s="985"/>
      <c r="DE92" s="985"/>
      <c r="DF92" s="986"/>
      <c r="DG92" s="984"/>
      <c r="DH92" s="985"/>
      <c r="DI92" s="985"/>
      <c r="DJ92" s="985"/>
      <c r="DK92" s="986"/>
      <c r="DL92" s="984"/>
      <c r="DM92" s="985"/>
      <c r="DN92" s="985"/>
      <c r="DO92" s="985"/>
      <c r="DP92" s="986"/>
      <c r="DQ92" s="984"/>
      <c r="DR92" s="985"/>
      <c r="DS92" s="985"/>
      <c r="DT92" s="985"/>
      <c r="DU92" s="986"/>
      <c r="DV92" s="973"/>
      <c r="DW92" s="974"/>
      <c r="DX92" s="974"/>
      <c r="DY92" s="974"/>
      <c r="DZ92" s="975"/>
      <c r="EA92" s="233"/>
    </row>
    <row r="93" spans="1:131" ht="26.25" hidden="1" customHeight="1" x14ac:dyDescent="0.15">
      <c r="A93" s="248"/>
      <c r="B93" s="249"/>
      <c r="C93" s="249"/>
      <c r="D93" s="249"/>
      <c r="E93" s="249"/>
      <c r="F93" s="249"/>
      <c r="G93" s="249"/>
      <c r="H93" s="249"/>
      <c r="I93" s="249"/>
      <c r="J93" s="249"/>
      <c r="K93" s="249"/>
      <c r="L93" s="249"/>
      <c r="M93" s="249"/>
      <c r="N93" s="249"/>
      <c r="O93" s="249"/>
      <c r="P93" s="249"/>
      <c r="Q93" s="250"/>
      <c r="R93" s="250"/>
      <c r="S93" s="250"/>
      <c r="T93" s="250"/>
      <c r="U93" s="250"/>
      <c r="V93" s="250"/>
      <c r="W93" s="250"/>
      <c r="X93" s="250"/>
      <c r="Y93" s="250"/>
      <c r="Z93" s="250"/>
      <c r="AA93" s="250"/>
      <c r="AB93" s="250"/>
      <c r="AC93" s="250"/>
      <c r="AD93" s="250"/>
      <c r="AE93" s="250"/>
      <c r="AF93" s="250"/>
      <c r="AG93" s="250"/>
      <c r="AH93" s="250"/>
      <c r="AI93" s="250"/>
      <c r="AJ93" s="250"/>
      <c r="AK93" s="250"/>
      <c r="AL93" s="250"/>
      <c r="AM93" s="250"/>
      <c r="AN93" s="250"/>
      <c r="AO93" s="250"/>
      <c r="AP93" s="250"/>
      <c r="AQ93" s="250"/>
      <c r="AR93" s="250"/>
      <c r="AS93" s="250"/>
      <c r="AT93" s="250"/>
      <c r="AU93" s="250"/>
      <c r="AV93" s="250"/>
      <c r="AW93" s="250"/>
      <c r="AX93" s="250"/>
      <c r="AY93" s="250"/>
      <c r="AZ93" s="251"/>
      <c r="BA93" s="251"/>
      <c r="BB93" s="251"/>
      <c r="BC93" s="251"/>
      <c r="BD93" s="251"/>
      <c r="BE93" s="244"/>
      <c r="BF93" s="244"/>
      <c r="BG93" s="244"/>
      <c r="BH93" s="244"/>
      <c r="BI93" s="244"/>
      <c r="BJ93" s="244"/>
      <c r="BK93" s="244"/>
      <c r="BL93" s="244"/>
      <c r="BM93" s="244"/>
      <c r="BN93" s="244"/>
      <c r="BO93" s="244"/>
      <c r="BP93" s="244"/>
      <c r="BQ93" s="241">
        <v>87</v>
      </c>
      <c r="BR93" s="246"/>
      <c r="BS93" s="973"/>
      <c r="BT93" s="974"/>
      <c r="BU93" s="974"/>
      <c r="BV93" s="974"/>
      <c r="BW93" s="974"/>
      <c r="BX93" s="974"/>
      <c r="BY93" s="974"/>
      <c r="BZ93" s="974"/>
      <c r="CA93" s="974"/>
      <c r="CB93" s="974"/>
      <c r="CC93" s="974"/>
      <c r="CD93" s="974"/>
      <c r="CE93" s="974"/>
      <c r="CF93" s="974"/>
      <c r="CG93" s="983"/>
      <c r="CH93" s="984"/>
      <c r="CI93" s="985"/>
      <c r="CJ93" s="985"/>
      <c r="CK93" s="985"/>
      <c r="CL93" s="986"/>
      <c r="CM93" s="984"/>
      <c r="CN93" s="985"/>
      <c r="CO93" s="985"/>
      <c r="CP93" s="985"/>
      <c r="CQ93" s="986"/>
      <c r="CR93" s="984"/>
      <c r="CS93" s="985"/>
      <c r="CT93" s="985"/>
      <c r="CU93" s="985"/>
      <c r="CV93" s="986"/>
      <c r="CW93" s="984"/>
      <c r="CX93" s="985"/>
      <c r="CY93" s="985"/>
      <c r="CZ93" s="985"/>
      <c r="DA93" s="986"/>
      <c r="DB93" s="984"/>
      <c r="DC93" s="985"/>
      <c r="DD93" s="985"/>
      <c r="DE93" s="985"/>
      <c r="DF93" s="986"/>
      <c r="DG93" s="984"/>
      <c r="DH93" s="985"/>
      <c r="DI93" s="985"/>
      <c r="DJ93" s="985"/>
      <c r="DK93" s="986"/>
      <c r="DL93" s="984"/>
      <c r="DM93" s="985"/>
      <c r="DN93" s="985"/>
      <c r="DO93" s="985"/>
      <c r="DP93" s="986"/>
      <c r="DQ93" s="984"/>
      <c r="DR93" s="985"/>
      <c r="DS93" s="985"/>
      <c r="DT93" s="985"/>
      <c r="DU93" s="986"/>
      <c r="DV93" s="973"/>
      <c r="DW93" s="974"/>
      <c r="DX93" s="974"/>
      <c r="DY93" s="974"/>
      <c r="DZ93" s="975"/>
      <c r="EA93" s="233"/>
    </row>
    <row r="94" spans="1:131" ht="26.25" hidden="1" customHeight="1" x14ac:dyDescent="0.15">
      <c r="A94" s="248"/>
      <c r="B94" s="249"/>
      <c r="C94" s="249"/>
      <c r="D94" s="249"/>
      <c r="E94" s="249"/>
      <c r="F94" s="249"/>
      <c r="G94" s="249"/>
      <c r="H94" s="249"/>
      <c r="I94" s="249"/>
      <c r="J94" s="249"/>
      <c r="K94" s="249"/>
      <c r="L94" s="249"/>
      <c r="M94" s="249"/>
      <c r="N94" s="249"/>
      <c r="O94" s="249"/>
      <c r="P94" s="249"/>
      <c r="Q94" s="250"/>
      <c r="R94" s="250"/>
      <c r="S94" s="250"/>
      <c r="T94" s="250"/>
      <c r="U94" s="250"/>
      <c r="V94" s="250"/>
      <c r="W94" s="250"/>
      <c r="X94" s="250"/>
      <c r="Y94" s="250"/>
      <c r="Z94" s="250"/>
      <c r="AA94" s="250"/>
      <c r="AB94" s="250"/>
      <c r="AC94" s="250"/>
      <c r="AD94" s="250"/>
      <c r="AE94" s="250"/>
      <c r="AF94" s="250"/>
      <c r="AG94" s="250"/>
      <c r="AH94" s="250"/>
      <c r="AI94" s="250"/>
      <c r="AJ94" s="250"/>
      <c r="AK94" s="250"/>
      <c r="AL94" s="250"/>
      <c r="AM94" s="250"/>
      <c r="AN94" s="250"/>
      <c r="AO94" s="250"/>
      <c r="AP94" s="250"/>
      <c r="AQ94" s="250"/>
      <c r="AR94" s="250"/>
      <c r="AS94" s="250"/>
      <c r="AT94" s="250"/>
      <c r="AU94" s="250"/>
      <c r="AV94" s="250"/>
      <c r="AW94" s="250"/>
      <c r="AX94" s="250"/>
      <c r="AY94" s="250"/>
      <c r="AZ94" s="251"/>
      <c r="BA94" s="251"/>
      <c r="BB94" s="251"/>
      <c r="BC94" s="251"/>
      <c r="BD94" s="251"/>
      <c r="BE94" s="244"/>
      <c r="BF94" s="244"/>
      <c r="BG94" s="244"/>
      <c r="BH94" s="244"/>
      <c r="BI94" s="244"/>
      <c r="BJ94" s="244"/>
      <c r="BK94" s="244"/>
      <c r="BL94" s="244"/>
      <c r="BM94" s="244"/>
      <c r="BN94" s="244"/>
      <c r="BO94" s="244"/>
      <c r="BP94" s="244"/>
      <c r="BQ94" s="241">
        <v>88</v>
      </c>
      <c r="BR94" s="246"/>
      <c r="BS94" s="973"/>
      <c r="BT94" s="974"/>
      <c r="BU94" s="974"/>
      <c r="BV94" s="974"/>
      <c r="BW94" s="974"/>
      <c r="BX94" s="974"/>
      <c r="BY94" s="974"/>
      <c r="BZ94" s="974"/>
      <c r="CA94" s="974"/>
      <c r="CB94" s="974"/>
      <c r="CC94" s="974"/>
      <c r="CD94" s="974"/>
      <c r="CE94" s="974"/>
      <c r="CF94" s="974"/>
      <c r="CG94" s="983"/>
      <c r="CH94" s="984"/>
      <c r="CI94" s="985"/>
      <c r="CJ94" s="985"/>
      <c r="CK94" s="985"/>
      <c r="CL94" s="986"/>
      <c r="CM94" s="984"/>
      <c r="CN94" s="985"/>
      <c r="CO94" s="985"/>
      <c r="CP94" s="985"/>
      <c r="CQ94" s="986"/>
      <c r="CR94" s="984"/>
      <c r="CS94" s="985"/>
      <c r="CT94" s="985"/>
      <c r="CU94" s="985"/>
      <c r="CV94" s="986"/>
      <c r="CW94" s="984"/>
      <c r="CX94" s="985"/>
      <c r="CY94" s="985"/>
      <c r="CZ94" s="985"/>
      <c r="DA94" s="986"/>
      <c r="DB94" s="984"/>
      <c r="DC94" s="985"/>
      <c r="DD94" s="985"/>
      <c r="DE94" s="985"/>
      <c r="DF94" s="986"/>
      <c r="DG94" s="984"/>
      <c r="DH94" s="985"/>
      <c r="DI94" s="985"/>
      <c r="DJ94" s="985"/>
      <c r="DK94" s="986"/>
      <c r="DL94" s="984"/>
      <c r="DM94" s="985"/>
      <c r="DN94" s="985"/>
      <c r="DO94" s="985"/>
      <c r="DP94" s="986"/>
      <c r="DQ94" s="984"/>
      <c r="DR94" s="985"/>
      <c r="DS94" s="985"/>
      <c r="DT94" s="985"/>
      <c r="DU94" s="986"/>
      <c r="DV94" s="973"/>
      <c r="DW94" s="974"/>
      <c r="DX94" s="974"/>
      <c r="DY94" s="974"/>
      <c r="DZ94" s="975"/>
      <c r="EA94" s="233"/>
    </row>
    <row r="95" spans="1:131" ht="26.25" hidden="1" customHeight="1" x14ac:dyDescent="0.15">
      <c r="A95" s="248"/>
      <c r="B95" s="249"/>
      <c r="C95" s="249"/>
      <c r="D95" s="249"/>
      <c r="E95" s="249"/>
      <c r="F95" s="249"/>
      <c r="G95" s="249"/>
      <c r="H95" s="249"/>
      <c r="I95" s="249"/>
      <c r="J95" s="249"/>
      <c r="K95" s="249"/>
      <c r="L95" s="249"/>
      <c r="M95" s="249"/>
      <c r="N95" s="249"/>
      <c r="O95" s="249"/>
      <c r="P95" s="249"/>
      <c r="Q95" s="250"/>
      <c r="R95" s="250"/>
      <c r="S95" s="250"/>
      <c r="T95" s="250"/>
      <c r="U95" s="250"/>
      <c r="V95" s="250"/>
      <c r="W95" s="250"/>
      <c r="X95" s="250"/>
      <c r="Y95" s="250"/>
      <c r="Z95" s="250"/>
      <c r="AA95" s="250"/>
      <c r="AB95" s="250"/>
      <c r="AC95" s="250"/>
      <c r="AD95" s="250"/>
      <c r="AE95" s="250"/>
      <c r="AF95" s="250"/>
      <c r="AG95" s="250"/>
      <c r="AH95" s="250"/>
      <c r="AI95" s="250"/>
      <c r="AJ95" s="250"/>
      <c r="AK95" s="250"/>
      <c r="AL95" s="250"/>
      <c r="AM95" s="250"/>
      <c r="AN95" s="250"/>
      <c r="AO95" s="250"/>
      <c r="AP95" s="250"/>
      <c r="AQ95" s="250"/>
      <c r="AR95" s="250"/>
      <c r="AS95" s="250"/>
      <c r="AT95" s="250"/>
      <c r="AU95" s="250"/>
      <c r="AV95" s="250"/>
      <c r="AW95" s="250"/>
      <c r="AX95" s="250"/>
      <c r="AY95" s="250"/>
      <c r="AZ95" s="251"/>
      <c r="BA95" s="251"/>
      <c r="BB95" s="251"/>
      <c r="BC95" s="251"/>
      <c r="BD95" s="251"/>
      <c r="BE95" s="244"/>
      <c r="BF95" s="244"/>
      <c r="BG95" s="244"/>
      <c r="BH95" s="244"/>
      <c r="BI95" s="244"/>
      <c r="BJ95" s="244"/>
      <c r="BK95" s="244"/>
      <c r="BL95" s="244"/>
      <c r="BM95" s="244"/>
      <c r="BN95" s="244"/>
      <c r="BO95" s="244"/>
      <c r="BP95" s="244"/>
      <c r="BQ95" s="241">
        <v>89</v>
      </c>
      <c r="BR95" s="246"/>
      <c r="BS95" s="973"/>
      <c r="BT95" s="974"/>
      <c r="BU95" s="974"/>
      <c r="BV95" s="974"/>
      <c r="BW95" s="974"/>
      <c r="BX95" s="974"/>
      <c r="BY95" s="974"/>
      <c r="BZ95" s="974"/>
      <c r="CA95" s="974"/>
      <c r="CB95" s="974"/>
      <c r="CC95" s="974"/>
      <c r="CD95" s="974"/>
      <c r="CE95" s="974"/>
      <c r="CF95" s="974"/>
      <c r="CG95" s="983"/>
      <c r="CH95" s="984"/>
      <c r="CI95" s="985"/>
      <c r="CJ95" s="985"/>
      <c r="CK95" s="985"/>
      <c r="CL95" s="986"/>
      <c r="CM95" s="984"/>
      <c r="CN95" s="985"/>
      <c r="CO95" s="985"/>
      <c r="CP95" s="985"/>
      <c r="CQ95" s="986"/>
      <c r="CR95" s="984"/>
      <c r="CS95" s="985"/>
      <c r="CT95" s="985"/>
      <c r="CU95" s="985"/>
      <c r="CV95" s="986"/>
      <c r="CW95" s="984"/>
      <c r="CX95" s="985"/>
      <c r="CY95" s="985"/>
      <c r="CZ95" s="985"/>
      <c r="DA95" s="986"/>
      <c r="DB95" s="984"/>
      <c r="DC95" s="985"/>
      <c r="DD95" s="985"/>
      <c r="DE95" s="985"/>
      <c r="DF95" s="986"/>
      <c r="DG95" s="984"/>
      <c r="DH95" s="985"/>
      <c r="DI95" s="985"/>
      <c r="DJ95" s="985"/>
      <c r="DK95" s="986"/>
      <c r="DL95" s="984"/>
      <c r="DM95" s="985"/>
      <c r="DN95" s="985"/>
      <c r="DO95" s="985"/>
      <c r="DP95" s="986"/>
      <c r="DQ95" s="984"/>
      <c r="DR95" s="985"/>
      <c r="DS95" s="985"/>
      <c r="DT95" s="985"/>
      <c r="DU95" s="986"/>
      <c r="DV95" s="973"/>
      <c r="DW95" s="974"/>
      <c r="DX95" s="974"/>
      <c r="DY95" s="974"/>
      <c r="DZ95" s="975"/>
      <c r="EA95" s="233"/>
    </row>
    <row r="96" spans="1:131" ht="26.25" hidden="1" customHeight="1" x14ac:dyDescent="0.15">
      <c r="A96" s="248"/>
      <c r="B96" s="249"/>
      <c r="C96" s="249"/>
      <c r="D96" s="249"/>
      <c r="E96" s="249"/>
      <c r="F96" s="249"/>
      <c r="G96" s="249"/>
      <c r="H96" s="249"/>
      <c r="I96" s="249"/>
      <c r="J96" s="249"/>
      <c r="K96" s="249"/>
      <c r="L96" s="249"/>
      <c r="M96" s="249"/>
      <c r="N96" s="249"/>
      <c r="O96" s="249"/>
      <c r="P96" s="249"/>
      <c r="Q96" s="250"/>
      <c r="R96" s="250"/>
      <c r="S96" s="250"/>
      <c r="T96" s="250"/>
      <c r="U96" s="250"/>
      <c r="V96" s="250"/>
      <c r="W96" s="250"/>
      <c r="X96" s="250"/>
      <c r="Y96" s="250"/>
      <c r="Z96" s="250"/>
      <c r="AA96" s="250"/>
      <c r="AB96" s="250"/>
      <c r="AC96" s="250"/>
      <c r="AD96" s="250"/>
      <c r="AE96" s="250"/>
      <c r="AF96" s="250"/>
      <c r="AG96" s="250"/>
      <c r="AH96" s="250"/>
      <c r="AI96" s="250"/>
      <c r="AJ96" s="250"/>
      <c r="AK96" s="250"/>
      <c r="AL96" s="250"/>
      <c r="AM96" s="250"/>
      <c r="AN96" s="250"/>
      <c r="AO96" s="250"/>
      <c r="AP96" s="250"/>
      <c r="AQ96" s="250"/>
      <c r="AR96" s="250"/>
      <c r="AS96" s="250"/>
      <c r="AT96" s="250"/>
      <c r="AU96" s="250"/>
      <c r="AV96" s="250"/>
      <c r="AW96" s="250"/>
      <c r="AX96" s="250"/>
      <c r="AY96" s="250"/>
      <c r="AZ96" s="251"/>
      <c r="BA96" s="251"/>
      <c r="BB96" s="251"/>
      <c r="BC96" s="251"/>
      <c r="BD96" s="251"/>
      <c r="BE96" s="244"/>
      <c r="BF96" s="244"/>
      <c r="BG96" s="244"/>
      <c r="BH96" s="244"/>
      <c r="BI96" s="244"/>
      <c r="BJ96" s="244"/>
      <c r="BK96" s="244"/>
      <c r="BL96" s="244"/>
      <c r="BM96" s="244"/>
      <c r="BN96" s="244"/>
      <c r="BO96" s="244"/>
      <c r="BP96" s="244"/>
      <c r="BQ96" s="241">
        <v>90</v>
      </c>
      <c r="BR96" s="246"/>
      <c r="BS96" s="973"/>
      <c r="BT96" s="974"/>
      <c r="BU96" s="974"/>
      <c r="BV96" s="974"/>
      <c r="BW96" s="974"/>
      <c r="BX96" s="974"/>
      <c r="BY96" s="974"/>
      <c r="BZ96" s="974"/>
      <c r="CA96" s="974"/>
      <c r="CB96" s="974"/>
      <c r="CC96" s="974"/>
      <c r="CD96" s="974"/>
      <c r="CE96" s="974"/>
      <c r="CF96" s="974"/>
      <c r="CG96" s="983"/>
      <c r="CH96" s="984"/>
      <c r="CI96" s="985"/>
      <c r="CJ96" s="985"/>
      <c r="CK96" s="985"/>
      <c r="CL96" s="986"/>
      <c r="CM96" s="984"/>
      <c r="CN96" s="985"/>
      <c r="CO96" s="985"/>
      <c r="CP96" s="985"/>
      <c r="CQ96" s="986"/>
      <c r="CR96" s="984"/>
      <c r="CS96" s="985"/>
      <c r="CT96" s="985"/>
      <c r="CU96" s="985"/>
      <c r="CV96" s="986"/>
      <c r="CW96" s="984"/>
      <c r="CX96" s="985"/>
      <c r="CY96" s="985"/>
      <c r="CZ96" s="985"/>
      <c r="DA96" s="986"/>
      <c r="DB96" s="984"/>
      <c r="DC96" s="985"/>
      <c r="DD96" s="985"/>
      <c r="DE96" s="985"/>
      <c r="DF96" s="986"/>
      <c r="DG96" s="984"/>
      <c r="DH96" s="985"/>
      <c r="DI96" s="985"/>
      <c r="DJ96" s="985"/>
      <c r="DK96" s="986"/>
      <c r="DL96" s="984"/>
      <c r="DM96" s="985"/>
      <c r="DN96" s="985"/>
      <c r="DO96" s="985"/>
      <c r="DP96" s="986"/>
      <c r="DQ96" s="984"/>
      <c r="DR96" s="985"/>
      <c r="DS96" s="985"/>
      <c r="DT96" s="985"/>
      <c r="DU96" s="986"/>
      <c r="DV96" s="973"/>
      <c r="DW96" s="974"/>
      <c r="DX96" s="974"/>
      <c r="DY96" s="974"/>
      <c r="DZ96" s="975"/>
      <c r="EA96" s="233"/>
    </row>
    <row r="97" spans="1:131" ht="26.25" hidden="1" customHeight="1" x14ac:dyDescent="0.15">
      <c r="A97" s="248"/>
      <c r="B97" s="249"/>
      <c r="C97" s="249"/>
      <c r="D97" s="249"/>
      <c r="E97" s="249"/>
      <c r="F97" s="249"/>
      <c r="G97" s="249"/>
      <c r="H97" s="249"/>
      <c r="I97" s="249"/>
      <c r="J97" s="249"/>
      <c r="K97" s="249"/>
      <c r="L97" s="249"/>
      <c r="M97" s="249"/>
      <c r="N97" s="249"/>
      <c r="O97" s="249"/>
      <c r="P97" s="249"/>
      <c r="Q97" s="250"/>
      <c r="R97" s="250"/>
      <c r="S97" s="250"/>
      <c r="T97" s="250"/>
      <c r="U97" s="250"/>
      <c r="V97" s="250"/>
      <c r="W97" s="250"/>
      <c r="X97" s="250"/>
      <c r="Y97" s="250"/>
      <c r="Z97" s="250"/>
      <c r="AA97" s="250"/>
      <c r="AB97" s="250"/>
      <c r="AC97" s="250"/>
      <c r="AD97" s="250"/>
      <c r="AE97" s="250"/>
      <c r="AF97" s="250"/>
      <c r="AG97" s="250"/>
      <c r="AH97" s="250"/>
      <c r="AI97" s="250"/>
      <c r="AJ97" s="250"/>
      <c r="AK97" s="250"/>
      <c r="AL97" s="250"/>
      <c r="AM97" s="250"/>
      <c r="AN97" s="250"/>
      <c r="AO97" s="250"/>
      <c r="AP97" s="250"/>
      <c r="AQ97" s="250"/>
      <c r="AR97" s="250"/>
      <c r="AS97" s="250"/>
      <c r="AT97" s="250"/>
      <c r="AU97" s="250"/>
      <c r="AV97" s="250"/>
      <c r="AW97" s="250"/>
      <c r="AX97" s="250"/>
      <c r="AY97" s="250"/>
      <c r="AZ97" s="251"/>
      <c r="BA97" s="251"/>
      <c r="BB97" s="251"/>
      <c r="BC97" s="251"/>
      <c r="BD97" s="251"/>
      <c r="BE97" s="244"/>
      <c r="BF97" s="244"/>
      <c r="BG97" s="244"/>
      <c r="BH97" s="244"/>
      <c r="BI97" s="244"/>
      <c r="BJ97" s="244"/>
      <c r="BK97" s="244"/>
      <c r="BL97" s="244"/>
      <c r="BM97" s="244"/>
      <c r="BN97" s="244"/>
      <c r="BO97" s="244"/>
      <c r="BP97" s="244"/>
      <c r="BQ97" s="241">
        <v>91</v>
      </c>
      <c r="BR97" s="246"/>
      <c r="BS97" s="973"/>
      <c r="BT97" s="974"/>
      <c r="BU97" s="974"/>
      <c r="BV97" s="974"/>
      <c r="BW97" s="974"/>
      <c r="BX97" s="974"/>
      <c r="BY97" s="974"/>
      <c r="BZ97" s="974"/>
      <c r="CA97" s="974"/>
      <c r="CB97" s="974"/>
      <c r="CC97" s="974"/>
      <c r="CD97" s="974"/>
      <c r="CE97" s="974"/>
      <c r="CF97" s="974"/>
      <c r="CG97" s="983"/>
      <c r="CH97" s="984"/>
      <c r="CI97" s="985"/>
      <c r="CJ97" s="985"/>
      <c r="CK97" s="985"/>
      <c r="CL97" s="986"/>
      <c r="CM97" s="984"/>
      <c r="CN97" s="985"/>
      <c r="CO97" s="985"/>
      <c r="CP97" s="985"/>
      <c r="CQ97" s="986"/>
      <c r="CR97" s="984"/>
      <c r="CS97" s="985"/>
      <c r="CT97" s="985"/>
      <c r="CU97" s="985"/>
      <c r="CV97" s="986"/>
      <c r="CW97" s="984"/>
      <c r="CX97" s="985"/>
      <c r="CY97" s="985"/>
      <c r="CZ97" s="985"/>
      <c r="DA97" s="986"/>
      <c r="DB97" s="984"/>
      <c r="DC97" s="985"/>
      <c r="DD97" s="985"/>
      <c r="DE97" s="985"/>
      <c r="DF97" s="986"/>
      <c r="DG97" s="984"/>
      <c r="DH97" s="985"/>
      <c r="DI97" s="985"/>
      <c r="DJ97" s="985"/>
      <c r="DK97" s="986"/>
      <c r="DL97" s="984"/>
      <c r="DM97" s="985"/>
      <c r="DN97" s="985"/>
      <c r="DO97" s="985"/>
      <c r="DP97" s="986"/>
      <c r="DQ97" s="984"/>
      <c r="DR97" s="985"/>
      <c r="DS97" s="985"/>
      <c r="DT97" s="985"/>
      <c r="DU97" s="986"/>
      <c r="DV97" s="973"/>
      <c r="DW97" s="974"/>
      <c r="DX97" s="974"/>
      <c r="DY97" s="974"/>
      <c r="DZ97" s="975"/>
      <c r="EA97" s="233"/>
    </row>
    <row r="98" spans="1:131" ht="26.25" hidden="1" customHeight="1" x14ac:dyDescent="0.15">
      <c r="A98" s="248"/>
      <c r="B98" s="249"/>
      <c r="C98" s="249"/>
      <c r="D98" s="249"/>
      <c r="E98" s="249"/>
      <c r="F98" s="249"/>
      <c r="G98" s="249"/>
      <c r="H98" s="249"/>
      <c r="I98" s="249"/>
      <c r="J98" s="249"/>
      <c r="K98" s="249"/>
      <c r="L98" s="249"/>
      <c r="M98" s="249"/>
      <c r="N98" s="249"/>
      <c r="O98" s="249"/>
      <c r="P98" s="249"/>
      <c r="Q98" s="250"/>
      <c r="R98" s="250"/>
      <c r="S98" s="250"/>
      <c r="T98" s="250"/>
      <c r="U98" s="250"/>
      <c r="V98" s="250"/>
      <c r="W98" s="250"/>
      <c r="X98" s="250"/>
      <c r="Y98" s="250"/>
      <c r="Z98" s="250"/>
      <c r="AA98" s="250"/>
      <c r="AB98" s="250"/>
      <c r="AC98" s="250"/>
      <c r="AD98" s="250"/>
      <c r="AE98" s="250"/>
      <c r="AF98" s="250"/>
      <c r="AG98" s="250"/>
      <c r="AH98" s="250"/>
      <c r="AI98" s="250"/>
      <c r="AJ98" s="250"/>
      <c r="AK98" s="250"/>
      <c r="AL98" s="250"/>
      <c r="AM98" s="250"/>
      <c r="AN98" s="250"/>
      <c r="AO98" s="250"/>
      <c r="AP98" s="250"/>
      <c r="AQ98" s="250"/>
      <c r="AR98" s="250"/>
      <c r="AS98" s="250"/>
      <c r="AT98" s="250"/>
      <c r="AU98" s="250"/>
      <c r="AV98" s="250"/>
      <c r="AW98" s="250"/>
      <c r="AX98" s="250"/>
      <c r="AY98" s="250"/>
      <c r="AZ98" s="251"/>
      <c r="BA98" s="251"/>
      <c r="BB98" s="251"/>
      <c r="BC98" s="251"/>
      <c r="BD98" s="251"/>
      <c r="BE98" s="244"/>
      <c r="BF98" s="244"/>
      <c r="BG98" s="244"/>
      <c r="BH98" s="244"/>
      <c r="BI98" s="244"/>
      <c r="BJ98" s="244"/>
      <c r="BK98" s="244"/>
      <c r="BL98" s="244"/>
      <c r="BM98" s="244"/>
      <c r="BN98" s="244"/>
      <c r="BO98" s="244"/>
      <c r="BP98" s="244"/>
      <c r="BQ98" s="241">
        <v>92</v>
      </c>
      <c r="BR98" s="246"/>
      <c r="BS98" s="973"/>
      <c r="BT98" s="974"/>
      <c r="BU98" s="974"/>
      <c r="BV98" s="974"/>
      <c r="BW98" s="974"/>
      <c r="BX98" s="974"/>
      <c r="BY98" s="974"/>
      <c r="BZ98" s="974"/>
      <c r="CA98" s="974"/>
      <c r="CB98" s="974"/>
      <c r="CC98" s="974"/>
      <c r="CD98" s="974"/>
      <c r="CE98" s="974"/>
      <c r="CF98" s="974"/>
      <c r="CG98" s="983"/>
      <c r="CH98" s="984"/>
      <c r="CI98" s="985"/>
      <c r="CJ98" s="985"/>
      <c r="CK98" s="985"/>
      <c r="CL98" s="986"/>
      <c r="CM98" s="984"/>
      <c r="CN98" s="985"/>
      <c r="CO98" s="985"/>
      <c r="CP98" s="985"/>
      <c r="CQ98" s="986"/>
      <c r="CR98" s="984"/>
      <c r="CS98" s="985"/>
      <c r="CT98" s="985"/>
      <c r="CU98" s="985"/>
      <c r="CV98" s="986"/>
      <c r="CW98" s="984"/>
      <c r="CX98" s="985"/>
      <c r="CY98" s="985"/>
      <c r="CZ98" s="985"/>
      <c r="DA98" s="986"/>
      <c r="DB98" s="984"/>
      <c r="DC98" s="985"/>
      <c r="DD98" s="985"/>
      <c r="DE98" s="985"/>
      <c r="DF98" s="986"/>
      <c r="DG98" s="984"/>
      <c r="DH98" s="985"/>
      <c r="DI98" s="985"/>
      <c r="DJ98" s="985"/>
      <c r="DK98" s="986"/>
      <c r="DL98" s="984"/>
      <c r="DM98" s="985"/>
      <c r="DN98" s="985"/>
      <c r="DO98" s="985"/>
      <c r="DP98" s="986"/>
      <c r="DQ98" s="984"/>
      <c r="DR98" s="985"/>
      <c r="DS98" s="985"/>
      <c r="DT98" s="985"/>
      <c r="DU98" s="986"/>
      <c r="DV98" s="973"/>
      <c r="DW98" s="974"/>
      <c r="DX98" s="974"/>
      <c r="DY98" s="974"/>
      <c r="DZ98" s="975"/>
      <c r="EA98" s="233"/>
    </row>
    <row r="99" spans="1:131" ht="26.25" hidden="1" customHeight="1" x14ac:dyDescent="0.15">
      <c r="A99" s="248"/>
      <c r="B99" s="249"/>
      <c r="C99" s="249"/>
      <c r="D99" s="249"/>
      <c r="E99" s="249"/>
      <c r="F99" s="249"/>
      <c r="G99" s="249"/>
      <c r="H99" s="249"/>
      <c r="I99" s="249"/>
      <c r="J99" s="249"/>
      <c r="K99" s="249"/>
      <c r="L99" s="249"/>
      <c r="M99" s="249"/>
      <c r="N99" s="249"/>
      <c r="O99" s="249"/>
      <c r="P99" s="249"/>
      <c r="Q99" s="250"/>
      <c r="R99" s="250"/>
      <c r="S99" s="250"/>
      <c r="T99" s="250"/>
      <c r="U99" s="250"/>
      <c r="V99" s="250"/>
      <c r="W99" s="250"/>
      <c r="X99" s="250"/>
      <c r="Y99" s="250"/>
      <c r="Z99" s="250"/>
      <c r="AA99" s="250"/>
      <c r="AB99" s="250"/>
      <c r="AC99" s="250"/>
      <c r="AD99" s="250"/>
      <c r="AE99" s="250"/>
      <c r="AF99" s="250"/>
      <c r="AG99" s="250"/>
      <c r="AH99" s="250"/>
      <c r="AI99" s="250"/>
      <c r="AJ99" s="250"/>
      <c r="AK99" s="250"/>
      <c r="AL99" s="250"/>
      <c r="AM99" s="250"/>
      <c r="AN99" s="250"/>
      <c r="AO99" s="250"/>
      <c r="AP99" s="250"/>
      <c r="AQ99" s="250"/>
      <c r="AR99" s="250"/>
      <c r="AS99" s="250"/>
      <c r="AT99" s="250"/>
      <c r="AU99" s="250"/>
      <c r="AV99" s="250"/>
      <c r="AW99" s="250"/>
      <c r="AX99" s="250"/>
      <c r="AY99" s="250"/>
      <c r="AZ99" s="251"/>
      <c r="BA99" s="251"/>
      <c r="BB99" s="251"/>
      <c r="BC99" s="251"/>
      <c r="BD99" s="251"/>
      <c r="BE99" s="244"/>
      <c r="BF99" s="244"/>
      <c r="BG99" s="244"/>
      <c r="BH99" s="244"/>
      <c r="BI99" s="244"/>
      <c r="BJ99" s="244"/>
      <c r="BK99" s="244"/>
      <c r="BL99" s="244"/>
      <c r="BM99" s="244"/>
      <c r="BN99" s="244"/>
      <c r="BO99" s="244"/>
      <c r="BP99" s="244"/>
      <c r="BQ99" s="241">
        <v>93</v>
      </c>
      <c r="BR99" s="246"/>
      <c r="BS99" s="973"/>
      <c r="BT99" s="974"/>
      <c r="BU99" s="974"/>
      <c r="BV99" s="974"/>
      <c r="BW99" s="974"/>
      <c r="BX99" s="974"/>
      <c r="BY99" s="974"/>
      <c r="BZ99" s="974"/>
      <c r="CA99" s="974"/>
      <c r="CB99" s="974"/>
      <c r="CC99" s="974"/>
      <c r="CD99" s="974"/>
      <c r="CE99" s="974"/>
      <c r="CF99" s="974"/>
      <c r="CG99" s="983"/>
      <c r="CH99" s="984"/>
      <c r="CI99" s="985"/>
      <c r="CJ99" s="985"/>
      <c r="CK99" s="985"/>
      <c r="CL99" s="986"/>
      <c r="CM99" s="984"/>
      <c r="CN99" s="985"/>
      <c r="CO99" s="985"/>
      <c r="CP99" s="985"/>
      <c r="CQ99" s="986"/>
      <c r="CR99" s="984"/>
      <c r="CS99" s="985"/>
      <c r="CT99" s="985"/>
      <c r="CU99" s="985"/>
      <c r="CV99" s="986"/>
      <c r="CW99" s="984"/>
      <c r="CX99" s="985"/>
      <c r="CY99" s="985"/>
      <c r="CZ99" s="985"/>
      <c r="DA99" s="986"/>
      <c r="DB99" s="984"/>
      <c r="DC99" s="985"/>
      <c r="DD99" s="985"/>
      <c r="DE99" s="985"/>
      <c r="DF99" s="986"/>
      <c r="DG99" s="984"/>
      <c r="DH99" s="985"/>
      <c r="DI99" s="985"/>
      <c r="DJ99" s="985"/>
      <c r="DK99" s="986"/>
      <c r="DL99" s="984"/>
      <c r="DM99" s="985"/>
      <c r="DN99" s="985"/>
      <c r="DO99" s="985"/>
      <c r="DP99" s="986"/>
      <c r="DQ99" s="984"/>
      <c r="DR99" s="985"/>
      <c r="DS99" s="985"/>
      <c r="DT99" s="985"/>
      <c r="DU99" s="986"/>
      <c r="DV99" s="973"/>
      <c r="DW99" s="974"/>
      <c r="DX99" s="974"/>
      <c r="DY99" s="974"/>
      <c r="DZ99" s="975"/>
      <c r="EA99" s="233"/>
    </row>
    <row r="100" spans="1:131" ht="26.25" hidden="1" customHeight="1" x14ac:dyDescent="0.15">
      <c r="A100" s="248"/>
      <c r="B100" s="249"/>
      <c r="C100" s="249"/>
      <c r="D100" s="249"/>
      <c r="E100" s="249"/>
      <c r="F100" s="249"/>
      <c r="G100" s="249"/>
      <c r="H100" s="249"/>
      <c r="I100" s="249"/>
      <c r="J100" s="249"/>
      <c r="K100" s="249"/>
      <c r="L100" s="249"/>
      <c r="M100" s="249"/>
      <c r="N100" s="249"/>
      <c r="O100" s="249"/>
      <c r="P100" s="249"/>
      <c r="Q100" s="250"/>
      <c r="R100" s="250"/>
      <c r="S100" s="250"/>
      <c r="T100" s="250"/>
      <c r="U100" s="250"/>
      <c r="V100" s="250"/>
      <c r="W100" s="250"/>
      <c r="X100" s="250"/>
      <c r="Y100" s="250"/>
      <c r="Z100" s="250"/>
      <c r="AA100" s="250"/>
      <c r="AB100" s="250"/>
      <c r="AC100" s="250"/>
      <c r="AD100" s="250"/>
      <c r="AE100" s="250"/>
      <c r="AF100" s="250"/>
      <c r="AG100" s="250"/>
      <c r="AH100" s="250"/>
      <c r="AI100" s="250"/>
      <c r="AJ100" s="250"/>
      <c r="AK100" s="250"/>
      <c r="AL100" s="250"/>
      <c r="AM100" s="250"/>
      <c r="AN100" s="250"/>
      <c r="AO100" s="250"/>
      <c r="AP100" s="250"/>
      <c r="AQ100" s="250"/>
      <c r="AR100" s="250"/>
      <c r="AS100" s="250"/>
      <c r="AT100" s="250"/>
      <c r="AU100" s="250"/>
      <c r="AV100" s="250"/>
      <c r="AW100" s="250"/>
      <c r="AX100" s="250"/>
      <c r="AY100" s="250"/>
      <c r="AZ100" s="251"/>
      <c r="BA100" s="251"/>
      <c r="BB100" s="251"/>
      <c r="BC100" s="251"/>
      <c r="BD100" s="251"/>
      <c r="BE100" s="244"/>
      <c r="BF100" s="244"/>
      <c r="BG100" s="244"/>
      <c r="BH100" s="244"/>
      <c r="BI100" s="244"/>
      <c r="BJ100" s="244"/>
      <c r="BK100" s="244"/>
      <c r="BL100" s="244"/>
      <c r="BM100" s="244"/>
      <c r="BN100" s="244"/>
      <c r="BO100" s="244"/>
      <c r="BP100" s="244"/>
      <c r="BQ100" s="241">
        <v>94</v>
      </c>
      <c r="BR100" s="246"/>
      <c r="BS100" s="973"/>
      <c r="BT100" s="974"/>
      <c r="BU100" s="974"/>
      <c r="BV100" s="974"/>
      <c r="BW100" s="974"/>
      <c r="BX100" s="974"/>
      <c r="BY100" s="974"/>
      <c r="BZ100" s="974"/>
      <c r="CA100" s="974"/>
      <c r="CB100" s="974"/>
      <c r="CC100" s="974"/>
      <c r="CD100" s="974"/>
      <c r="CE100" s="974"/>
      <c r="CF100" s="974"/>
      <c r="CG100" s="983"/>
      <c r="CH100" s="984"/>
      <c r="CI100" s="985"/>
      <c r="CJ100" s="985"/>
      <c r="CK100" s="985"/>
      <c r="CL100" s="986"/>
      <c r="CM100" s="984"/>
      <c r="CN100" s="985"/>
      <c r="CO100" s="985"/>
      <c r="CP100" s="985"/>
      <c r="CQ100" s="986"/>
      <c r="CR100" s="984"/>
      <c r="CS100" s="985"/>
      <c r="CT100" s="985"/>
      <c r="CU100" s="985"/>
      <c r="CV100" s="986"/>
      <c r="CW100" s="984"/>
      <c r="CX100" s="985"/>
      <c r="CY100" s="985"/>
      <c r="CZ100" s="985"/>
      <c r="DA100" s="986"/>
      <c r="DB100" s="984"/>
      <c r="DC100" s="985"/>
      <c r="DD100" s="985"/>
      <c r="DE100" s="985"/>
      <c r="DF100" s="986"/>
      <c r="DG100" s="984"/>
      <c r="DH100" s="985"/>
      <c r="DI100" s="985"/>
      <c r="DJ100" s="985"/>
      <c r="DK100" s="986"/>
      <c r="DL100" s="984"/>
      <c r="DM100" s="985"/>
      <c r="DN100" s="985"/>
      <c r="DO100" s="985"/>
      <c r="DP100" s="986"/>
      <c r="DQ100" s="984"/>
      <c r="DR100" s="985"/>
      <c r="DS100" s="985"/>
      <c r="DT100" s="985"/>
      <c r="DU100" s="986"/>
      <c r="DV100" s="973"/>
      <c r="DW100" s="974"/>
      <c r="DX100" s="974"/>
      <c r="DY100" s="974"/>
      <c r="DZ100" s="975"/>
      <c r="EA100" s="233"/>
    </row>
    <row r="101" spans="1:131" ht="26.25" hidden="1" customHeight="1" x14ac:dyDescent="0.15">
      <c r="A101" s="248"/>
      <c r="B101" s="249"/>
      <c r="C101" s="249"/>
      <c r="D101" s="249"/>
      <c r="E101" s="249"/>
      <c r="F101" s="249"/>
      <c r="G101" s="249"/>
      <c r="H101" s="249"/>
      <c r="I101" s="249"/>
      <c r="J101" s="249"/>
      <c r="K101" s="249"/>
      <c r="L101" s="249"/>
      <c r="M101" s="249"/>
      <c r="N101" s="249"/>
      <c r="O101" s="249"/>
      <c r="P101" s="249"/>
      <c r="Q101" s="250"/>
      <c r="R101" s="250"/>
      <c r="S101" s="250"/>
      <c r="T101" s="250"/>
      <c r="U101" s="250"/>
      <c r="V101" s="250"/>
      <c r="W101" s="250"/>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1"/>
      <c r="BA101" s="251"/>
      <c r="BB101" s="251"/>
      <c r="BC101" s="251"/>
      <c r="BD101" s="251"/>
      <c r="BE101" s="244"/>
      <c r="BF101" s="244"/>
      <c r="BG101" s="244"/>
      <c r="BH101" s="244"/>
      <c r="BI101" s="244"/>
      <c r="BJ101" s="244"/>
      <c r="BK101" s="244"/>
      <c r="BL101" s="244"/>
      <c r="BM101" s="244"/>
      <c r="BN101" s="244"/>
      <c r="BO101" s="244"/>
      <c r="BP101" s="244"/>
      <c r="BQ101" s="241">
        <v>95</v>
      </c>
      <c r="BR101" s="246"/>
      <c r="BS101" s="973"/>
      <c r="BT101" s="974"/>
      <c r="BU101" s="974"/>
      <c r="BV101" s="974"/>
      <c r="BW101" s="974"/>
      <c r="BX101" s="974"/>
      <c r="BY101" s="974"/>
      <c r="BZ101" s="974"/>
      <c r="CA101" s="974"/>
      <c r="CB101" s="974"/>
      <c r="CC101" s="974"/>
      <c r="CD101" s="974"/>
      <c r="CE101" s="974"/>
      <c r="CF101" s="974"/>
      <c r="CG101" s="983"/>
      <c r="CH101" s="984"/>
      <c r="CI101" s="985"/>
      <c r="CJ101" s="985"/>
      <c r="CK101" s="985"/>
      <c r="CL101" s="986"/>
      <c r="CM101" s="984"/>
      <c r="CN101" s="985"/>
      <c r="CO101" s="985"/>
      <c r="CP101" s="985"/>
      <c r="CQ101" s="986"/>
      <c r="CR101" s="984"/>
      <c r="CS101" s="985"/>
      <c r="CT101" s="985"/>
      <c r="CU101" s="985"/>
      <c r="CV101" s="986"/>
      <c r="CW101" s="984"/>
      <c r="CX101" s="985"/>
      <c r="CY101" s="985"/>
      <c r="CZ101" s="985"/>
      <c r="DA101" s="986"/>
      <c r="DB101" s="984"/>
      <c r="DC101" s="985"/>
      <c r="DD101" s="985"/>
      <c r="DE101" s="985"/>
      <c r="DF101" s="986"/>
      <c r="DG101" s="984"/>
      <c r="DH101" s="985"/>
      <c r="DI101" s="985"/>
      <c r="DJ101" s="985"/>
      <c r="DK101" s="986"/>
      <c r="DL101" s="984"/>
      <c r="DM101" s="985"/>
      <c r="DN101" s="985"/>
      <c r="DO101" s="985"/>
      <c r="DP101" s="986"/>
      <c r="DQ101" s="984"/>
      <c r="DR101" s="985"/>
      <c r="DS101" s="985"/>
      <c r="DT101" s="985"/>
      <c r="DU101" s="986"/>
      <c r="DV101" s="973"/>
      <c r="DW101" s="974"/>
      <c r="DX101" s="974"/>
      <c r="DY101" s="974"/>
      <c r="DZ101" s="975"/>
      <c r="EA101" s="233"/>
    </row>
    <row r="102" spans="1:131" ht="26.25" customHeight="1" thickBot="1" x14ac:dyDescent="0.2">
      <c r="A102" s="248"/>
      <c r="B102" s="249"/>
      <c r="C102" s="249"/>
      <c r="D102" s="249"/>
      <c r="E102" s="249"/>
      <c r="F102" s="249"/>
      <c r="G102" s="249"/>
      <c r="H102" s="249"/>
      <c r="I102" s="249"/>
      <c r="J102" s="249"/>
      <c r="K102" s="249"/>
      <c r="L102" s="249"/>
      <c r="M102" s="249"/>
      <c r="N102" s="249"/>
      <c r="O102" s="249"/>
      <c r="P102" s="249"/>
      <c r="Q102" s="250"/>
      <c r="R102" s="250"/>
      <c r="S102" s="250"/>
      <c r="T102" s="250"/>
      <c r="U102" s="250"/>
      <c r="V102" s="250"/>
      <c r="W102" s="250"/>
      <c r="X102" s="250"/>
      <c r="Y102" s="250"/>
      <c r="Z102" s="250"/>
      <c r="AA102" s="250"/>
      <c r="AB102" s="250"/>
      <c r="AC102" s="250"/>
      <c r="AD102" s="250"/>
      <c r="AE102" s="250"/>
      <c r="AF102" s="250"/>
      <c r="AG102" s="250"/>
      <c r="AH102" s="250"/>
      <c r="AI102" s="250"/>
      <c r="AJ102" s="250"/>
      <c r="AK102" s="250"/>
      <c r="AL102" s="250"/>
      <c r="AM102" s="250"/>
      <c r="AN102" s="250"/>
      <c r="AO102" s="250"/>
      <c r="AP102" s="250"/>
      <c r="AQ102" s="250"/>
      <c r="AR102" s="250"/>
      <c r="AS102" s="250"/>
      <c r="AT102" s="250"/>
      <c r="AU102" s="250"/>
      <c r="AV102" s="250"/>
      <c r="AW102" s="250"/>
      <c r="AX102" s="250"/>
      <c r="AY102" s="250"/>
      <c r="AZ102" s="251"/>
      <c r="BA102" s="251"/>
      <c r="BB102" s="251"/>
      <c r="BC102" s="251"/>
      <c r="BD102" s="251"/>
      <c r="BE102" s="244"/>
      <c r="BF102" s="244"/>
      <c r="BG102" s="244"/>
      <c r="BH102" s="244"/>
      <c r="BI102" s="244"/>
      <c r="BJ102" s="244"/>
      <c r="BK102" s="244"/>
      <c r="BL102" s="244"/>
      <c r="BM102" s="244"/>
      <c r="BN102" s="244"/>
      <c r="BO102" s="244"/>
      <c r="BP102" s="244"/>
      <c r="BQ102" s="243" t="s">
        <v>400</v>
      </c>
      <c r="BR102" s="965" t="s">
        <v>427</v>
      </c>
      <c r="BS102" s="966"/>
      <c r="BT102" s="966"/>
      <c r="BU102" s="966"/>
      <c r="BV102" s="966"/>
      <c r="BW102" s="966"/>
      <c r="BX102" s="966"/>
      <c r="BY102" s="966"/>
      <c r="BZ102" s="966"/>
      <c r="CA102" s="966"/>
      <c r="CB102" s="966"/>
      <c r="CC102" s="966"/>
      <c r="CD102" s="966"/>
      <c r="CE102" s="966"/>
      <c r="CF102" s="966"/>
      <c r="CG102" s="976"/>
      <c r="CH102" s="977"/>
      <c r="CI102" s="978"/>
      <c r="CJ102" s="978"/>
      <c r="CK102" s="978"/>
      <c r="CL102" s="979"/>
      <c r="CM102" s="977"/>
      <c r="CN102" s="978"/>
      <c r="CO102" s="978"/>
      <c r="CP102" s="978"/>
      <c r="CQ102" s="979"/>
      <c r="CR102" s="980"/>
      <c r="CS102" s="981"/>
      <c r="CT102" s="981"/>
      <c r="CU102" s="981"/>
      <c r="CV102" s="982"/>
      <c r="CW102" s="980"/>
      <c r="CX102" s="981"/>
      <c r="CY102" s="981"/>
      <c r="CZ102" s="981"/>
      <c r="DA102" s="982"/>
      <c r="DB102" s="980"/>
      <c r="DC102" s="981"/>
      <c r="DD102" s="981"/>
      <c r="DE102" s="981"/>
      <c r="DF102" s="982"/>
      <c r="DG102" s="980"/>
      <c r="DH102" s="981"/>
      <c r="DI102" s="981"/>
      <c r="DJ102" s="981"/>
      <c r="DK102" s="982"/>
      <c r="DL102" s="980"/>
      <c r="DM102" s="981"/>
      <c r="DN102" s="981"/>
      <c r="DO102" s="981"/>
      <c r="DP102" s="982"/>
      <c r="DQ102" s="980"/>
      <c r="DR102" s="981"/>
      <c r="DS102" s="981"/>
      <c r="DT102" s="981"/>
      <c r="DU102" s="982"/>
      <c r="DV102" s="965"/>
      <c r="DW102" s="966"/>
      <c r="DX102" s="966"/>
      <c r="DY102" s="966"/>
      <c r="DZ102" s="967"/>
      <c r="EA102" s="233"/>
    </row>
    <row r="103" spans="1:131" ht="26.25" customHeight="1" x14ac:dyDescent="0.15">
      <c r="A103" s="248"/>
      <c r="B103" s="249"/>
      <c r="C103" s="249"/>
      <c r="D103" s="249"/>
      <c r="E103" s="249"/>
      <c r="F103" s="249"/>
      <c r="G103" s="249"/>
      <c r="H103" s="249"/>
      <c r="I103" s="249"/>
      <c r="J103" s="249"/>
      <c r="K103" s="249"/>
      <c r="L103" s="249"/>
      <c r="M103" s="249"/>
      <c r="N103" s="249"/>
      <c r="O103" s="249"/>
      <c r="P103" s="249"/>
      <c r="Q103" s="250"/>
      <c r="R103" s="250"/>
      <c r="S103" s="250"/>
      <c r="T103" s="250"/>
      <c r="U103" s="250"/>
      <c r="V103" s="250"/>
      <c r="W103" s="250"/>
      <c r="X103" s="250"/>
      <c r="Y103" s="250"/>
      <c r="Z103" s="250"/>
      <c r="AA103" s="250"/>
      <c r="AB103" s="250"/>
      <c r="AC103" s="250"/>
      <c r="AD103" s="250"/>
      <c r="AE103" s="250"/>
      <c r="AF103" s="250"/>
      <c r="AG103" s="250"/>
      <c r="AH103" s="250"/>
      <c r="AI103" s="250"/>
      <c r="AJ103" s="250"/>
      <c r="AK103" s="250"/>
      <c r="AL103" s="250"/>
      <c r="AM103" s="250"/>
      <c r="AN103" s="250"/>
      <c r="AO103" s="250"/>
      <c r="AP103" s="250"/>
      <c r="AQ103" s="250"/>
      <c r="AR103" s="250"/>
      <c r="AS103" s="250"/>
      <c r="AT103" s="250"/>
      <c r="AU103" s="250"/>
      <c r="AV103" s="250"/>
      <c r="AW103" s="250"/>
      <c r="AX103" s="250"/>
      <c r="AY103" s="250"/>
      <c r="AZ103" s="251"/>
      <c r="BA103" s="251"/>
      <c r="BB103" s="251"/>
      <c r="BC103" s="251"/>
      <c r="BD103" s="251"/>
      <c r="BE103" s="244"/>
      <c r="BF103" s="244"/>
      <c r="BG103" s="244"/>
      <c r="BH103" s="244"/>
      <c r="BI103" s="244"/>
      <c r="BJ103" s="244"/>
      <c r="BK103" s="244"/>
      <c r="BL103" s="244"/>
      <c r="BM103" s="244"/>
      <c r="BN103" s="244"/>
      <c r="BO103" s="244"/>
      <c r="BP103" s="244"/>
      <c r="BQ103" s="968" t="s">
        <v>428</v>
      </c>
      <c r="BR103" s="968"/>
      <c r="BS103" s="968"/>
      <c r="BT103" s="968"/>
      <c r="BU103" s="968"/>
      <c r="BV103" s="968"/>
      <c r="BW103" s="968"/>
      <c r="BX103" s="968"/>
      <c r="BY103" s="968"/>
      <c r="BZ103" s="968"/>
      <c r="CA103" s="968"/>
      <c r="CB103" s="968"/>
      <c r="CC103" s="968"/>
      <c r="CD103" s="968"/>
      <c r="CE103" s="968"/>
      <c r="CF103" s="968"/>
      <c r="CG103" s="968"/>
      <c r="CH103" s="968"/>
      <c r="CI103" s="968"/>
      <c r="CJ103" s="968"/>
      <c r="CK103" s="968"/>
      <c r="CL103" s="968"/>
      <c r="CM103" s="968"/>
      <c r="CN103" s="968"/>
      <c r="CO103" s="968"/>
      <c r="CP103" s="968"/>
      <c r="CQ103" s="968"/>
      <c r="CR103" s="968"/>
      <c r="CS103" s="968"/>
      <c r="CT103" s="968"/>
      <c r="CU103" s="968"/>
      <c r="CV103" s="968"/>
      <c r="CW103" s="968"/>
      <c r="CX103" s="968"/>
      <c r="CY103" s="968"/>
      <c r="CZ103" s="968"/>
      <c r="DA103" s="968"/>
      <c r="DB103" s="968"/>
      <c r="DC103" s="968"/>
      <c r="DD103" s="968"/>
      <c r="DE103" s="968"/>
      <c r="DF103" s="968"/>
      <c r="DG103" s="968"/>
      <c r="DH103" s="968"/>
      <c r="DI103" s="968"/>
      <c r="DJ103" s="968"/>
      <c r="DK103" s="968"/>
      <c r="DL103" s="968"/>
      <c r="DM103" s="968"/>
      <c r="DN103" s="968"/>
      <c r="DO103" s="968"/>
      <c r="DP103" s="968"/>
      <c r="DQ103" s="968"/>
      <c r="DR103" s="968"/>
      <c r="DS103" s="968"/>
      <c r="DT103" s="968"/>
      <c r="DU103" s="968"/>
      <c r="DV103" s="968"/>
      <c r="DW103" s="968"/>
      <c r="DX103" s="968"/>
      <c r="DY103" s="968"/>
      <c r="DZ103" s="968"/>
      <c r="EA103" s="233"/>
    </row>
    <row r="104" spans="1:131" ht="26.25" customHeight="1" x14ac:dyDescent="0.15">
      <c r="A104" s="248"/>
      <c r="B104" s="249"/>
      <c r="C104" s="249"/>
      <c r="D104" s="249"/>
      <c r="E104" s="249"/>
      <c r="F104" s="249"/>
      <c r="G104" s="249"/>
      <c r="H104" s="249"/>
      <c r="I104" s="249"/>
      <c r="J104" s="249"/>
      <c r="K104" s="249"/>
      <c r="L104" s="249"/>
      <c r="M104" s="249"/>
      <c r="N104" s="249"/>
      <c r="O104" s="249"/>
      <c r="P104" s="249"/>
      <c r="Q104" s="250"/>
      <c r="R104" s="250"/>
      <c r="S104" s="250"/>
      <c r="T104" s="250"/>
      <c r="U104" s="250"/>
      <c r="V104" s="250"/>
      <c r="W104" s="250"/>
      <c r="X104" s="250"/>
      <c r="Y104" s="250"/>
      <c r="Z104" s="250"/>
      <c r="AA104" s="250"/>
      <c r="AB104" s="250"/>
      <c r="AC104" s="250"/>
      <c r="AD104" s="250"/>
      <c r="AE104" s="250"/>
      <c r="AF104" s="250"/>
      <c r="AG104" s="250"/>
      <c r="AH104" s="250"/>
      <c r="AI104" s="250"/>
      <c r="AJ104" s="250"/>
      <c r="AK104" s="250"/>
      <c r="AL104" s="250"/>
      <c r="AM104" s="250"/>
      <c r="AN104" s="250"/>
      <c r="AO104" s="250"/>
      <c r="AP104" s="250"/>
      <c r="AQ104" s="250"/>
      <c r="AR104" s="250"/>
      <c r="AS104" s="250"/>
      <c r="AT104" s="250"/>
      <c r="AU104" s="250"/>
      <c r="AV104" s="250"/>
      <c r="AW104" s="250"/>
      <c r="AX104" s="250"/>
      <c r="AY104" s="250"/>
      <c r="AZ104" s="251"/>
      <c r="BA104" s="251"/>
      <c r="BB104" s="251"/>
      <c r="BC104" s="251"/>
      <c r="BD104" s="251"/>
      <c r="BE104" s="244"/>
      <c r="BF104" s="244"/>
      <c r="BG104" s="244"/>
      <c r="BH104" s="244"/>
      <c r="BI104" s="244"/>
      <c r="BJ104" s="244"/>
      <c r="BK104" s="244"/>
      <c r="BL104" s="244"/>
      <c r="BM104" s="244"/>
      <c r="BN104" s="244"/>
      <c r="BO104" s="244"/>
      <c r="BP104" s="244"/>
      <c r="BQ104" s="969" t="s">
        <v>429</v>
      </c>
      <c r="BR104" s="969"/>
      <c r="BS104" s="969"/>
      <c r="BT104" s="969"/>
      <c r="BU104" s="969"/>
      <c r="BV104" s="969"/>
      <c r="BW104" s="969"/>
      <c r="BX104" s="969"/>
      <c r="BY104" s="969"/>
      <c r="BZ104" s="969"/>
      <c r="CA104" s="969"/>
      <c r="CB104" s="969"/>
      <c r="CC104" s="969"/>
      <c r="CD104" s="969"/>
      <c r="CE104" s="969"/>
      <c r="CF104" s="969"/>
      <c r="CG104" s="969"/>
      <c r="CH104" s="969"/>
      <c r="CI104" s="969"/>
      <c r="CJ104" s="969"/>
      <c r="CK104" s="969"/>
      <c r="CL104" s="969"/>
      <c r="CM104" s="969"/>
      <c r="CN104" s="969"/>
      <c r="CO104" s="969"/>
      <c r="CP104" s="969"/>
      <c r="CQ104" s="969"/>
      <c r="CR104" s="969"/>
      <c r="CS104" s="969"/>
      <c r="CT104" s="969"/>
      <c r="CU104" s="969"/>
      <c r="CV104" s="969"/>
      <c r="CW104" s="969"/>
      <c r="CX104" s="969"/>
      <c r="CY104" s="969"/>
      <c r="CZ104" s="969"/>
      <c r="DA104" s="969"/>
      <c r="DB104" s="969"/>
      <c r="DC104" s="969"/>
      <c r="DD104" s="969"/>
      <c r="DE104" s="969"/>
      <c r="DF104" s="969"/>
      <c r="DG104" s="969"/>
      <c r="DH104" s="969"/>
      <c r="DI104" s="969"/>
      <c r="DJ104" s="969"/>
      <c r="DK104" s="969"/>
      <c r="DL104" s="969"/>
      <c r="DM104" s="969"/>
      <c r="DN104" s="969"/>
      <c r="DO104" s="969"/>
      <c r="DP104" s="969"/>
      <c r="DQ104" s="969"/>
      <c r="DR104" s="969"/>
      <c r="DS104" s="969"/>
      <c r="DT104" s="969"/>
      <c r="DU104" s="969"/>
      <c r="DV104" s="969"/>
      <c r="DW104" s="969"/>
      <c r="DX104" s="969"/>
      <c r="DY104" s="969"/>
      <c r="DZ104" s="969"/>
      <c r="EA104" s="233"/>
    </row>
    <row r="105" spans="1:131" ht="11.25" customHeight="1" x14ac:dyDescent="0.15">
      <c r="A105" s="244"/>
      <c r="B105" s="244"/>
      <c r="C105" s="244"/>
      <c r="D105" s="244"/>
      <c r="E105" s="244"/>
      <c r="F105" s="244"/>
      <c r="G105" s="244"/>
      <c r="H105" s="244"/>
      <c r="I105" s="244"/>
      <c r="J105" s="244"/>
      <c r="K105" s="244"/>
      <c r="L105" s="244"/>
      <c r="M105" s="244"/>
      <c r="N105" s="244"/>
      <c r="O105" s="244"/>
      <c r="P105" s="244"/>
      <c r="Q105" s="244"/>
      <c r="R105" s="244"/>
      <c r="S105" s="244"/>
      <c r="T105" s="244"/>
      <c r="U105" s="244"/>
      <c r="V105" s="244"/>
      <c r="W105" s="244"/>
      <c r="X105" s="244"/>
      <c r="Y105" s="244"/>
      <c r="Z105" s="244"/>
      <c r="AA105" s="244"/>
      <c r="AB105" s="244"/>
      <c r="AC105" s="244"/>
      <c r="AD105" s="244"/>
      <c r="AE105" s="244"/>
      <c r="AF105" s="244"/>
      <c r="AG105" s="244"/>
      <c r="AH105" s="244"/>
      <c r="AI105" s="244"/>
      <c r="AJ105" s="244"/>
      <c r="AK105" s="244"/>
      <c r="AL105" s="244"/>
      <c r="AM105" s="244"/>
      <c r="AN105" s="244"/>
      <c r="AO105" s="244"/>
      <c r="AP105" s="244"/>
      <c r="AQ105" s="244"/>
      <c r="AR105" s="244"/>
      <c r="AS105" s="244"/>
      <c r="AT105" s="244"/>
      <c r="AU105" s="244"/>
      <c r="AV105" s="244"/>
      <c r="AW105" s="244"/>
      <c r="AX105" s="244"/>
      <c r="AY105" s="244"/>
      <c r="AZ105" s="244"/>
      <c r="BA105" s="244"/>
      <c r="BB105" s="244"/>
      <c r="BC105" s="244"/>
      <c r="BD105" s="244"/>
      <c r="BE105" s="244"/>
      <c r="BF105" s="244"/>
      <c r="BG105" s="244"/>
      <c r="BH105" s="244"/>
      <c r="BI105" s="244"/>
      <c r="BJ105" s="244"/>
      <c r="BK105" s="244"/>
      <c r="BL105" s="244"/>
      <c r="BM105" s="244"/>
      <c r="BN105" s="244"/>
      <c r="BO105" s="244"/>
      <c r="BP105" s="244"/>
      <c r="BQ105" s="233"/>
      <c r="BR105" s="233"/>
      <c r="BS105" s="233"/>
      <c r="BT105" s="233"/>
      <c r="BU105" s="233"/>
      <c r="BV105" s="233"/>
      <c r="BW105" s="233"/>
      <c r="BX105" s="233"/>
      <c r="BY105" s="233"/>
      <c r="BZ105" s="233"/>
      <c r="CA105" s="233"/>
      <c r="CB105" s="233"/>
      <c r="CC105" s="233"/>
      <c r="CD105" s="233"/>
      <c r="CE105" s="233"/>
      <c r="CF105" s="233"/>
      <c r="CG105" s="233"/>
      <c r="CH105" s="233"/>
      <c r="CI105" s="233"/>
      <c r="CJ105" s="233"/>
      <c r="CK105" s="233"/>
      <c r="CL105" s="233"/>
      <c r="CM105" s="233"/>
      <c r="CN105" s="233"/>
      <c r="CO105" s="233"/>
      <c r="CP105" s="233"/>
      <c r="CQ105" s="233"/>
      <c r="CR105" s="233"/>
      <c r="CS105" s="233"/>
      <c r="CT105" s="233"/>
      <c r="CU105" s="233"/>
      <c r="CV105" s="233"/>
      <c r="CW105" s="233"/>
      <c r="CX105" s="233"/>
      <c r="CY105" s="233"/>
      <c r="CZ105" s="233"/>
      <c r="DA105" s="233"/>
      <c r="DB105" s="233"/>
      <c r="DC105" s="233"/>
      <c r="DD105" s="233"/>
      <c r="DE105" s="233"/>
      <c r="DF105" s="233"/>
      <c r="DG105" s="233"/>
      <c r="DH105" s="233"/>
      <c r="DI105" s="233"/>
      <c r="DJ105" s="233"/>
      <c r="DK105" s="233"/>
      <c r="DL105" s="233"/>
      <c r="DM105" s="233"/>
      <c r="DN105" s="233"/>
      <c r="DO105" s="233"/>
      <c r="DP105" s="233"/>
      <c r="DQ105" s="233"/>
      <c r="DR105" s="233"/>
      <c r="DS105" s="233"/>
      <c r="DT105" s="233"/>
      <c r="DU105" s="233"/>
      <c r="DV105" s="233"/>
      <c r="DW105" s="233"/>
      <c r="DX105" s="233"/>
      <c r="DY105" s="233"/>
      <c r="DZ105" s="233"/>
      <c r="EA105" s="233"/>
    </row>
    <row r="106" spans="1:131" ht="11.25" customHeight="1" x14ac:dyDescent="0.15">
      <c r="A106" s="244"/>
      <c r="B106" s="244"/>
      <c r="C106" s="244"/>
      <c r="D106" s="244"/>
      <c r="E106" s="244"/>
      <c r="F106" s="244"/>
      <c r="G106" s="244"/>
      <c r="H106" s="244"/>
      <c r="I106" s="244"/>
      <c r="J106" s="244"/>
      <c r="K106" s="244"/>
      <c r="L106" s="244"/>
      <c r="M106" s="244"/>
      <c r="N106" s="244"/>
      <c r="O106" s="244"/>
      <c r="P106" s="244"/>
      <c r="Q106" s="244"/>
      <c r="R106" s="244"/>
      <c r="S106" s="244"/>
      <c r="T106" s="244"/>
      <c r="U106" s="244"/>
      <c r="V106" s="244"/>
      <c r="W106" s="244"/>
      <c r="X106" s="244"/>
      <c r="Y106" s="244"/>
      <c r="Z106" s="244"/>
      <c r="AA106" s="244"/>
      <c r="AB106" s="244"/>
      <c r="AC106" s="244"/>
      <c r="AD106" s="244"/>
      <c r="AE106" s="244"/>
      <c r="AF106" s="244"/>
      <c r="AG106" s="244"/>
      <c r="AH106" s="244"/>
      <c r="AI106" s="244"/>
      <c r="AJ106" s="244"/>
      <c r="AK106" s="244"/>
      <c r="AL106" s="244"/>
      <c r="AM106" s="244"/>
      <c r="AN106" s="244"/>
      <c r="AO106" s="244"/>
      <c r="AP106" s="244"/>
      <c r="AQ106" s="244"/>
      <c r="AR106" s="244"/>
      <c r="AS106" s="244"/>
      <c r="AT106" s="244"/>
      <c r="AU106" s="244"/>
      <c r="AV106" s="244"/>
      <c r="AW106" s="244"/>
      <c r="AX106" s="244"/>
      <c r="AY106" s="244"/>
      <c r="AZ106" s="244"/>
      <c r="BA106" s="244"/>
      <c r="BB106" s="244"/>
      <c r="BC106" s="244"/>
      <c r="BD106" s="244"/>
      <c r="BE106" s="244"/>
      <c r="BF106" s="244"/>
      <c r="BG106" s="244"/>
      <c r="BH106" s="244"/>
      <c r="BI106" s="244"/>
      <c r="BJ106" s="244"/>
      <c r="BK106" s="244"/>
      <c r="BL106" s="244"/>
      <c r="BM106" s="244"/>
      <c r="BN106" s="244"/>
      <c r="BO106" s="244"/>
      <c r="BP106" s="244"/>
      <c r="BQ106" s="233"/>
      <c r="BR106" s="233"/>
      <c r="BS106" s="233"/>
      <c r="BT106" s="233"/>
      <c r="BU106" s="233"/>
      <c r="BV106" s="233"/>
      <c r="BW106" s="233"/>
      <c r="BX106" s="233"/>
      <c r="BY106" s="233"/>
      <c r="BZ106" s="233"/>
      <c r="CA106" s="233"/>
      <c r="CB106" s="233"/>
      <c r="CC106" s="233"/>
      <c r="CD106" s="233"/>
      <c r="CE106" s="233"/>
      <c r="CF106" s="233"/>
      <c r="CG106" s="233"/>
      <c r="CH106" s="233"/>
      <c r="CI106" s="233"/>
      <c r="CJ106" s="233"/>
      <c r="CK106" s="233"/>
      <c r="CL106" s="233"/>
      <c r="CM106" s="233"/>
      <c r="CN106" s="233"/>
      <c r="CO106" s="233"/>
      <c r="CP106" s="233"/>
      <c r="CQ106" s="233"/>
      <c r="CR106" s="233"/>
      <c r="CS106" s="233"/>
      <c r="CT106" s="233"/>
      <c r="CU106" s="233"/>
      <c r="CV106" s="233"/>
      <c r="CW106" s="233"/>
      <c r="CX106" s="233"/>
      <c r="CY106" s="233"/>
      <c r="CZ106" s="233"/>
      <c r="DA106" s="233"/>
      <c r="DB106" s="233"/>
      <c r="DC106" s="233"/>
      <c r="DD106" s="233"/>
      <c r="DE106" s="233"/>
      <c r="DF106" s="233"/>
      <c r="DG106" s="233"/>
      <c r="DH106" s="233"/>
      <c r="DI106" s="233"/>
      <c r="DJ106" s="233"/>
      <c r="DK106" s="233"/>
      <c r="DL106" s="233"/>
      <c r="DM106" s="233"/>
      <c r="DN106" s="233"/>
      <c r="DO106" s="233"/>
      <c r="DP106" s="233"/>
      <c r="DQ106" s="233"/>
      <c r="DR106" s="233"/>
      <c r="DS106" s="233"/>
      <c r="DT106" s="233"/>
      <c r="DU106" s="233"/>
      <c r="DV106" s="233"/>
      <c r="DW106" s="233"/>
      <c r="DX106" s="233"/>
      <c r="DY106" s="233"/>
      <c r="DZ106" s="233"/>
      <c r="EA106" s="233"/>
    </row>
    <row r="107" spans="1:131" s="233" customFormat="1" ht="26.25" customHeight="1" thickBot="1" x14ac:dyDescent="0.2">
      <c r="A107" s="252" t="s">
        <v>430</v>
      </c>
      <c r="B107" s="253"/>
      <c r="C107" s="253"/>
      <c r="D107" s="253"/>
      <c r="E107" s="253"/>
      <c r="F107" s="253"/>
      <c r="G107" s="253"/>
      <c r="H107" s="253"/>
      <c r="I107" s="253"/>
      <c r="J107" s="253"/>
      <c r="K107" s="253"/>
      <c r="L107" s="253"/>
      <c r="M107" s="253"/>
      <c r="N107" s="253"/>
      <c r="O107" s="253"/>
      <c r="P107" s="253"/>
      <c r="Q107" s="253"/>
      <c r="R107" s="253"/>
      <c r="S107" s="253"/>
      <c r="T107" s="253"/>
      <c r="U107" s="253"/>
      <c r="V107" s="253"/>
      <c r="W107" s="253"/>
      <c r="X107" s="253"/>
      <c r="Y107" s="253"/>
      <c r="Z107" s="253"/>
      <c r="AA107" s="253"/>
      <c r="AB107" s="253"/>
      <c r="AC107" s="253"/>
      <c r="AD107" s="253"/>
      <c r="AE107" s="253"/>
      <c r="AF107" s="253"/>
      <c r="AG107" s="253"/>
      <c r="AH107" s="253"/>
      <c r="AI107" s="253"/>
      <c r="AJ107" s="253"/>
      <c r="AK107" s="253"/>
      <c r="AL107" s="253"/>
      <c r="AM107" s="253"/>
      <c r="AN107" s="253"/>
      <c r="AO107" s="253"/>
      <c r="AP107" s="253"/>
      <c r="AQ107" s="253"/>
      <c r="AR107" s="253"/>
      <c r="AS107" s="253"/>
      <c r="AT107" s="253"/>
      <c r="AU107" s="252" t="s">
        <v>431</v>
      </c>
      <c r="AV107" s="253"/>
      <c r="AW107" s="253"/>
      <c r="AX107" s="253"/>
      <c r="AY107" s="253"/>
      <c r="AZ107" s="253"/>
      <c r="BA107" s="253"/>
      <c r="BB107" s="253"/>
      <c r="BC107" s="253"/>
      <c r="BD107" s="253"/>
      <c r="BE107" s="253"/>
      <c r="BF107" s="253"/>
      <c r="BG107" s="253"/>
      <c r="BH107" s="253"/>
      <c r="BI107" s="253"/>
      <c r="BJ107" s="253"/>
      <c r="BK107" s="253"/>
      <c r="BL107" s="253"/>
      <c r="BM107" s="253"/>
      <c r="BN107" s="253"/>
      <c r="BO107" s="253"/>
      <c r="BP107" s="253"/>
      <c r="BQ107" s="253"/>
      <c r="BR107" s="253"/>
      <c r="BS107" s="253"/>
      <c r="BT107" s="253"/>
      <c r="BU107" s="253"/>
      <c r="BV107" s="253"/>
      <c r="BW107" s="253"/>
      <c r="BX107" s="253"/>
      <c r="BY107" s="253"/>
      <c r="BZ107" s="253"/>
      <c r="CA107" s="253"/>
      <c r="CB107" s="253"/>
      <c r="CC107" s="253"/>
      <c r="CD107" s="253"/>
      <c r="CE107" s="253"/>
      <c r="CF107" s="253"/>
      <c r="CG107" s="253"/>
      <c r="CH107" s="253"/>
      <c r="CI107" s="253"/>
      <c r="CJ107" s="253"/>
      <c r="CK107" s="253"/>
      <c r="CL107" s="253"/>
      <c r="CM107" s="253"/>
      <c r="CN107" s="253"/>
      <c r="CO107" s="253"/>
      <c r="CP107" s="253"/>
      <c r="CQ107" s="253"/>
      <c r="CR107" s="253"/>
      <c r="CS107" s="253"/>
      <c r="CT107" s="253"/>
      <c r="CU107" s="253"/>
      <c r="CV107" s="253"/>
      <c r="CW107" s="253"/>
      <c r="CX107" s="253"/>
      <c r="CY107" s="253"/>
      <c r="CZ107" s="253"/>
      <c r="DA107" s="253"/>
      <c r="DB107" s="253"/>
      <c r="DC107" s="253"/>
      <c r="DD107" s="253"/>
      <c r="DE107" s="253"/>
      <c r="DF107" s="253"/>
      <c r="DG107" s="253"/>
      <c r="DH107" s="253"/>
      <c r="DI107" s="253"/>
      <c r="DJ107" s="253"/>
      <c r="DK107" s="253"/>
      <c r="DL107" s="253"/>
      <c r="DM107" s="253"/>
      <c r="DN107" s="253"/>
      <c r="DO107" s="253"/>
      <c r="DP107" s="253"/>
      <c r="DQ107" s="253"/>
      <c r="DR107" s="253"/>
      <c r="DS107" s="253"/>
      <c r="DT107" s="253"/>
      <c r="DU107" s="253"/>
      <c r="DV107" s="253"/>
      <c r="DW107" s="253"/>
      <c r="DX107" s="253"/>
      <c r="DY107" s="253"/>
      <c r="DZ107" s="253"/>
    </row>
    <row r="108" spans="1:131" s="233" customFormat="1" ht="26.25" customHeight="1" x14ac:dyDescent="0.15">
      <c r="A108" s="970" t="s">
        <v>432</v>
      </c>
      <c r="B108" s="971"/>
      <c r="C108" s="971"/>
      <c r="D108" s="971"/>
      <c r="E108" s="971"/>
      <c r="F108" s="971"/>
      <c r="G108" s="971"/>
      <c r="H108" s="971"/>
      <c r="I108" s="971"/>
      <c r="J108" s="971"/>
      <c r="K108" s="971"/>
      <c r="L108" s="971"/>
      <c r="M108" s="971"/>
      <c r="N108" s="971"/>
      <c r="O108" s="971"/>
      <c r="P108" s="971"/>
      <c r="Q108" s="971"/>
      <c r="R108" s="971"/>
      <c r="S108" s="971"/>
      <c r="T108" s="971"/>
      <c r="U108" s="971"/>
      <c r="V108" s="971"/>
      <c r="W108" s="971"/>
      <c r="X108" s="971"/>
      <c r="Y108" s="971"/>
      <c r="Z108" s="971"/>
      <c r="AA108" s="971"/>
      <c r="AB108" s="971"/>
      <c r="AC108" s="971"/>
      <c r="AD108" s="971"/>
      <c r="AE108" s="971"/>
      <c r="AF108" s="971"/>
      <c r="AG108" s="971"/>
      <c r="AH108" s="971"/>
      <c r="AI108" s="971"/>
      <c r="AJ108" s="971"/>
      <c r="AK108" s="971"/>
      <c r="AL108" s="971"/>
      <c r="AM108" s="971"/>
      <c r="AN108" s="971"/>
      <c r="AO108" s="971"/>
      <c r="AP108" s="971"/>
      <c r="AQ108" s="971"/>
      <c r="AR108" s="971"/>
      <c r="AS108" s="971"/>
      <c r="AT108" s="972"/>
      <c r="AU108" s="970" t="s">
        <v>433</v>
      </c>
      <c r="AV108" s="971"/>
      <c r="AW108" s="971"/>
      <c r="AX108" s="971"/>
      <c r="AY108" s="971"/>
      <c r="AZ108" s="971"/>
      <c r="BA108" s="971"/>
      <c r="BB108" s="971"/>
      <c r="BC108" s="971"/>
      <c r="BD108" s="971"/>
      <c r="BE108" s="971"/>
      <c r="BF108" s="971"/>
      <c r="BG108" s="971"/>
      <c r="BH108" s="971"/>
      <c r="BI108" s="971"/>
      <c r="BJ108" s="971"/>
      <c r="BK108" s="971"/>
      <c r="BL108" s="971"/>
      <c r="BM108" s="971"/>
      <c r="BN108" s="971"/>
      <c r="BO108" s="971"/>
      <c r="BP108" s="971"/>
      <c r="BQ108" s="971"/>
      <c r="BR108" s="971"/>
      <c r="BS108" s="971"/>
      <c r="BT108" s="971"/>
      <c r="BU108" s="971"/>
      <c r="BV108" s="971"/>
      <c r="BW108" s="971"/>
      <c r="BX108" s="971"/>
      <c r="BY108" s="971"/>
      <c r="BZ108" s="971"/>
      <c r="CA108" s="971"/>
      <c r="CB108" s="971"/>
      <c r="CC108" s="971"/>
      <c r="CD108" s="971"/>
      <c r="CE108" s="971"/>
      <c r="CF108" s="971"/>
      <c r="CG108" s="971"/>
      <c r="CH108" s="971"/>
      <c r="CI108" s="971"/>
      <c r="CJ108" s="971"/>
      <c r="CK108" s="971"/>
      <c r="CL108" s="971"/>
      <c r="CM108" s="971"/>
      <c r="CN108" s="971"/>
      <c r="CO108" s="971"/>
      <c r="CP108" s="971"/>
      <c r="CQ108" s="971"/>
      <c r="CR108" s="971"/>
      <c r="CS108" s="971"/>
      <c r="CT108" s="971"/>
      <c r="CU108" s="971"/>
      <c r="CV108" s="971"/>
      <c r="CW108" s="971"/>
      <c r="CX108" s="971"/>
      <c r="CY108" s="971"/>
      <c r="CZ108" s="971"/>
      <c r="DA108" s="971"/>
      <c r="DB108" s="971"/>
      <c r="DC108" s="971"/>
      <c r="DD108" s="971"/>
      <c r="DE108" s="971"/>
      <c r="DF108" s="971"/>
      <c r="DG108" s="971"/>
      <c r="DH108" s="971"/>
      <c r="DI108" s="971"/>
      <c r="DJ108" s="971"/>
      <c r="DK108" s="971"/>
      <c r="DL108" s="971"/>
      <c r="DM108" s="971"/>
      <c r="DN108" s="971"/>
      <c r="DO108" s="971"/>
      <c r="DP108" s="971"/>
      <c r="DQ108" s="971"/>
      <c r="DR108" s="971"/>
      <c r="DS108" s="971"/>
      <c r="DT108" s="971"/>
      <c r="DU108" s="971"/>
      <c r="DV108" s="971"/>
      <c r="DW108" s="971"/>
      <c r="DX108" s="971"/>
      <c r="DY108" s="971"/>
      <c r="DZ108" s="972"/>
    </row>
    <row r="109" spans="1:131" s="233" customFormat="1" ht="26.25" customHeight="1" x14ac:dyDescent="0.15">
      <c r="A109" s="923" t="s">
        <v>434</v>
      </c>
      <c r="B109" s="924"/>
      <c r="C109" s="924"/>
      <c r="D109" s="924"/>
      <c r="E109" s="924"/>
      <c r="F109" s="924"/>
      <c r="G109" s="924"/>
      <c r="H109" s="924"/>
      <c r="I109" s="924"/>
      <c r="J109" s="924"/>
      <c r="K109" s="924"/>
      <c r="L109" s="924"/>
      <c r="M109" s="924"/>
      <c r="N109" s="924"/>
      <c r="O109" s="924"/>
      <c r="P109" s="924"/>
      <c r="Q109" s="924"/>
      <c r="R109" s="924"/>
      <c r="S109" s="924"/>
      <c r="T109" s="924"/>
      <c r="U109" s="924"/>
      <c r="V109" s="924"/>
      <c r="W109" s="924"/>
      <c r="X109" s="924"/>
      <c r="Y109" s="924"/>
      <c r="Z109" s="925"/>
      <c r="AA109" s="926" t="s">
        <v>435</v>
      </c>
      <c r="AB109" s="924"/>
      <c r="AC109" s="924"/>
      <c r="AD109" s="924"/>
      <c r="AE109" s="925"/>
      <c r="AF109" s="926" t="s">
        <v>436</v>
      </c>
      <c r="AG109" s="924"/>
      <c r="AH109" s="924"/>
      <c r="AI109" s="924"/>
      <c r="AJ109" s="925"/>
      <c r="AK109" s="926" t="s">
        <v>315</v>
      </c>
      <c r="AL109" s="924"/>
      <c r="AM109" s="924"/>
      <c r="AN109" s="924"/>
      <c r="AO109" s="925"/>
      <c r="AP109" s="926" t="s">
        <v>437</v>
      </c>
      <c r="AQ109" s="924"/>
      <c r="AR109" s="924"/>
      <c r="AS109" s="924"/>
      <c r="AT109" s="957"/>
      <c r="AU109" s="923" t="s">
        <v>434</v>
      </c>
      <c r="AV109" s="924"/>
      <c r="AW109" s="924"/>
      <c r="AX109" s="924"/>
      <c r="AY109" s="924"/>
      <c r="AZ109" s="924"/>
      <c r="BA109" s="924"/>
      <c r="BB109" s="924"/>
      <c r="BC109" s="924"/>
      <c r="BD109" s="924"/>
      <c r="BE109" s="924"/>
      <c r="BF109" s="924"/>
      <c r="BG109" s="924"/>
      <c r="BH109" s="924"/>
      <c r="BI109" s="924"/>
      <c r="BJ109" s="924"/>
      <c r="BK109" s="924"/>
      <c r="BL109" s="924"/>
      <c r="BM109" s="924"/>
      <c r="BN109" s="924"/>
      <c r="BO109" s="924"/>
      <c r="BP109" s="925"/>
      <c r="BQ109" s="926" t="s">
        <v>435</v>
      </c>
      <c r="BR109" s="924"/>
      <c r="BS109" s="924"/>
      <c r="BT109" s="924"/>
      <c r="BU109" s="925"/>
      <c r="BV109" s="926" t="s">
        <v>436</v>
      </c>
      <c r="BW109" s="924"/>
      <c r="BX109" s="924"/>
      <c r="BY109" s="924"/>
      <c r="BZ109" s="925"/>
      <c r="CA109" s="926" t="s">
        <v>315</v>
      </c>
      <c r="CB109" s="924"/>
      <c r="CC109" s="924"/>
      <c r="CD109" s="924"/>
      <c r="CE109" s="925"/>
      <c r="CF109" s="964" t="s">
        <v>437</v>
      </c>
      <c r="CG109" s="964"/>
      <c r="CH109" s="964"/>
      <c r="CI109" s="964"/>
      <c r="CJ109" s="964"/>
      <c r="CK109" s="926" t="s">
        <v>438</v>
      </c>
      <c r="CL109" s="924"/>
      <c r="CM109" s="924"/>
      <c r="CN109" s="924"/>
      <c r="CO109" s="924"/>
      <c r="CP109" s="924"/>
      <c r="CQ109" s="924"/>
      <c r="CR109" s="924"/>
      <c r="CS109" s="924"/>
      <c r="CT109" s="924"/>
      <c r="CU109" s="924"/>
      <c r="CV109" s="924"/>
      <c r="CW109" s="924"/>
      <c r="CX109" s="924"/>
      <c r="CY109" s="924"/>
      <c r="CZ109" s="924"/>
      <c r="DA109" s="924"/>
      <c r="DB109" s="924"/>
      <c r="DC109" s="924"/>
      <c r="DD109" s="924"/>
      <c r="DE109" s="924"/>
      <c r="DF109" s="925"/>
      <c r="DG109" s="926" t="s">
        <v>435</v>
      </c>
      <c r="DH109" s="924"/>
      <c r="DI109" s="924"/>
      <c r="DJ109" s="924"/>
      <c r="DK109" s="925"/>
      <c r="DL109" s="926" t="s">
        <v>436</v>
      </c>
      <c r="DM109" s="924"/>
      <c r="DN109" s="924"/>
      <c r="DO109" s="924"/>
      <c r="DP109" s="925"/>
      <c r="DQ109" s="926" t="s">
        <v>315</v>
      </c>
      <c r="DR109" s="924"/>
      <c r="DS109" s="924"/>
      <c r="DT109" s="924"/>
      <c r="DU109" s="925"/>
      <c r="DV109" s="926" t="s">
        <v>437</v>
      </c>
      <c r="DW109" s="924"/>
      <c r="DX109" s="924"/>
      <c r="DY109" s="924"/>
      <c r="DZ109" s="957"/>
    </row>
    <row r="110" spans="1:131" s="233" customFormat="1" ht="26.25" customHeight="1" x14ac:dyDescent="0.15">
      <c r="A110" s="837" t="s">
        <v>439</v>
      </c>
      <c r="B110" s="838"/>
      <c r="C110" s="838"/>
      <c r="D110" s="838"/>
      <c r="E110" s="838"/>
      <c r="F110" s="838"/>
      <c r="G110" s="838"/>
      <c r="H110" s="838"/>
      <c r="I110" s="838"/>
      <c r="J110" s="838"/>
      <c r="K110" s="838"/>
      <c r="L110" s="838"/>
      <c r="M110" s="838"/>
      <c r="N110" s="838"/>
      <c r="O110" s="838"/>
      <c r="P110" s="838"/>
      <c r="Q110" s="838"/>
      <c r="R110" s="838"/>
      <c r="S110" s="838"/>
      <c r="T110" s="838"/>
      <c r="U110" s="838"/>
      <c r="V110" s="838"/>
      <c r="W110" s="838"/>
      <c r="X110" s="838"/>
      <c r="Y110" s="838"/>
      <c r="Z110" s="839"/>
      <c r="AA110" s="916">
        <v>340390</v>
      </c>
      <c r="AB110" s="917"/>
      <c r="AC110" s="917"/>
      <c r="AD110" s="917"/>
      <c r="AE110" s="918"/>
      <c r="AF110" s="919">
        <v>330097</v>
      </c>
      <c r="AG110" s="917"/>
      <c r="AH110" s="917"/>
      <c r="AI110" s="917"/>
      <c r="AJ110" s="918"/>
      <c r="AK110" s="919">
        <v>310487</v>
      </c>
      <c r="AL110" s="917"/>
      <c r="AM110" s="917"/>
      <c r="AN110" s="917"/>
      <c r="AO110" s="918"/>
      <c r="AP110" s="920">
        <v>13.2</v>
      </c>
      <c r="AQ110" s="921"/>
      <c r="AR110" s="921"/>
      <c r="AS110" s="921"/>
      <c r="AT110" s="922"/>
      <c r="AU110" s="958" t="s">
        <v>75</v>
      </c>
      <c r="AV110" s="959"/>
      <c r="AW110" s="959"/>
      <c r="AX110" s="959"/>
      <c r="AY110" s="959"/>
      <c r="AZ110" s="888" t="s">
        <v>440</v>
      </c>
      <c r="BA110" s="838"/>
      <c r="BB110" s="838"/>
      <c r="BC110" s="838"/>
      <c r="BD110" s="838"/>
      <c r="BE110" s="838"/>
      <c r="BF110" s="838"/>
      <c r="BG110" s="838"/>
      <c r="BH110" s="838"/>
      <c r="BI110" s="838"/>
      <c r="BJ110" s="838"/>
      <c r="BK110" s="838"/>
      <c r="BL110" s="838"/>
      <c r="BM110" s="838"/>
      <c r="BN110" s="838"/>
      <c r="BO110" s="838"/>
      <c r="BP110" s="839"/>
      <c r="BQ110" s="889">
        <v>3095818</v>
      </c>
      <c r="BR110" s="870"/>
      <c r="BS110" s="870"/>
      <c r="BT110" s="870"/>
      <c r="BU110" s="870"/>
      <c r="BV110" s="870">
        <v>3030913</v>
      </c>
      <c r="BW110" s="870"/>
      <c r="BX110" s="870"/>
      <c r="BY110" s="870"/>
      <c r="BZ110" s="870"/>
      <c r="CA110" s="870">
        <v>3368258</v>
      </c>
      <c r="CB110" s="870"/>
      <c r="CC110" s="870"/>
      <c r="CD110" s="870"/>
      <c r="CE110" s="870"/>
      <c r="CF110" s="894">
        <v>142.80000000000001</v>
      </c>
      <c r="CG110" s="895"/>
      <c r="CH110" s="895"/>
      <c r="CI110" s="895"/>
      <c r="CJ110" s="895"/>
      <c r="CK110" s="954" t="s">
        <v>441</v>
      </c>
      <c r="CL110" s="847"/>
      <c r="CM110" s="888" t="s">
        <v>442</v>
      </c>
      <c r="CN110" s="838"/>
      <c r="CO110" s="838"/>
      <c r="CP110" s="838"/>
      <c r="CQ110" s="838"/>
      <c r="CR110" s="838"/>
      <c r="CS110" s="838"/>
      <c r="CT110" s="838"/>
      <c r="CU110" s="838"/>
      <c r="CV110" s="838"/>
      <c r="CW110" s="838"/>
      <c r="CX110" s="838"/>
      <c r="CY110" s="838"/>
      <c r="CZ110" s="838"/>
      <c r="DA110" s="838"/>
      <c r="DB110" s="838"/>
      <c r="DC110" s="838"/>
      <c r="DD110" s="838"/>
      <c r="DE110" s="838"/>
      <c r="DF110" s="839"/>
      <c r="DG110" s="889" t="s">
        <v>131</v>
      </c>
      <c r="DH110" s="870"/>
      <c r="DI110" s="870"/>
      <c r="DJ110" s="870"/>
      <c r="DK110" s="870"/>
      <c r="DL110" s="870" t="s">
        <v>131</v>
      </c>
      <c r="DM110" s="870"/>
      <c r="DN110" s="870"/>
      <c r="DO110" s="870"/>
      <c r="DP110" s="870"/>
      <c r="DQ110" s="870" t="s">
        <v>443</v>
      </c>
      <c r="DR110" s="870"/>
      <c r="DS110" s="870"/>
      <c r="DT110" s="870"/>
      <c r="DU110" s="870"/>
      <c r="DV110" s="871" t="s">
        <v>443</v>
      </c>
      <c r="DW110" s="871"/>
      <c r="DX110" s="871"/>
      <c r="DY110" s="871"/>
      <c r="DZ110" s="872"/>
    </row>
    <row r="111" spans="1:131" s="233" customFormat="1" ht="26.25" customHeight="1" x14ac:dyDescent="0.15">
      <c r="A111" s="802" t="s">
        <v>444</v>
      </c>
      <c r="B111" s="803"/>
      <c r="C111" s="803"/>
      <c r="D111" s="803"/>
      <c r="E111" s="803"/>
      <c r="F111" s="803"/>
      <c r="G111" s="803"/>
      <c r="H111" s="803"/>
      <c r="I111" s="803"/>
      <c r="J111" s="803"/>
      <c r="K111" s="803"/>
      <c r="L111" s="803"/>
      <c r="M111" s="803"/>
      <c r="N111" s="803"/>
      <c r="O111" s="803"/>
      <c r="P111" s="803"/>
      <c r="Q111" s="803"/>
      <c r="R111" s="803"/>
      <c r="S111" s="803"/>
      <c r="T111" s="803"/>
      <c r="U111" s="803"/>
      <c r="V111" s="803"/>
      <c r="W111" s="803"/>
      <c r="X111" s="803"/>
      <c r="Y111" s="803"/>
      <c r="Z111" s="953"/>
      <c r="AA111" s="946" t="s">
        <v>131</v>
      </c>
      <c r="AB111" s="947"/>
      <c r="AC111" s="947"/>
      <c r="AD111" s="947"/>
      <c r="AE111" s="948"/>
      <c r="AF111" s="949" t="s">
        <v>131</v>
      </c>
      <c r="AG111" s="947"/>
      <c r="AH111" s="947"/>
      <c r="AI111" s="947"/>
      <c r="AJ111" s="948"/>
      <c r="AK111" s="949" t="s">
        <v>131</v>
      </c>
      <c r="AL111" s="947"/>
      <c r="AM111" s="947"/>
      <c r="AN111" s="947"/>
      <c r="AO111" s="948"/>
      <c r="AP111" s="950" t="s">
        <v>131</v>
      </c>
      <c r="AQ111" s="951"/>
      <c r="AR111" s="951"/>
      <c r="AS111" s="951"/>
      <c r="AT111" s="952"/>
      <c r="AU111" s="960"/>
      <c r="AV111" s="961"/>
      <c r="AW111" s="961"/>
      <c r="AX111" s="961"/>
      <c r="AY111" s="961"/>
      <c r="AZ111" s="845" t="s">
        <v>445</v>
      </c>
      <c r="BA111" s="780"/>
      <c r="BB111" s="780"/>
      <c r="BC111" s="780"/>
      <c r="BD111" s="780"/>
      <c r="BE111" s="780"/>
      <c r="BF111" s="780"/>
      <c r="BG111" s="780"/>
      <c r="BH111" s="780"/>
      <c r="BI111" s="780"/>
      <c r="BJ111" s="780"/>
      <c r="BK111" s="780"/>
      <c r="BL111" s="780"/>
      <c r="BM111" s="780"/>
      <c r="BN111" s="780"/>
      <c r="BO111" s="780"/>
      <c r="BP111" s="781"/>
      <c r="BQ111" s="817">
        <v>323527</v>
      </c>
      <c r="BR111" s="818"/>
      <c r="BS111" s="818"/>
      <c r="BT111" s="818"/>
      <c r="BU111" s="818"/>
      <c r="BV111" s="818">
        <v>288195</v>
      </c>
      <c r="BW111" s="818"/>
      <c r="BX111" s="818"/>
      <c r="BY111" s="818"/>
      <c r="BZ111" s="818"/>
      <c r="CA111" s="818">
        <v>252864</v>
      </c>
      <c r="CB111" s="818"/>
      <c r="CC111" s="818"/>
      <c r="CD111" s="818"/>
      <c r="CE111" s="818"/>
      <c r="CF111" s="903">
        <v>10.7</v>
      </c>
      <c r="CG111" s="904"/>
      <c r="CH111" s="904"/>
      <c r="CI111" s="904"/>
      <c r="CJ111" s="904"/>
      <c r="CK111" s="955"/>
      <c r="CL111" s="849"/>
      <c r="CM111" s="845" t="s">
        <v>446</v>
      </c>
      <c r="CN111" s="780"/>
      <c r="CO111" s="780"/>
      <c r="CP111" s="780"/>
      <c r="CQ111" s="780"/>
      <c r="CR111" s="780"/>
      <c r="CS111" s="780"/>
      <c r="CT111" s="780"/>
      <c r="CU111" s="780"/>
      <c r="CV111" s="780"/>
      <c r="CW111" s="780"/>
      <c r="CX111" s="780"/>
      <c r="CY111" s="780"/>
      <c r="CZ111" s="780"/>
      <c r="DA111" s="780"/>
      <c r="DB111" s="780"/>
      <c r="DC111" s="780"/>
      <c r="DD111" s="780"/>
      <c r="DE111" s="780"/>
      <c r="DF111" s="781"/>
      <c r="DG111" s="817" t="s">
        <v>131</v>
      </c>
      <c r="DH111" s="818"/>
      <c r="DI111" s="818"/>
      <c r="DJ111" s="818"/>
      <c r="DK111" s="818"/>
      <c r="DL111" s="818" t="s">
        <v>447</v>
      </c>
      <c r="DM111" s="818"/>
      <c r="DN111" s="818"/>
      <c r="DO111" s="818"/>
      <c r="DP111" s="818"/>
      <c r="DQ111" s="818" t="s">
        <v>131</v>
      </c>
      <c r="DR111" s="818"/>
      <c r="DS111" s="818"/>
      <c r="DT111" s="818"/>
      <c r="DU111" s="818"/>
      <c r="DV111" s="824" t="s">
        <v>131</v>
      </c>
      <c r="DW111" s="824"/>
      <c r="DX111" s="824"/>
      <c r="DY111" s="824"/>
      <c r="DZ111" s="825"/>
    </row>
    <row r="112" spans="1:131" s="233" customFormat="1" ht="26.25" customHeight="1" x14ac:dyDescent="0.15">
      <c r="A112" s="940" t="s">
        <v>448</v>
      </c>
      <c r="B112" s="941"/>
      <c r="C112" s="780" t="s">
        <v>449</v>
      </c>
      <c r="D112" s="780"/>
      <c r="E112" s="780"/>
      <c r="F112" s="780"/>
      <c r="G112" s="780"/>
      <c r="H112" s="780"/>
      <c r="I112" s="780"/>
      <c r="J112" s="780"/>
      <c r="K112" s="780"/>
      <c r="L112" s="780"/>
      <c r="M112" s="780"/>
      <c r="N112" s="780"/>
      <c r="O112" s="780"/>
      <c r="P112" s="780"/>
      <c r="Q112" s="780"/>
      <c r="R112" s="780"/>
      <c r="S112" s="780"/>
      <c r="T112" s="780"/>
      <c r="U112" s="780"/>
      <c r="V112" s="780"/>
      <c r="W112" s="780"/>
      <c r="X112" s="780"/>
      <c r="Y112" s="780"/>
      <c r="Z112" s="781"/>
      <c r="AA112" s="807" t="s">
        <v>131</v>
      </c>
      <c r="AB112" s="808"/>
      <c r="AC112" s="808"/>
      <c r="AD112" s="808"/>
      <c r="AE112" s="809"/>
      <c r="AF112" s="810" t="s">
        <v>131</v>
      </c>
      <c r="AG112" s="808"/>
      <c r="AH112" s="808"/>
      <c r="AI112" s="808"/>
      <c r="AJ112" s="809"/>
      <c r="AK112" s="810" t="s">
        <v>131</v>
      </c>
      <c r="AL112" s="808"/>
      <c r="AM112" s="808"/>
      <c r="AN112" s="808"/>
      <c r="AO112" s="809"/>
      <c r="AP112" s="852" t="s">
        <v>131</v>
      </c>
      <c r="AQ112" s="853"/>
      <c r="AR112" s="853"/>
      <c r="AS112" s="853"/>
      <c r="AT112" s="854"/>
      <c r="AU112" s="960"/>
      <c r="AV112" s="961"/>
      <c r="AW112" s="961"/>
      <c r="AX112" s="961"/>
      <c r="AY112" s="961"/>
      <c r="AZ112" s="845" t="s">
        <v>450</v>
      </c>
      <c r="BA112" s="780"/>
      <c r="BB112" s="780"/>
      <c r="BC112" s="780"/>
      <c r="BD112" s="780"/>
      <c r="BE112" s="780"/>
      <c r="BF112" s="780"/>
      <c r="BG112" s="780"/>
      <c r="BH112" s="780"/>
      <c r="BI112" s="780"/>
      <c r="BJ112" s="780"/>
      <c r="BK112" s="780"/>
      <c r="BL112" s="780"/>
      <c r="BM112" s="780"/>
      <c r="BN112" s="780"/>
      <c r="BO112" s="780"/>
      <c r="BP112" s="781"/>
      <c r="BQ112" s="817">
        <v>283920</v>
      </c>
      <c r="BR112" s="818"/>
      <c r="BS112" s="818"/>
      <c r="BT112" s="818"/>
      <c r="BU112" s="818"/>
      <c r="BV112" s="818">
        <v>342192</v>
      </c>
      <c r="BW112" s="818"/>
      <c r="BX112" s="818"/>
      <c r="BY112" s="818"/>
      <c r="BZ112" s="818"/>
      <c r="CA112" s="818">
        <v>370471</v>
      </c>
      <c r="CB112" s="818"/>
      <c r="CC112" s="818"/>
      <c r="CD112" s="818"/>
      <c r="CE112" s="818"/>
      <c r="CF112" s="903">
        <v>15.7</v>
      </c>
      <c r="CG112" s="904"/>
      <c r="CH112" s="904"/>
      <c r="CI112" s="904"/>
      <c r="CJ112" s="904"/>
      <c r="CK112" s="955"/>
      <c r="CL112" s="849"/>
      <c r="CM112" s="845" t="s">
        <v>451</v>
      </c>
      <c r="CN112" s="780"/>
      <c r="CO112" s="780"/>
      <c r="CP112" s="780"/>
      <c r="CQ112" s="780"/>
      <c r="CR112" s="780"/>
      <c r="CS112" s="780"/>
      <c r="CT112" s="780"/>
      <c r="CU112" s="780"/>
      <c r="CV112" s="780"/>
      <c r="CW112" s="780"/>
      <c r="CX112" s="780"/>
      <c r="CY112" s="780"/>
      <c r="CZ112" s="780"/>
      <c r="DA112" s="780"/>
      <c r="DB112" s="780"/>
      <c r="DC112" s="780"/>
      <c r="DD112" s="780"/>
      <c r="DE112" s="780"/>
      <c r="DF112" s="781"/>
      <c r="DG112" s="817" t="s">
        <v>131</v>
      </c>
      <c r="DH112" s="818"/>
      <c r="DI112" s="818"/>
      <c r="DJ112" s="818"/>
      <c r="DK112" s="818"/>
      <c r="DL112" s="818" t="s">
        <v>131</v>
      </c>
      <c r="DM112" s="818"/>
      <c r="DN112" s="818"/>
      <c r="DO112" s="818"/>
      <c r="DP112" s="818"/>
      <c r="DQ112" s="818" t="s">
        <v>443</v>
      </c>
      <c r="DR112" s="818"/>
      <c r="DS112" s="818"/>
      <c r="DT112" s="818"/>
      <c r="DU112" s="818"/>
      <c r="DV112" s="824" t="s">
        <v>131</v>
      </c>
      <c r="DW112" s="824"/>
      <c r="DX112" s="824"/>
      <c r="DY112" s="824"/>
      <c r="DZ112" s="825"/>
    </row>
    <row r="113" spans="1:130" s="233" customFormat="1" ht="26.25" customHeight="1" x14ac:dyDescent="0.15">
      <c r="A113" s="942"/>
      <c r="B113" s="943"/>
      <c r="C113" s="780" t="s">
        <v>452</v>
      </c>
      <c r="D113" s="780"/>
      <c r="E113" s="780"/>
      <c r="F113" s="780"/>
      <c r="G113" s="780"/>
      <c r="H113" s="780"/>
      <c r="I113" s="780"/>
      <c r="J113" s="780"/>
      <c r="K113" s="780"/>
      <c r="L113" s="780"/>
      <c r="M113" s="780"/>
      <c r="N113" s="780"/>
      <c r="O113" s="780"/>
      <c r="P113" s="780"/>
      <c r="Q113" s="780"/>
      <c r="R113" s="780"/>
      <c r="S113" s="780"/>
      <c r="T113" s="780"/>
      <c r="U113" s="780"/>
      <c r="V113" s="780"/>
      <c r="W113" s="780"/>
      <c r="X113" s="780"/>
      <c r="Y113" s="780"/>
      <c r="Z113" s="781"/>
      <c r="AA113" s="946">
        <v>48166</v>
      </c>
      <c r="AB113" s="947"/>
      <c r="AC113" s="947"/>
      <c r="AD113" s="947"/>
      <c r="AE113" s="948"/>
      <c r="AF113" s="949">
        <v>58502</v>
      </c>
      <c r="AG113" s="947"/>
      <c r="AH113" s="947"/>
      <c r="AI113" s="947"/>
      <c r="AJ113" s="948"/>
      <c r="AK113" s="949">
        <v>64656</v>
      </c>
      <c r="AL113" s="947"/>
      <c r="AM113" s="947"/>
      <c r="AN113" s="947"/>
      <c r="AO113" s="948"/>
      <c r="AP113" s="950">
        <v>2.7</v>
      </c>
      <c r="AQ113" s="951"/>
      <c r="AR113" s="951"/>
      <c r="AS113" s="951"/>
      <c r="AT113" s="952"/>
      <c r="AU113" s="960"/>
      <c r="AV113" s="961"/>
      <c r="AW113" s="961"/>
      <c r="AX113" s="961"/>
      <c r="AY113" s="961"/>
      <c r="AZ113" s="845" t="s">
        <v>453</v>
      </c>
      <c r="BA113" s="780"/>
      <c r="BB113" s="780"/>
      <c r="BC113" s="780"/>
      <c r="BD113" s="780"/>
      <c r="BE113" s="780"/>
      <c r="BF113" s="780"/>
      <c r="BG113" s="780"/>
      <c r="BH113" s="780"/>
      <c r="BI113" s="780"/>
      <c r="BJ113" s="780"/>
      <c r="BK113" s="780"/>
      <c r="BL113" s="780"/>
      <c r="BM113" s="780"/>
      <c r="BN113" s="780"/>
      <c r="BO113" s="780"/>
      <c r="BP113" s="781"/>
      <c r="BQ113" s="817">
        <v>554155</v>
      </c>
      <c r="BR113" s="818"/>
      <c r="BS113" s="818"/>
      <c r="BT113" s="818"/>
      <c r="BU113" s="818"/>
      <c r="BV113" s="818">
        <v>662941</v>
      </c>
      <c r="BW113" s="818"/>
      <c r="BX113" s="818"/>
      <c r="BY113" s="818"/>
      <c r="BZ113" s="818"/>
      <c r="CA113" s="818">
        <v>648538</v>
      </c>
      <c r="CB113" s="818"/>
      <c r="CC113" s="818"/>
      <c r="CD113" s="818"/>
      <c r="CE113" s="818"/>
      <c r="CF113" s="903">
        <v>27.5</v>
      </c>
      <c r="CG113" s="904"/>
      <c r="CH113" s="904"/>
      <c r="CI113" s="904"/>
      <c r="CJ113" s="904"/>
      <c r="CK113" s="955"/>
      <c r="CL113" s="849"/>
      <c r="CM113" s="845" t="s">
        <v>454</v>
      </c>
      <c r="CN113" s="780"/>
      <c r="CO113" s="780"/>
      <c r="CP113" s="780"/>
      <c r="CQ113" s="780"/>
      <c r="CR113" s="780"/>
      <c r="CS113" s="780"/>
      <c r="CT113" s="780"/>
      <c r="CU113" s="780"/>
      <c r="CV113" s="780"/>
      <c r="CW113" s="780"/>
      <c r="CX113" s="780"/>
      <c r="CY113" s="780"/>
      <c r="CZ113" s="780"/>
      <c r="DA113" s="780"/>
      <c r="DB113" s="780"/>
      <c r="DC113" s="780"/>
      <c r="DD113" s="780"/>
      <c r="DE113" s="780"/>
      <c r="DF113" s="781"/>
      <c r="DG113" s="807" t="s">
        <v>131</v>
      </c>
      <c r="DH113" s="808"/>
      <c r="DI113" s="808"/>
      <c r="DJ113" s="808"/>
      <c r="DK113" s="809"/>
      <c r="DL113" s="810" t="s">
        <v>443</v>
      </c>
      <c r="DM113" s="808"/>
      <c r="DN113" s="808"/>
      <c r="DO113" s="808"/>
      <c r="DP113" s="809"/>
      <c r="DQ113" s="810" t="s">
        <v>131</v>
      </c>
      <c r="DR113" s="808"/>
      <c r="DS113" s="808"/>
      <c r="DT113" s="808"/>
      <c r="DU113" s="809"/>
      <c r="DV113" s="852" t="s">
        <v>447</v>
      </c>
      <c r="DW113" s="853"/>
      <c r="DX113" s="853"/>
      <c r="DY113" s="853"/>
      <c r="DZ113" s="854"/>
    </row>
    <row r="114" spans="1:130" s="233" customFormat="1" ht="26.25" customHeight="1" x14ac:dyDescent="0.15">
      <c r="A114" s="942"/>
      <c r="B114" s="943"/>
      <c r="C114" s="780" t="s">
        <v>455</v>
      </c>
      <c r="D114" s="780"/>
      <c r="E114" s="780"/>
      <c r="F114" s="780"/>
      <c r="G114" s="780"/>
      <c r="H114" s="780"/>
      <c r="I114" s="780"/>
      <c r="J114" s="780"/>
      <c r="K114" s="780"/>
      <c r="L114" s="780"/>
      <c r="M114" s="780"/>
      <c r="N114" s="780"/>
      <c r="O114" s="780"/>
      <c r="P114" s="780"/>
      <c r="Q114" s="780"/>
      <c r="R114" s="780"/>
      <c r="S114" s="780"/>
      <c r="T114" s="780"/>
      <c r="U114" s="780"/>
      <c r="V114" s="780"/>
      <c r="W114" s="780"/>
      <c r="X114" s="780"/>
      <c r="Y114" s="780"/>
      <c r="Z114" s="781"/>
      <c r="AA114" s="807">
        <v>20078</v>
      </c>
      <c r="AB114" s="808"/>
      <c r="AC114" s="808"/>
      <c r="AD114" s="808"/>
      <c r="AE114" s="809"/>
      <c r="AF114" s="810">
        <v>23528</v>
      </c>
      <c r="AG114" s="808"/>
      <c r="AH114" s="808"/>
      <c r="AI114" s="808"/>
      <c r="AJ114" s="809"/>
      <c r="AK114" s="810">
        <v>25536</v>
      </c>
      <c r="AL114" s="808"/>
      <c r="AM114" s="808"/>
      <c r="AN114" s="808"/>
      <c r="AO114" s="809"/>
      <c r="AP114" s="852">
        <v>1.1000000000000001</v>
      </c>
      <c r="AQ114" s="853"/>
      <c r="AR114" s="853"/>
      <c r="AS114" s="853"/>
      <c r="AT114" s="854"/>
      <c r="AU114" s="960"/>
      <c r="AV114" s="961"/>
      <c r="AW114" s="961"/>
      <c r="AX114" s="961"/>
      <c r="AY114" s="961"/>
      <c r="AZ114" s="845" t="s">
        <v>456</v>
      </c>
      <c r="BA114" s="780"/>
      <c r="BB114" s="780"/>
      <c r="BC114" s="780"/>
      <c r="BD114" s="780"/>
      <c r="BE114" s="780"/>
      <c r="BF114" s="780"/>
      <c r="BG114" s="780"/>
      <c r="BH114" s="780"/>
      <c r="BI114" s="780"/>
      <c r="BJ114" s="780"/>
      <c r="BK114" s="780"/>
      <c r="BL114" s="780"/>
      <c r="BM114" s="780"/>
      <c r="BN114" s="780"/>
      <c r="BO114" s="780"/>
      <c r="BP114" s="781"/>
      <c r="BQ114" s="817">
        <v>55211</v>
      </c>
      <c r="BR114" s="818"/>
      <c r="BS114" s="818"/>
      <c r="BT114" s="818"/>
      <c r="BU114" s="818"/>
      <c r="BV114" s="818">
        <v>48956</v>
      </c>
      <c r="BW114" s="818"/>
      <c r="BX114" s="818"/>
      <c r="BY114" s="818"/>
      <c r="BZ114" s="818"/>
      <c r="CA114" s="818" t="s">
        <v>131</v>
      </c>
      <c r="CB114" s="818"/>
      <c r="CC114" s="818"/>
      <c r="CD114" s="818"/>
      <c r="CE114" s="818"/>
      <c r="CF114" s="903" t="s">
        <v>443</v>
      </c>
      <c r="CG114" s="904"/>
      <c r="CH114" s="904"/>
      <c r="CI114" s="904"/>
      <c r="CJ114" s="904"/>
      <c r="CK114" s="955"/>
      <c r="CL114" s="849"/>
      <c r="CM114" s="845" t="s">
        <v>457</v>
      </c>
      <c r="CN114" s="780"/>
      <c r="CO114" s="780"/>
      <c r="CP114" s="780"/>
      <c r="CQ114" s="780"/>
      <c r="CR114" s="780"/>
      <c r="CS114" s="780"/>
      <c r="CT114" s="780"/>
      <c r="CU114" s="780"/>
      <c r="CV114" s="780"/>
      <c r="CW114" s="780"/>
      <c r="CX114" s="780"/>
      <c r="CY114" s="780"/>
      <c r="CZ114" s="780"/>
      <c r="DA114" s="780"/>
      <c r="DB114" s="780"/>
      <c r="DC114" s="780"/>
      <c r="DD114" s="780"/>
      <c r="DE114" s="780"/>
      <c r="DF114" s="781"/>
      <c r="DG114" s="807" t="s">
        <v>447</v>
      </c>
      <c r="DH114" s="808"/>
      <c r="DI114" s="808"/>
      <c r="DJ114" s="808"/>
      <c r="DK114" s="809"/>
      <c r="DL114" s="810" t="s">
        <v>131</v>
      </c>
      <c r="DM114" s="808"/>
      <c r="DN114" s="808"/>
      <c r="DO114" s="808"/>
      <c r="DP114" s="809"/>
      <c r="DQ114" s="810" t="s">
        <v>131</v>
      </c>
      <c r="DR114" s="808"/>
      <c r="DS114" s="808"/>
      <c r="DT114" s="808"/>
      <c r="DU114" s="809"/>
      <c r="DV114" s="852" t="s">
        <v>443</v>
      </c>
      <c r="DW114" s="853"/>
      <c r="DX114" s="853"/>
      <c r="DY114" s="853"/>
      <c r="DZ114" s="854"/>
    </row>
    <row r="115" spans="1:130" s="233" customFormat="1" ht="26.25" customHeight="1" x14ac:dyDescent="0.15">
      <c r="A115" s="942"/>
      <c r="B115" s="943"/>
      <c r="C115" s="780" t="s">
        <v>458</v>
      </c>
      <c r="D115" s="780"/>
      <c r="E115" s="780"/>
      <c r="F115" s="780"/>
      <c r="G115" s="780"/>
      <c r="H115" s="780"/>
      <c r="I115" s="780"/>
      <c r="J115" s="780"/>
      <c r="K115" s="780"/>
      <c r="L115" s="780"/>
      <c r="M115" s="780"/>
      <c r="N115" s="780"/>
      <c r="O115" s="780"/>
      <c r="P115" s="780"/>
      <c r="Q115" s="780"/>
      <c r="R115" s="780"/>
      <c r="S115" s="780"/>
      <c r="T115" s="780"/>
      <c r="U115" s="780"/>
      <c r="V115" s="780"/>
      <c r="W115" s="780"/>
      <c r="X115" s="780"/>
      <c r="Y115" s="780"/>
      <c r="Z115" s="781"/>
      <c r="AA115" s="946">
        <v>35332</v>
      </c>
      <c r="AB115" s="947"/>
      <c r="AC115" s="947"/>
      <c r="AD115" s="947"/>
      <c r="AE115" s="948"/>
      <c r="AF115" s="949">
        <v>35332</v>
      </c>
      <c r="AG115" s="947"/>
      <c r="AH115" s="947"/>
      <c r="AI115" s="947"/>
      <c r="AJ115" s="948"/>
      <c r="AK115" s="949">
        <v>35332</v>
      </c>
      <c r="AL115" s="947"/>
      <c r="AM115" s="947"/>
      <c r="AN115" s="947"/>
      <c r="AO115" s="948"/>
      <c r="AP115" s="950">
        <v>1.5</v>
      </c>
      <c r="AQ115" s="951"/>
      <c r="AR115" s="951"/>
      <c r="AS115" s="951"/>
      <c r="AT115" s="952"/>
      <c r="AU115" s="960"/>
      <c r="AV115" s="961"/>
      <c r="AW115" s="961"/>
      <c r="AX115" s="961"/>
      <c r="AY115" s="961"/>
      <c r="AZ115" s="845" t="s">
        <v>459</v>
      </c>
      <c r="BA115" s="780"/>
      <c r="BB115" s="780"/>
      <c r="BC115" s="780"/>
      <c r="BD115" s="780"/>
      <c r="BE115" s="780"/>
      <c r="BF115" s="780"/>
      <c r="BG115" s="780"/>
      <c r="BH115" s="780"/>
      <c r="BI115" s="780"/>
      <c r="BJ115" s="780"/>
      <c r="BK115" s="780"/>
      <c r="BL115" s="780"/>
      <c r="BM115" s="780"/>
      <c r="BN115" s="780"/>
      <c r="BO115" s="780"/>
      <c r="BP115" s="781"/>
      <c r="BQ115" s="817" t="s">
        <v>443</v>
      </c>
      <c r="BR115" s="818"/>
      <c r="BS115" s="818"/>
      <c r="BT115" s="818"/>
      <c r="BU115" s="818"/>
      <c r="BV115" s="818" t="s">
        <v>131</v>
      </c>
      <c r="BW115" s="818"/>
      <c r="BX115" s="818"/>
      <c r="BY115" s="818"/>
      <c r="BZ115" s="818"/>
      <c r="CA115" s="818" t="s">
        <v>131</v>
      </c>
      <c r="CB115" s="818"/>
      <c r="CC115" s="818"/>
      <c r="CD115" s="818"/>
      <c r="CE115" s="818"/>
      <c r="CF115" s="903" t="s">
        <v>443</v>
      </c>
      <c r="CG115" s="904"/>
      <c r="CH115" s="904"/>
      <c r="CI115" s="904"/>
      <c r="CJ115" s="904"/>
      <c r="CK115" s="955"/>
      <c r="CL115" s="849"/>
      <c r="CM115" s="845" t="s">
        <v>460</v>
      </c>
      <c r="CN115" s="780"/>
      <c r="CO115" s="780"/>
      <c r="CP115" s="780"/>
      <c r="CQ115" s="780"/>
      <c r="CR115" s="780"/>
      <c r="CS115" s="780"/>
      <c r="CT115" s="780"/>
      <c r="CU115" s="780"/>
      <c r="CV115" s="780"/>
      <c r="CW115" s="780"/>
      <c r="CX115" s="780"/>
      <c r="CY115" s="780"/>
      <c r="CZ115" s="780"/>
      <c r="DA115" s="780"/>
      <c r="DB115" s="780"/>
      <c r="DC115" s="780"/>
      <c r="DD115" s="780"/>
      <c r="DE115" s="780"/>
      <c r="DF115" s="781"/>
      <c r="DG115" s="807" t="s">
        <v>131</v>
      </c>
      <c r="DH115" s="808"/>
      <c r="DI115" s="808"/>
      <c r="DJ115" s="808"/>
      <c r="DK115" s="809"/>
      <c r="DL115" s="810" t="s">
        <v>131</v>
      </c>
      <c r="DM115" s="808"/>
      <c r="DN115" s="808"/>
      <c r="DO115" s="808"/>
      <c r="DP115" s="809"/>
      <c r="DQ115" s="810" t="s">
        <v>131</v>
      </c>
      <c r="DR115" s="808"/>
      <c r="DS115" s="808"/>
      <c r="DT115" s="808"/>
      <c r="DU115" s="809"/>
      <c r="DV115" s="852" t="s">
        <v>131</v>
      </c>
      <c r="DW115" s="853"/>
      <c r="DX115" s="853"/>
      <c r="DY115" s="853"/>
      <c r="DZ115" s="854"/>
    </row>
    <row r="116" spans="1:130" s="233" customFormat="1" ht="26.25" customHeight="1" x14ac:dyDescent="0.15">
      <c r="A116" s="944"/>
      <c r="B116" s="945"/>
      <c r="C116" s="867" t="s">
        <v>461</v>
      </c>
      <c r="D116" s="867"/>
      <c r="E116" s="867"/>
      <c r="F116" s="867"/>
      <c r="G116" s="867"/>
      <c r="H116" s="867"/>
      <c r="I116" s="867"/>
      <c r="J116" s="867"/>
      <c r="K116" s="867"/>
      <c r="L116" s="867"/>
      <c r="M116" s="867"/>
      <c r="N116" s="867"/>
      <c r="O116" s="867"/>
      <c r="P116" s="867"/>
      <c r="Q116" s="867"/>
      <c r="R116" s="867"/>
      <c r="S116" s="867"/>
      <c r="T116" s="867"/>
      <c r="U116" s="867"/>
      <c r="V116" s="867"/>
      <c r="W116" s="867"/>
      <c r="X116" s="867"/>
      <c r="Y116" s="867"/>
      <c r="Z116" s="868"/>
      <c r="AA116" s="807" t="s">
        <v>131</v>
      </c>
      <c r="AB116" s="808"/>
      <c r="AC116" s="808"/>
      <c r="AD116" s="808"/>
      <c r="AE116" s="809"/>
      <c r="AF116" s="810" t="s">
        <v>131</v>
      </c>
      <c r="AG116" s="808"/>
      <c r="AH116" s="808"/>
      <c r="AI116" s="808"/>
      <c r="AJ116" s="809"/>
      <c r="AK116" s="810" t="s">
        <v>131</v>
      </c>
      <c r="AL116" s="808"/>
      <c r="AM116" s="808"/>
      <c r="AN116" s="808"/>
      <c r="AO116" s="809"/>
      <c r="AP116" s="852" t="s">
        <v>443</v>
      </c>
      <c r="AQ116" s="853"/>
      <c r="AR116" s="853"/>
      <c r="AS116" s="853"/>
      <c r="AT116" s="854"/>
      <c r="AU116" s="960"/>
      <c r="AV116" s="961"/>
      <c r="AW116" s="961"/>
      <c r="AX116" s="961"/>
      <c r="AY116" s="961"/>
      <c r="AZ116" s="937" t="s">
        <v>462</v>
      </c>
      <c r="BA116" s="938"/>
      <c r="BB116" s="938"/>
      <c r="BC116" s="938"/>
      <c r="BD116" s="938"/>
      <c r="BE116" s="938"/>
      <c r="BF116" s="938"/>
      <c r="BG116" s="938"/>
      <c r="BH116" s="938"/>
      <c r="BI116" s="938"/>
      <c r="BJ116" s="938"/>
      <c r="BK116" s="938"/>
      <c r="BL116" s="938"/>
      <c r="BM116" s="938"/>
      <c r="BN116" s="938"/>
      <c r="BO116" s="938"/>
      <c r="BP116" s="939"/>
      <c r="BQ116" s="817" t="s">
        <v>131</v>
      </c>
      <c r="BR116" s="818"/>
      <c r="BS116" s="818"/>
      <c r="BT116" s="818"/>
      <c r="BU116" s="818"/>
      <c r="BV116" s="818" t="s">
        <v>131</v>
      </c>
      <c r="BW116" s="818"/>
      <c r="BX116" s="818"/>
      <c r="BY116" s="818"/>
      <c r="BZ116" s="818"/>
      <c r="CA116" s="818" t="s">
        <v>447</v>
      </c>
      <c r="CB116" s="818"/>
      <c r="CC116" s="818"/>
      <c r="CD116" s="818"/>
      <c r="CE116" s="818"/>
      <c r="CF116" s="903" t="s">
        <v>131</v>
      </c>
      <c r="CG116" s="904"/>
      <c r="CH116" s="904"/>
      <c r="CI116" s="904"/>
      <c r="CJ116" s="904"/>
      <c r="CK116" s="955"/>
      <c r="CL116" s="849"/>
      <c r="CM116" s="845" t="s">
        <v>463</v>
      </c>
      <c r="CN116" s="780"/>
      <c r="CO116" s="780"/>
      <c r="CP116" s="780"/>
      <c r="CQ116" s="780"/>
      <c r="CR116" s="780"/>
      <c r="CS116" s="780"/>
      <c r="CT116" s="780"/>
      <c r="CU116" s="780"/>
      <c r="CV116" s="780"/>
      <c r="CW116" s="780"/>
      <c r="CX116" s="780"/>
      <c r="CY116" s="780"/>
      <c r="CZ116" s="780"/>
      <c r="DA116" s="780"/>
      <c r="DB116" s="780"/>
      <c r="DC116" s="780"/>
      <c r="DD116" s="780"/>
      <c r="DE116" s="780"/>
      <c r="DF116" s="781"/>
      <c r="DG116" s="807" t="s">
        <v>447</v>
      </c>
      <c r="DH116" s="808"/>
      <c r="DI116" s="808"/>
      <c r="DJ116" s="808"/>
      <c r="DK116" s="809"/>
      <c r="DL116" s="810" t="s">
        <v>447</v>
      </c>
      <c r="DM116" s="808"/>
      <c r="DN116" s="808"/>
      <c r="DO116" s="808"/>
      <c r="DP116" s="809"/>
      <c r="DQ116" s="810" t="s">
        <v>131</v>
      </c>
      <c r="DR116" s="808"/>
      <c r="DS116" s="808"/>
      <c r="DT116" s="808"/>
      <c r="DU116" s="809"/>
      <c r="DV116" s="852" t="s">
        <v>131</v>
      </c>
      <c r="DW116" s="853"/>
      <c r="DX116" s="853"/>
      <c r="DY116" s="853"/>
      <c r="DZ116" s="854"/>
    </row>
    <row r="117" spans="1:130" s="233" customFormat="1" ht="26.25" customHeight="1" x14ac:dyDescent="0.15">
      <c r="A117" s="923" t="s">
        <v>193</v>
      </c>
      <c r="B117" s="924"/>
      <c r="C117" s="924"/>
      <c r="D117" s="924"/>
      <c r="E117" s="924"/>
      <c r="F117" s="924"/>
      <c r="G117" s="924"/>
      <c r="H117" s="924"/>
      <c r="I117" s="924"/>
      <c r="J117" s="924"/>
      <c r="K117" s="924"/>
      <c r="L117" s="924"/>
      <c r="M117" s="924"/>
      <c r="N117" s="924"/>
      <c r="O117" s="924"/>
      <c r="P117" s="924"/>
      <c r="Q117" s="924"/>
      <c r="R117" s="924"/>
      <c r="S117" s="924"/>
      <c r="T117" s="924"/>
      <c r="U117" s="924"/>
      <c r="V117" s="924"/>
      <c r="W117" s="924"/>
      <c r="X117" s="924"/>
      <c r="Y117" s="905" t="s">
        <v>464</v>
      </c>
      <c r="Z117" s="925"/>
      <c r="AA117" s="930">
        <v>443966</v>
      </c>
      <c r="AB117" s="931"/>
      <c r="AC117" s="931"/>
      <c r="AD117" s="931"/>
      <c r="AE117" s="932"/>
      <c r="AF117" s="933">
        <v>447459</v>
      </c>
      <c r="AG117" s="931"/>
      <c r="AH117" s="931"/>
      <c r="AI117" s="931"/>
      <c r="AJ117" s="932"/>
      <c r="AK117" s="933">
        <v>436011</v>
      </c>
      <c r="AL117" s="931"/>
      <c r="AM117" s="931"/>
      <c r="AN117" s="931"/>
      <c r="AO117" s="932"/>
      <c r="AP117" s="934"/>
      <c r="AQ117" s="935"/>
      <c r="AR117" s="935"/>
      <c r="AS117" s="935"/>
      <c r="AT117" s="936"/>
      <c r="AU117" s="960"/>
      <c r="AV117" s="961"/>
      <c r="AW117" s="961"/>
      <c r="AX117" s="961"/>
      <c r="AY117" s="961"/>
      <c r="AZ117" s="891" t="s">
        <v>465</v>
      </c>
      <c r="BA117" s="892"/>
      <c r="BB117" s="892"/>
      <c r="BC117" s="892"/>
      <c r="BD117" s="892"/>
      <c r="BE117" s="892"/>
      <c r="BF117" s="892"/>
      <c r="BG117" s="892"/>
      <c r="BH117" s="892"/>
      <c r="BI117" s="892"/>
      <c r="BJ117" s="892"/>
      <c r="BK117" s="892"/>
      <c r="BL117" s="892"/>
      <c r="BM117" s="892"/>
      <c r="BN117" s="892"/>
      <c r="BO117" s="892"/>
      <c r="BP117" s="893"/>
      <c r="BQ117" s="817" t="s">
        <v>443</v>
      </c>
      <c r="BR117" s="818"/>
      <c r="BS117" s="818"/>
      <c r="BT117" s="818"/>
      <c r="BU117" s="818"/>
      <c r="BV117" s="818" t="s">
        <v>131</v>
      </c>
      <c r="BW117" s="818"/>
      <c r="BX117" s="818"/>
      <c r="BY117" s="818"/>
      <c r="BZ117" s="818"/>
      <c r="CA117" s="818" t="s">
        <v>131</v>
      </c>
      <c r="CB117" s="818"/>
      <c r="CC117" s="818"/>
      <c r="CD117" s="818"/>
      <c r="CE117" s="818"/>
      <c r="CF117" s="903" t="s">
        <v>131</v>
      </c>
      <c r="CG117" s="904"/>
      <c r="CH117" s="904"/>
      <c r="CI117" s="904"/>
      <c r="CJ117" s="904"/>
      <c r="CK117" s="955"/>
      <c r="CL117" s="849"/>
      <c r="CM117" s="845" t="s">
        <v>466</v>
      </c>
      <c r="CN117" s="780"/>
      <c r="CO117" s="780"/>
      <c r="CP117" s="780"/>
      <c r="CQ117" s="780"/>
      <c r="CR117" s="780"/>
      <c r="CS117" s="780"/>
      <c r="CT117" s="780"/>
      <c r="CU117" s="780"/>
      <c r="CV117" s="780"/>
      <c r="CW117" s="780"/>
      <c r="CX117" s="780"/>
      <c r="CY117" s="780"/>
      <c r="CZ117" s="780"/>
      <c r="DA117" s="780"/>
      <c r="DB117" s="780"/>
      <c r="DC117" s="780"/>
      <c r="DD117" s="780"/>
      <c r="DE117" s="780"/>
      <c r="DF117" s="781"/>
      <c r="DG117" s="807" t="s">
        <v>131</v>
      </c>
      <c r="DH117" s="808"/>
      <c r="DI117" s="808"/>
      <c r="DJ117" s="808"/>
      <c r="DK117" s="809"/>
      <c r="DL117" s="810" t="s">
        <v>131</v>
      </c>
      <c r="DM117" s="808"/>
      <c r="DN117" s="808"/>
      <c r="DO117" s="808"/>
      <c r="DP117" s="809"/>
      <c r="DQ117" s="810" t="s">
        <v>443</v>
      </c>
      <c r="DR117" s="808"/>
      <c r="DS117" s="808"/>
      <c r="DT117" s="808"/>
      <c r="DU117" s="809"/>
      <c r="DV117" s="852" t="s">
        <v>131</v>
      </c>
      <c r="DW117" s="853"/>
      <c r="DX117" s="853"/>
      <c r="DY117" s="853"/>
      <c r="DZ117" s="854"/>
    </row>
    <row r="118" spans="1:130" s="233" customFormat="1" ht="26.25" customHeight="1" x14ac:dyDescent="0.15">
      <c r="A118" s="923" t="s">
        <v>438</v>
      </c>
      <c r="B118" s="924"/>
      <c r="C118" s="924"/>
      <c r="D118" s="924"/>
      <c r="E118" s="924"/>
      <c r="F118" s="924"/>
      <c r="G118" s="924"/>
      <c r="H118" s="924"/>
      <c r="I118" s="924"/>
      <c r="J118" s="924"/>
      <c r="K118" s="924"/>
      <c r="L118" s="924"/>
      <c r="M118" s="924"/>
      <c r="N118" s="924"/>
      <c r="O118" s="924"/>
      <c r="P118" s="924"/>
      <c r="Q118" s="924"/>
      <c r="R118" s="924"/>
      <c r="S118" s="924"/>
      <c r="T118" s="924"/>
      <c r="U118" s="924"/>
      <c r="V118" s="924"/>
      <c r="W118" s="924"/>
      <c r="X118" s="924"/>
      <c r="Y118" s="924"/>
      <c r="Z118" s="925"/>
      <c r="AA118" s="926" t="s">
        <v>435</v>
      </c>
      <c r="AB118" s="924"/>
      <c r="AC118" s="924"/>
      <c r="AD118" s="924"/>
      <c r="AE118" s="925"/>
      <c r="AF118" s="926" t="s">
        <v>436</v>
      </c>
      <c r="AG118" s="924"/>
      <c r="AH118" s="924"/>
      <c r="AI118" s="924"/>
      <c r="AJ118" s="925"/>
      <c r="AK118" s="926" t="s">
        <v>315</v>
      </c>
      <c r="AL118" s="924"/>
      <c r="AM118" s="924"/>
      <c r="AN118" s="924"/>
      <c r="AO118" s="925"/>
      <c r="AP118" s="927" t="s">
        <v>437</v>
      </c>
      <c r="AQ118" s="928"/>
      <c r="AR118" s="928"/>
      <c r="AS118" s="928"/>
      <c r="AT118" s="929"/>
      <c r="AU118" s="960"/>
      <c r="AV118" s="961"/>
      <c r="AW118" s="961"/>
      <c r="AX118" s="961"/>
      <c r="AY118" s="961"/>
      <c r="AZ118" s="866" t="s">
        <v>467</v>
      </c>
      <c r="BA118" s="867"/>
      <c r="BB118" s="867"/>
      <c r="BC118" s="867"/>
      <c r="BD118" s="867"/>
      <c r="BE118" s="867"/>
      <c r="BF118" s="867"/>
      <c r="BG118" s="867"/>
      <c r="BH118" s="867"/>
      <c r="BI118" s="867"/>
      <c r="BJ118" s="867"/>
      <c r="BK118" s="867"/>
      <c r="BL118" s="867"/>
      <c r="BM118" s="867"/>
      <c r="BN118" s="867"/>
      <c r="BO118" s="867"/>
      <c r="BP118" s="868"/>
      <c r="BQ118" s="907" t="s">
        <v>131</v>
      </c>
      <c r="BR118" s="873"/>
      <c r="BS118" s="873"/>
      <c r="BT118" s="873"/>
      <c r="BU118" s="873"/>
      <c r="BV118" s="873" t="s">
        <v>443</v>
      </c>
      <c r="BW118" s="873"/>
      <c r="BX118" s="873"/>
      <c r="BY118" s="873"/>
      <c r="BZ118" s="873"/>
      <c r="CA118" s="873" t="s">
        <v>131</v>
      </c>
      <c r="CB118" s="873"/>
      <c r="CC118" s="873"/>
      <c r="CD118" s="873"/>
      <c r="CE118" s="873"/>
      <c r="CF118" s="903" t="s">
        <v>131</v>
      </c>
      <c r="CG118" s="904"/>
      <c r="CH118" s="904"/>
      <c r="CI118" s="904"/>
      <c r="CJ118" s="904"/>
      <c r="CK118" s="955"/>
      <c r="CL118" s="849"/>
      <c r="CM118" s="845" t="s">
        <v>468</v>
      </c>
      <c r="CN118" s="780"/>
      <c r="CO118" s="780"/>
      <c r="CP118" s="780"/>
      <c r="CQ118" s="780"/>
      <c r="CR118" s="780"/>
      <c r="CS118" s="780"/>
      <c r="CT118" s="780"/>
      <c r="CU118" s="780"/>
      <c r="CV118" s="780"/>
      <c r="CW118" s="780"/>
      <c r="CX118" s="780"/>
      <c r="CY118" s="780"/>
      <c r="CZ118" s="780"/>
      <c r="DA118" s="780"/>
      <c r="DB118" s="780"/>
      <c r="DC118" s="780"/>
      <c r="DD118" s="780"/>
      <c r="DE118" s="780"/>
      <c r="DF118" s="781"/>
      <c r="DG118" s="807" t="s">
        <v>443</v>
      </c>
      <c r="DH118" s="808"/>
      <c r="DI118" s="808"/>
      <c r="DJ118" s="808"/>
      <c r="DK118" s="809"/>
      <c r="DL118" s="810" t="s">
        <v>443</v>
      </c>
      <c r="DM118" s="808"/>
      <c r="DN118" s="808"/>
      <c r="DO118" s="808"/>
      <c r="DP118" s="809"/>
      <c r="DQ118" s="810" t="s">
        <v>131</v>
      </c>
      <c r="DR118" s="808"/>
      <c r="DS118" s="808"/>
      <c r="DT118" s="808"/>
      <c r="DU118" s="809"/>
      <c r="DV118" s="852" t="s">
        <v>131</v>
      </c>
      <c r="DW118" s="853"/>
      <c r="DX118" s="853"/>
      <c r="DY118" s="853"/>
      <c r="DZ118" s="854"/>
    </row>
    <row r="119" spans="1:130" s="233" customFormat="1" ht="26.25" customHeight="1" x14ac:dyDescent="0.15">
      <c r="A119" s="846" t="s">
        <v>441</v>
      </c>
      <c r="B119" s="847"/>
      <c r="C119" s="888" t="s">
        <v>442</v>
      </c>
      <c r="D119" s="838"/>
      <c r="E119" s="838"/>
      <c r="F119" s="838"/>
      <c r="G119" s="838"/>
      <c r="H119" s="838"/>
      <c r="I119" s="838"/>
      <c r="J119" s="838"/>
      <c r="K119" s="838"/>
      <c r="L119" s="838"/>
      <c r="M119" s="838"/>
      <c r="N119" s="838"/>
      <c r="O119" s="838"/>
      <c r="P119" s="838"/>
      <c r="Q119" s="838"/>
      <c r="R119" s="838"/>
      <c r="S119" s="838"/>
      <c r="T119" s="838"/>
      <c r="U119" s="838"/>
      <c r="V119" s="838"/>
      <c r="W119" s="838"/>
      <c r="X119" s="838"/>
      <c r="Y119" s="838"/>
      <c r="Z119" s="839"/>
      <c r="AA119" s="916" t="s">
        <v>131</v>
      </c>
      <c r="AB119" s="917"/>
      <c r="AC119" s="917"/>
      <c r="AD119" s="917"/>
      <c r="AE119" s="918"/>
      <c r="AF119" s="919" t="s">
        <v>131</v>
      </c>
      <c r="AG119" s="917"/>
      <c r="AH119" s="917"/>
      <c r="AI119" s="917"/>
      <c r="AJ119" s="918"/>
      <c r="AK119" s="919" t="s">
        <v>443</v>
      </c>
      <c r="AL119" s="917"/>
      <c r="AM119" s="917"/>
      <c r="AN119" s="917"/>
      <c r="AO119" s="918"/>
      <c r="AP119" s="920" t="s">
        <v>131</v>
      </c>
      <c r="AQ119" s="921"/>
      <c r="AR119" s="921"/>
      <c r="AS119" s="921"/>
      <c r="AT119" s="922"/>
      <c r="AU119" s="962"/>
      <c r="AV119" s="963"/>
      <c r="AW119" s="963"/>
      <c r="AX119" s="963"/>
      <c r="AY119" s="963"/>
      <c r="AZ119" s="254" t="s">
        <v>193</v>
      </c>
      <c r="BA119" s="254"/>
      <c r="BB119" s="254"/>
      <c r="BC119" s="254"/>
      <c r="BD119" s="254"/>
      <c r="BE119" s="254"/>
      <c r="BF119" s="254"/>
      <c r="BG119" s="254"/>
      <c r="BH119" s="254"/>
      <c r="BI119" s="254"/>
      <c r="BJ119" s="254"/>
      <c r="BK119" s="254"/>
      <c r="BL119" s="254"/>
      <c r="BM119" s="254"/>
      <c r="BN119" s="254"/>
      <c r="BO119" s="905" t="s">
        <v>469</v>
      </c>
      <c r="BP119" s="906"/>
      <c r="BQ119" s="907">
        <v>4312631</v>
      </c>
      <c r="BR119" s="873"/>
      <c r="BS119" s="873"/>
      <c r="BT119" s="873"/>
      <c r="BU119" s="873"/>
      <c r="BV119" s="873">
        <v>4373197</v>
      </c>
      <c r="BW119" s="873"/>
      <c r="BX119" s="873"/>
      <c r="BY119" s="873"/>
      <c r="BZ119" s="873"/>
      <c r="CA119" s="873">
        <v>4640131</v>
      </c>
      <c r="CB119" s="873"/>
      <c r="CC119" s="873"/>
      <c r="CD119" s="873"/>
      <c r="CE119" s="873"/>
      <c r="CF119" s="776"/>
      <c r="CG119" s="777"/>
      <c r="CH119" s="777"/>
      <c r="CI119" s="777"/>
      <c r="CJ119" s="862"/>
      <c r="CK119" s="956"/>
      <c r="CL119" s="851"/>
      <c r="CM119" s="866" t="s">
        <v>470</v>
      </c>
      <c r="CN119" s="867"/>
      <c r="CO119" s="867"/>
      <c r="CP119" s="867"/>
      <c r="CQ119" s="867"/>
      <c r="CR119" s="867"/>
      <c r="CS119" s="867"/>
      <c r="CT119" s="867"/>
      <c r="CU119" s="867"/>
      <c r="CV119" s="867"/>
      <c r="CW119" s="867"/>
      <c r="CX119" s="867"/>
      <c r="CY119" s="867"/>
      <c r="CZ119" s="867"/>
      <c r="DA119" s="867"/>
      <c r="DB119" s="867"/>
      <c r="DC119" s="867"/>
      <c r="DD119" s="867"/>
      <c r="DE119" s="867"/>
      <c r="DF119" s="868"/>
      <c r="DG119" s="791">
        <v>323527</v>
      </c>
      <c r="DH119" s="792"/>
      <c r="DI119" s="792"/>
      <c r="DJ119" s="792"/>
      <c r="DK119" s="793"/>
      <c r="DL119" s="794">
        <v>288195</v>
      </c>
      <c r="DM119" s="792"/>
      <c r="DN119" s="792"/>
      <c r="DO119" s="792"/>
      <c r="DP119" s="793"/>
      <c r="DQ119" s="794">
        <v>252864</v>
      </c>
      <c r="DR119" s="792"/>
      <c r="DS119" s="792"/>
      <c r="DT119" s="792"/>
      <c r="DU119" s="793"/>
      <c r="DV119" s="876">
        <v>10.7</v>
      </c>
      <c r="DW119" s="877"/>
      <c r="DX119" s="877"/>
      <c r="DY119" s="877"/>
      <c r="DZ119" s="878"/>
    </row>
    <row r="120" spans="1:130" s="233" customFormat="1" ht="26.25" customHeight="1" x14ac:dyDescent="0.15">
      <c r="A120" s="848"/>
      <c r="B120" s="849"/>
      <c r="C120" s="845" t="s">
        <v>446</v>
      </c>
      <c r="D120" s="780"/>
      <c r="E120" s="780"/>
      <c r="F120" s="780"/>
      <c r="G120" s="780"/>
      <c r="H120" s="780"/>
      <c r="I120" s="780"/>
      <c r="J120" s="780"/>
      <c r="K120" s="780"/>
      <c r="L120" s="780"/>
      <c r="M120" s="780"/>
      <c r="N120" s="780"/>
      <c r="O120" s="780"/>
      <c r="P120" s="780"/>
      <c r="Q120" s="780"/>
      <c r="R120" s="780"/>
      <c r="S120" s="780"/>
      <c r="T120" s="780"/>
      <c r="U120" s="780"/>
      <c r="V120" s="780"/>
      <c r="W120" s="780"/>
      <c r="X120" s="780"/>
      <c r="Y120" s="780"/>
      <c r="Z120" s="781"/>
      <c r="AA120" s="807" t="s">
        <v>443</v>
      </c>
      <c r="AB120" s="808"/>
      <c r="AC120" s="808"/>
      <c r="AD120" s="808"/>
      <c r="AE120" s="809"/>
      <c r="AF120" s="810" t="s">
        <v>131</v>
      </c>
      <c r="AG120" s="808"/>
      <c r="AH120" s="808"/>
      <c r="AI120" s="808"/>
      <c r="AJ120" s="809"/>
      <c r="AK120" s="810" t="s">
        <v>131</v>
      </c>
      <c r="AL120" s="808"/>
      <c r="AM120" s="808"/>
      <c r="AN120" s="808"/>
      <c r="AO120" s="809"/>
      <c r="AP120" s="852" t="s">
        <v>131</v>
      </c>
      <c r="AQ120" s="853"/>
      <c r="AR120" s="853"/>
      <c r="AS120" s="853"/>
      <c r="AT120" s="854"/>
      <c r="AU120" s="908" t="s">
        <v>471</v>
      </c>
      <c r="AV120" s="909"/>
      <c r="AW120" s="909"/>
      <c r="AX120" s="909"/>
      <c r="AY120" s="910"/>
      <c r="AZ120" s="888" t="s">
        <v>472</v>
      </c>
      <c r="BA120" s="838"/>
      <c r="BB120" s="838"/>
      <c r="BC120" s="838"/>
      <c r="BD120" s="838"/>
      <c r="BE120" s="838"/>
      <c r="BF120" s="838"/>
      <c r="BG120" s="838"/>
      <c r="BH120" s="838"/>
      <c r="BI120" s="838"/>
      <c r="BJ120" s="838"/>
      <c r="BK120" s="838"/>
      <c r="BL120" s="838"/>
      <c r="BM120" s="838"/>
      <c r="BN120" s="838"/>
      <c r="BO120" s="838"/>
      <c r="BP120" s="839"/>
      <c r="BQ120" s="889">
        <v>2770630</v>
      </c>
      <c r="BR120" s="870"/>
      <c r="BS120" s="870"/>
      <c r="BT120" s="870"/>
      <c r="BU120" s="870"/>
      <c r="BV120" s="870">
        <v>2683063</v>
      </c>
      <c r="BW120" s="870"/>
      <c r="BX120" s="870"/>
      <c r="BY120" s="870"/>
      <c r="BZ120" s="870"/>
      <c r="CA120" s="870">
        <v>3392327</v>
      </c>
      <c r="CB120" s="870"/>
      <c r="CC120" s="870"/>
      <c r="CD120" s="870"/>
      <c r="CE120" s="870"/>
      <c r="CF120" s="894">
        <v>143.80000000000001</v>
      </c>
      <c r="CG120" s="895"/>
      <c r="CH120" s="895"/>
      <c r="CI120" s="895"/>
      <c r="CJ120" s="895"/>
      <c r="CK120" s="896" t="s">
        <v>473</v>
      </c>
      <c r="CL120" s="880"/>
      <c r="CM120" s="880"/>
      <c r="CN120" s="880"/>
      <c r="CO120" s="881"/>
      <c r="CP120" s="900" t="s">
        <v>474</v>
      </c>
      <c r="CQ120" s="901"/>
      <c r="CR120" s="901"/>
      <c r="CS120" s="901"/>
      <c r="CT120" s="901"/>
      <c r="CU120" s="901"/>
      <c r="CV120" s="901"/>
      <c r="CW120" s="901"/>
      <c r="CX120" s="901"/>
      <c r="CY120" s="901"/>
      <c r="CZ120" s="901"/>
      <c r="DA120" s="901"/>
      <c r="DB120" s="901"/>
      <c r="DC120" s="901"/>
      <c r="DD120" s="901"/>
      <c r="DE120" s="901"/>
      <c r="DF120" s="902"/>
      <c r="DG120" s="889">
        <v>283920</v>
      </c>
      <c r="DH120" s="870"/>
      <c r="DI120" s="870"/>
      <c r="DJ120" s="870"/>
      <c r="DK120" s="870"/>
      <c r="DL120" s="870">
        <v>342192</v>
      </c>
      <c r="DM120" s="870"/>
      <c r="DN120" s="870"/>
      <c r="DO120" s="870"/>
      <c r="DP120" s="870"/>
      <c r="DQ120" s="870">
        <v>355725</v>
      </c>
      <c r="DR120" s="870"/>
      <c r="DS120" s="870"/>
      <c r="DT120" s="870"/>
      <c r="DU120" s="870"/>
      <c r="DV120" s="871">
        <v>15.1</v>
      </c>
      <c r="DW120" s="871"/>
      <c r="DX120" s="871"/>
      <c r="DY120" s="871"/>
      <c r="DZ120" s="872"/>
    </row>
    <row r="121" spans="1:130" s="233" customFormat="1" ht="26.25" customHeight="1" x14ac:dyDescent="0.15">
      <c r="A121" s="848"/>
      <c r="B121" s="849"/>
      <c r="C121" s="891" t="s">
        <v>475</v>
      </c>
      <c r="D121" s="892"/>
      <c r="E121" s="892"/>
      <c r="F121" s="892"/>
      <c r="G121" s="892"/>
      <c r="H121" s="892"/>
      <c r="I121" s="892"/>
      <c r="J121" s="892"/>
      <c r="K121" s="892"/>
      <c r="L121" s="892"/>
      <c r="M121" s="892"/>
      <c r="N121" s="892"/>
      <c r="O121" s="892"/>
      <c r="P121" s="892"/>
      <c r="Q121" s="892"/>
      <c r="R121" s="892"/>
      <c r="S121" s="892"/>
      <c r="T121" s="892"/>
      <c r="U121" s="892"/>
      <c r="V121" s="892"/>
      <c r="W121" s="892"/>
      <c r="X121" s="892"/>
      <c r="Y121" s="892"/>
      <c r="Z121" s="893"/>
      <c r="AA121" s="807" t="s">
        <v>131</v>
      </c>
      <c r="AB121" s="808"/>
      <c r="AC121" s="808"/>
      <c r="AD121" s="808"/>
      <c r="AE121" s="809"/>
      <c r="AF121" s="810" t="s">
        <v>131</v>
      </c>
      <c r="AG121" s="808"/>
      <c r="AH121" s="808"/>
      <c r="AI121" s="808"/>
      <c r="AJ121" s="809"/>
      <c r="AK121" s="810" t="s">
        <v>443</v>
      </c>
      <c r="AL121" s="808"/>
      <c r="AM121" s="808"/>
      <c r="AN121" s="808"/>
      <c r="AO121" s="809"/>
      <c r="AP121" s="852" t="s">
        <v>131</v>
      </c>
      <c r="AQ121" s="853"/>
      <c r="AR121" s="853"/>
      <c r="AS121" s="853"/>
      <c r="AT121" s="854"/>
      <c r="AU121" s="911"/>
      <c r="AV121" s="912"/>
      <c r="AW121" s="912"/>
      <c r="AX121" s="912"/>
      <c r="AY121" s="913"/>
      <c r="AZ121" s="845" t="s">
        <v>476</v>
      </c>
      <c r="BA121" s="780"/>
      <c r="BB121" s="780"/>
      <c r="BC121" s="780"/>
      <c r="BD121" s="780"/>
      <c r="BE121" s="780"/>
      <c r="BF121" s="780"/>
      <c r="BG121" s="780"/>
      <c r="BH121" s="780"/>
      <c r="BI121" s="780"/>
      <c r="BJ121" s="780"/>
      <c r="BK121" s="780"/>
      <c r="BL121" s="780"/>
      <c r="BM121" s="780"/>
      <c r="BN121" s="780"/>
      <c r="BO121" s="780"/>
      <c r="BP121" s="781"/>
      <c r="BQ121" s="817">
        <v>35972</v>
      </c>
      <c r="BR121" s="818"/>
      <c r="BS121" s="818"/>
      <c r="BT121" s="818"/>
      <c r="BU121" s="818"/>
      <c r="BV121" s="818">
        <v>31627</v>
      </c>
      <c r="BW121" s="818"/>
      <c r="BX121" s="818"/>
      <c r="BY121" s="818"/>
      <c r="BZ121" s="818"/>
      <c r="CA121" s="818">
        <v>29512</v>
      </c>
      <c r="CB121" s="818"/>
      <c r="CC121" s="818"/>
      <c r="CD121" s="818"/>
      <c r="CE121" s="818"/>
      <c r="CF121" s="903">
        <v>1.3</v>
      </c>
      <c r="CG121" s="904"/>
      <c r="CH121" s="904"/>
      <c r="CI121" s="904"/>
      <c r="CJ121" s="904"/>
      <c r="CK121" s="897"/>
      <c r="CL121" s="883"/>
      <c r="CM121" s="883"/>
      <c r="CN121" s="883"/>
      <c r="CO121" s="884"/>
      <c r="CP121" s="863" t="s">
        <v>415</v>
      </c>
      <c r="CQ121" s="864"/>
      <c r="CR121" s="864"/>
      <c r="CS121" s="864"/>
      <c r="CT121" s="864"/>
      <c r="CU121" s="864"/>
      <c r="CV121" s="864"/>
      <c r="CW121" s="864"/>
      <c r="CX121" s="864"/>
      <c r="CY121" s="864"/>
      <c r="CZ121" s="864"/>
      <c r="DA121" s="864"/>
      <c r="DB121" s="864"/>
      <c r="DC121" s="864"/>
      <c r="DD121" s="864"/>
      <c r="DE121" s="864"/>
      <c r="DF121" s="865"/>
      <c r="DG121" s="817" t="s">
        <v>131</v>
      </c>
      <c r="DH121" s="818"/>
      <c r="DI121" s="818"/>
      <c r="DJ121" s="818"/>
      <c r="DK121" s="818"/>
      <c r="DL121" s="818" t="s">
        <v>131</v>
      </c>
      <c r="DM121" s="818"/>
      <c r="DN121" s="818"/>
      <c r="DO121" s="818"/>
      <c r="DP121" s="818"/>
      <c r="DQ121" s="818">
        <v>14746</v>
      </c>
      <c r="DR121" s="818"/>
      <c r="DS121" s="818"/>
      <c r="DT121" s="818"/>
      <c r="DU121" s="818"/>
      <c r="DV121" s="824">
        <v>0.6</v>
      </c>
      <c r="DW121" s="824"/>
      <c r="DX121" s="824"/>
      <c r="DY121" s="824"/>
      <c r="DZ121" s="825"/>
    </row>
    <row r="122" spans="1:130" s="233" customFormat="1" ht="26.25" customHeight="1" x14ac:dyDescent="0.15">
      <c r="A122" s="848"/>
      <c r="B122" s="849"/>
      <c r="C122" s="845" t="s">
        <v>457</v>
      </c>
      <c r="D122" s="780"/>
      <c r="E122" s="780"/>
      <c r="F122" s="780"/>
      <c r="G122" s="780"/>
      <c r="H122" s="780"/>
      <c r="I122" s="780"/>
      <c r="J122" s="780"/>
      <c r="K122" s="780"/>
      <c r="L122" s="780"/>
      <c r="M122" s="780"/>
      <c r="N122" s="780"/>
      <c r="O122" s="780"/>
      <c r="P122" s="780"/>
      <c r="Q122" s="780"/>
      <c r="R122" s="780"/>
      <c r="S122" s="780"/>
      <c r="T122" s="780"/>
      <c r="U122" s="780"/>
      <c r="V122" s="780"/>
      <c r="W122" s="780"/>
      <c r="X122" s="780"/>
      <c r="Y122" s="780"/>
      <c r="Z122" s="781"/>
      <c r="AA122" s="807" t="s">
        <v>131</v>
      </c>
      <c r="AB122" s="808"/>
      <c r="AC122" s="808"/>
      <c r="AD122" s="808"/>
      <c r="AE122" s="809"/>
      <c r="AF122" s="810" t="s">
        <v>131</v>
      </c>
      <c r="AG122" s="808"/>
      <c r="AH122" s="808"/>
      <c r="AI122" s="808"/>
      <c r="AJ122" s="809"/>
      <c r="AK122" s="810" t="s">
        <v>131</v>
      </c>
      <c r="AL122" s="808"/>
      <c r="AM122" s="808"/>
      <c r="AN122" s="808"/>
      <c r="AO122" s="809"/>
      <c r="AP122" s="852" t="s">
        <v>131</v>
      </c>
      <c r="AQ122" s="853"/>
      <c r="AR122" s="853"/>
      <c r="AS122" s="853"/>
      <c r="AT122" s="854"/>
      <c r="AU122" s="911"/>
      <c r="AV122" s="912"/>
      <c r="AW122" s="912"/>
      <c r="AX122" s="912"/>
      <c r="AY122" s="913"/>
      <c r="AZ122" s="866" t="s">
        <v>477</v>
      </c>
      <c r="BA122" s="867"/>
      <c r="BB122" s="867"/>
      <c r="BC122" s="867"/>
      <c r="BD122" s="867"/>
      <c r="BE122" s="867"/>
      <c r="BF122" s="867"/>
      <c r="BG122" s="867"/>
      <c r="BH122" s="867"/>
      <c r="BI122" s="867"/>
      <c r="BJ122" s="867"/>
      <c r="BK122" s="867"/>
      <c r="BL122" s="867"/>
      <c r="BM122" s="867"/>
      <c r="BN122" s="867"/>
      <c r="BO122" s="867"/>
      <c r="BP122" s="868"/>
      <c r="BQ122" s="907">
        <v>2191462</v>
      </c>
      <c r="BR122" s="873"/>
      <c r="BS122" s="873"/>
      <c r="BT122" s="873"/>
      <c r="BU122" s="873"/>
      <c r="BV122" s="873">
        <v>2486745</v>
      </c>
      <c r="BW122" s="873"/>
      <c r="BX122" s="873"/>
      <c r="BY122" s="873"/>
      <c r="BZ122" s="873"/>
      <c r="CA122" s="873">
        <v>2393308</v>
      </c>
      <c r="CB122" s="873"/>
      <c r="CC122" s="873"/>
      <c r="CD122" s="873"/>
      <c r="CE122" s="873"/>
      <c r="CF122" s="874">
        <v>101.5</v>
      </c>
      <c r="CG122" s="875"/>
      <c r="CH122" s="875"/>
      <c r="CI122" s="875"/>
      <c r="CJ122" s="875"/>
      <c r="CK122" s="897"/>
      <c r="CL122" s="883"/>
      <c r="CM122" s="883"/>
      <c r="CN122" s="883"/>
      <c r="CO122" s="884"/>
      <c r="CP122" s="863" t="s">
        <v>478</v>
      </c>
      <c r="CQ122" s="864"/>
      <c r="CR122" s="864"/>
      <c r="CS122" s="864"/>
      <c r="CT122" s="864"/>
      <c r="CU122" s="864"/>
      <c r="CV122" s="864"/>
      <c r="CW122" s="864"/>
      <c r="CX122" s="864"/>
      <c r="CY122" s="864"/>
      <c r="CZ122" s="864"/>
      <c r="DA122" s="864"/>
      <c r="DB122" s="864"/>
      <c r="DC122" s="864"/>
      <c r="DD122" s="864"/>
      <c r="DE122" s="864"/>
      <c r="DF122" s="865"/>
      <c r="DG122" s="817" t="s">
        <v>443</v>
      </c>
      <c r="DH122" s="818"/>
      <c r="DI122" s="818"/>
      <c r="DJ122" s="818"/>
      <c r="DK122" s="818"/>
      <c r="DL122" s="818" t="s">
        <v>443</v>
      </c>
      <c r="DM122" s="818"/>
      <c r="DN122" s="818"/>
      <c r="DO122" s="818"/>
      <c r="DP122" s="818"/>
      <c r="DQ122" s="818" t="s">
        <v>131</v>
      </c>
      <c r="DR122" s="818"/>
      <c r="DS122" s="818"/>
      <c r="DT122" s="818"/>
      <c r="DU122" s="818"/>
      <c r="DV122" s="824" t="s">
        <v>131</v>
      </c>
      <c r="DW122" s="824"/>
      <c r="DX122" s="824"/>
      <c r="DY122" s="824"/>
      <c r="DZ122" s="825"/>
    </row>
    <row r="123" spans="1:130" s="233" customFormat="1" ht="26.25" customHeight="1" x14ac:dyDescent="0.15">
      <c r="A123" s="848"/>
      <c r="B123" s="849"/>
      <c r="C123" s="845" t="s">
        <v>463</v>
      </c>
      <c r="D123" s="780"/>
      <c r="E123" s="780"/>
      <c r="F123" s="780"/>
      <c r="G123" s="780"/>
      <c r="H123" s="780"/>
      <c r="I123" s="780"/>
      <c r="J123" s="780"/>
      <c r="K123" s="780"/>
      <c r="L123" s="780"/>
      <c r="M123" s="780"/>
      <c r="N123" s="780"/>
      <c r="O123" s="780"/>
      <c r="P123" s="780"/>
      <c r="Q123" s="780"/>
      <c r="R123" s="780"/>
      <c r="S123" s="780"/>
      <c r="T123" s="780"/>
      <c r="U123" s="780"/>
      <c r="V123" s="780"/>
      <c r="W123" s="780"/>
      <c r="X123" s="780"/>
      <c r="Y123" s="780"/>
      <c r="Z123" s="781"/>
      <c r="AA123" s="807" t="s">
        <v>443</v>
      </c>
      <c r="AB123" s="808"/>
      <c r="AC123" s="808"/>
      <c r="AD123" s="808"/>
      <c r="AE123" s="809"/>
      <c r="AF123" s="810" t="s">
        <v>131</v>
      </c>
      <c r="AG123" s="808"/>
      <c r="AH123" s="808"/>
      <c r="AI123" s="808"/>
      <c r="AJ123" s="809"/>
      <c r="AK123" s="810" t="s">
        <v>131</v>
      </c>
      <c r="AL123" s="808"/>
      <c r="AM123" s="808"/>
      <c r="AN123" s="808"/>
      <c r="AO123" s="809"/>
      <c r="AP123" s="852" t="s">
        <v>443</v>
      </c>
      <c r="AQ123" s="853"/>
      <c r="AR123" s="853"/>
      <c r="AS123" s="853"/>
      <c r="AT123" s="854"/>
      <c r="AU123" s="914"/>
      <c r="AV123" s="915"/>
      <c r="AW123" s="915"/>
      <c r="AX123" s="915"/>
      <c r="AY123" s="915"/>
      <c r="AZ123" s="254" t="s">
        <v>193</v>
      </c>
      <c r="BA123" s="254"/>
      <c r="BB123" s="254"/>
      <c r="BC123" s="254"/>
      <c r="BD123" s="254"/>
      <c r="BE123" s="254"/>
      <c r="BF123" s="254"/>
      <c r="BG123" s="254"/>
      <c r="BH123" s="254"/>
      <c r="BI123" s="254"/>
      <c r="BJ123" s="254"/>
      <c r="BK123" s="254"/>
      <c r="BL123" s="254"/>
      <c r="BM123" s="254"/>
      <c r="BN123" s="254"/>
      <c r="BO123" s="905" t="s">
        <v>479</v>
      </c>
      <c r="BP123" s="906"/>
      <c r="BQ123" s="860">
        <v>4998064</v>
      </c>
      <c r="BR123" s="861"/>
      <c r="BS123" s="861"/>
      <c r="BT123" s="861"/>
      <c r="BU123" s="861"/>
      <c r="BV123" s="861">
        <v>5201435</v>
      </c>
      <c r="BW123" s="861"/>
      <c r="BX123" s="861"/>
      <c r="BY123" s="861"/>
      <c r="BZ123" s="861"/>
      <c r="CA123" s="861">
        <v>5815147</v>
      </c>
      <c r="CB123" s="861"/>
      <c r="CC123" s="861"/>
      <c r="CD123" s="861"/>
      <c r="CE123" s="861"/>
      <c r="CF123" s="776"/>
      <c r="CG123" s="777"/>
      <c r="CH123" s="777"/>
      <c r="CI123" s="777"/>
      <c r="CJ123" s="862"/>
      <c r="CK123" s="897"/>
      <c r="CL123" s="883"/>
      <c r="CM123" s="883"/>
      <c r="CN123" s="883"/>
      <c r="CO123" s="884"/>
      <c r="CP123" s="863" t="s">
        <v>480</v>
      </c>
      <c r="CQ123" s="864"/>
      <c r="CR123" s="864"/>
      <c r="CS123" s="864"/>
      <c r="CT123" s="864"/>
      <c r="CU123" s="864"/>
      <c r="CV123" s="864"/>
      <c r="CW123" s="864"/>
      <c r="CX123" s="864"/>
      <c r="CY123" s="864"/>
      <c r="CZ123" s="864"/>
      <c r="DA123" s="864"/>
      <c r="DB123" s="864"/>
      <c r="DC123" s="864"/>
      <c r="DD123" s="864"/>
      <c r="DE123" s="864"/>
      <c r="DF123" s="865"/>
      <c r="DG123" s="807" t="s">
        <v>131</v>
      </c>
      <c r="DH123" s="808"/>
      <c r="DI123" s="808"/>
      <c r="DJ123" s="808"/>
      <c r="DK123" s="809"/>
      <c r="DL123" s="810" t="s">
        <v>131</v>
      </c>
      <c r="DM123" s="808"/>
      <c r="DN123" s="808"/>
      <c r="DO123" s="808"/>
      <c r="DP123" s="809"/>
      <c r="DQ123" s="810" t="s">
        <v>443</v>
      </c>
      <c r="DR123" s="808"/>
      <c r="DS123" s="808"/>
      <c r="DT123" s="808"/>
      <c r="DU123" s="809"/>
      <c r="DV123" s="852" t="s">
        <v>131</v>
      </c>
      <c r="DW123" s="853"/>
      <c r="DX123" s="853"/>
      <c r="DY123" s="853"/>
      <c r="DZ123" s="854"/>
    </row>
    <row r="124" spans="1:130" s="233" customFormat="1" ht="26.25" customHeight="1" thickBot="1" x14ac:dyDescent="0.2">
      <c r="A124" s="848"/>
      <c r="B124" s="849"/>
      <c r="C124" s="845" t="s">
        <v>466</v>
      </c>
      <c r="D124" s="780"/>
      <c r="E124" s="780"/>
      <c r="F124" s="780"/>
      <c r="G124" s="780"/>
      <c r="H124" s="780"/>
      <c r="I124" s="780"/>
      <c r="J124" s="780"/>
      <c r="K124" s="780"/>
      <c r="L124" s="780"/>
      <c r="M124" s="780"/>
      <c r="N124" s="780"/>
      <c r="O124" s="780"/>
      <c r="P124" s="780"/>
      <c r="Q124" s="780"/>
      <c r="R124" s="780"/>
      <c r="S124" s="780"/>
      <c r="T124" s="780"/>
      <c r="U124" s="780"/>
      <c r="V124" s="780"/>
      <c r="W124" s="780"/>
      <c r="X124" s="780"/>
      <c r="Y124" s="780"/>
      <c r="Z124" s="781"/>
      <c r="AA124" s="807" t="s">
        <v>131</v>
      </c>
      <c r="AB124" s="808"/>
      <c r="AC124" s="808"/>
      <c r="AD124" s="808"/>
      <c r="AE124" s="809"/>
      <c r="AF124" s="810" t="s">
        <v>131</v>
      </c>
      <c r="AG124" s="808"/>
      <c r="AH124" s="808"/>
      <c r="AI124" s="808"/>
      <c r="AJ124" s="809"/>
      <c r="AK124" s="810" t="s">
        <v>131</v>
      </c>
      <c r="AL124" s="808"/>
      <c r="AM124" s="808"/>
      <c r="AN124" s="808"/>
      <c r="AO124" s="809"/>
      <c r="AP124" s="852" t="s">
        <v>443</v>
      </c>
      <c r="AQ124" s="853"/>
      <c r="AR124" s="853"/>
      <c r="AS124" s="853"/>
      <c r="AT124" s="854"/>
      <c r="AU124" s="855" t="s">
        <v>481</v>
      </c>
      <c r="AV124" s="856"/>
      <c r="AW124" s="856"/>
      <c r="AX124" s="856"/>
      <c r="AY124" s="856"/>
      <c r="AZ124" s="856"/>
      <c r="BA124" s="856"/>
      <c r="BB124" s="856"/>
      <c r="BC124" s="856"/>
      <c r="BD124" s="856"/>
      <c r="BE124" s="856"/>
      <c r="BF124" s="856"/>
      <c r="BG124" s="856"/>
      <c r="BH124" s="856"/>
      <c r="BI124" s="856"/>
      <c r="BJ124" s="856"/>
      <c r="BK124" s="856"/>
      <c r="BL124" s="856"/>
      <c r="BM124" s="856"/>
      <c r="BN124" s="856"/>
      <c r="BO124" s="856"/>
      <c r="BP124" s="857"/>
      <c r="BQ124" s="858" t="s">
        <v>131</v>
      </c>
      <c r="BR124" s="859"/>
      <c r="BS124" s="859"/>
      <c r="BT124" s="859"/>
      <c r="BU124" s="859"/>
      <c r="BV124" s="859" t="s">
        <v>131</v>
      </c>
      <c r="BW124" s="859"/>
      <c r="BX124" s="859"/>
      <c r="BY124" s="859"/>
      <c r="BZ124" s="859"/>
      <c r="CA124" s="859" t="s">
        <v>131</v>
      </c>
      <c r="CB124" s="859"/>
      <c r="CC124" s="859"/>
      <c r="CD124" s="859"/>
      <c r="CE124" s="859"/>
      <c r="CF124" s="754"/>
      <c r="CG124" s="755"/>
      <c r="CH124" s="755"/>
      <c r="CI124" s="755"/>
      <c r="CJ124" s="890"/>
      <c r="CK124" s="898"/>
      <c r="CL124" s="898"/>
      <c r="CM124" s="898"/>
      <c r="CN124" s="898"/>
      <c r="CO124" s="899"/>
      <c r="CP124" s="863" t="s">
        <v>482</v>
      </c>
      <c r="CQ124" s="864"/>
      <c r="CR124" s="864"/>
      <c r="CS124" s="864"/>
      <c r="CT124" s="864"/>
      <c r="CU124" s="864"/>
      <c r="CV124" s="864"/>
      <c r="CW124" s="864"/>
      <c r="CX124" s="864"/>
      <c r="CY124" s="864"/>
      <c r="CZ124" s="864"/>
      <c r="DA124" s="864"/>
      <c r="DB124" s="864"/>
      <c r="DC124" s="864"/>
      <c r="DD124" s="864"/>
      <c r="DE124" s="864"/>
      <c r="DF124" s="865"/>
      <c r="DG124" s="791" t="s">
        <v>443</v>
      </c>
      <c r="DH124" s="792"/>
      <c r="DI124" s="792"/>
      <c r="DJ124" s="792"/>
      <c r="DK124" s="793"/>
      <c r="DL124" s="794" t="s">
        <v>131</v>
      </c>
      <c r="DM124" s="792"/>
      <c r="DN124" s="792"/>
      <c r="DO124" s="792"/>
      <c r="DP124" s="793"/>
      <c r="DQ124" s="794" t="s">
        <v>131</v>
      </c>
      <c r="DR124" s="792"/>
      <c r="DS124" s="792"/>
      <c r="DT124" s="792"/>
      <c r="DU124" s="793"/>
      <c r="DV124" s="876" t="s">
        <v>131</v>
      </c>
      <c r="DW124" s="877"/>
      <c r="DX124" s="877"/>
      <c r="DY124" s="877"/>
      <c r="DZ124" s="878"/>
    </row>
    <row r="125" spans="1:130" s="233" customFormat="1" ht="26.25" customHeight="1" x14ac:dyDescent="0.15">
      <c r="A125" s="848"/>
      <c r="B125" s="849"/>
      <c r="C125" s="845" t="s">
        <v>468</v>
      </c>
      <c r="D125" s="780"/>
      <c r="E125" s="780"/>
      <c r="F125" s="780"/>
      <c r="G125" s="780"/>
      <c r="H125" s="780"/>
      <c r="I125" s="780"/>
      <c r="J125" s="780"/>
      <c r="K125" s="780"/>
      <c r="L125" s="780"/>
      <c r="M125" s="780"/>
      <c r="N125" s="780"/>
      <c r="O125" s="780"/>
      <c r="P125" s="780"/>
      <c r="Q125" s="780"/>
      <c r="R125" s="780"/>
      <c r="S125" s="780"/>
      <c r="T125" s="780"/>
      <c r="U125" s="780"/>
      <c r="V125" s="780"/>
      <c r="W125" s="780"/>
      <c r="X125" s="780"/>
      <c r="Y125" s="780"/>
      <c r="Z125" s="781"/>
      <c r="AA125" s="807" t="s">
        <v>131</v>
      </c>
      <c r="AB125" s="808"/>
      <c r="AC125" s="808"/>
      <c r="AD125" s="808"/>
      <c r="AE125" s="809"/>
      <c r="AF125" s="810" t="s">
        <v>131</v>
      </c>
      <c r="AG125" s="808"/>
      <c r="AH125" s="808"/>
      <c r="AI125" s="808"/>
      <c r="AJ125" s="809"/>
      <c r="AK125" s="810" t="s">
        <v>131</v>
      </c>
      <c r="AL125" s="808"/>
      <c r="AM125" s="808"/>
      <c r="AN125" s="808"/>
      <c r="AO125" s="809"/>
      <c r="AP125" s="852" t="s">
        <v>131</v>
      </c>
      <c r="AQ125" s="853"/>
      <c r="AR125" s="853"/>
      <c r="AS125" s="853"/>
      <c r="AT125" s="854"/>
      <c r="AU125" s="255"/>
      <c r="AV125" s="256"/>
      <c r="AW125" s="256"/>
      <c r="AX125" s="256"/>
      <c r="AY125" s="256"/>
      <c r="AZ125" s="256"/>
      <c r="BA125" s="256"/>
      <c r="BB125" s="256"/>
      <c r="BC125" s="256"/>
      <c r="BD125" s="256"/>
      <c r="BE125" s="256"/>
      <c r="BF125" s="256"/>
      <c r="BG125" s="256"/>
      <c r="BH125" s="256"/>
      <c r="BI125" s="256"/>
      <c r="BJ125" s="256"/>
      <c r="BK125" s="256"/>
      <c r="BL125" s="256"/>
      <c r="BM125" s="256"/>
      <c r="BN125" s="256"/>
      <c r="BO125" s="256"/>
      <c r="BP125" s="256"/>
      <c r="BQ125" s="235"/>
      <c r="BR125" s="235"/>
      <c r="BS125" s="235"/>
      <c r="BT125" s="235"/>
      <c r="BU125" s="235"/>
      <c r="BV125" s="235"/>
      <c r="BW125" s="235"/>
      <c r="BX125" s="235"/>
      <c r="BY125" s="235"/>
      <c r="BZ125" s="235"/>
      <c r="CA125" s="235"/>
      <c r="CB125" s="235"/>
      <c r="CC125" s="235"/>
      <c r="CD125" s="235"/>
      <c r="CE125" s="235"/>
      <c r="CF125" s="235"/>
      <c r="CG125" s="235"/>
      <c r="CH125" s="235"/>
      <c r="CI125" s="235"/>
      <c r="CJ125" s="257"/>
      <c r="CK125" s="879" t="s">
        <v>483</v>
      </c>
      <c r="CL125" s="880"/>
      <c r="CM125" s="880"/>
      <c r="CN125" s="880"/>
      <c r="CO125" s="881"/>
      <c r="CP125" s="888" t="s">
        <v>484</v>
      </c>
      <c r="CQ125" s="838"/>
      <c r="CR125" s="838"/>
      <c r="CS125" s="838"/>
      <c r="CT125" s="838"/>
      <c r="CU125" s="838"/>
      <c r="CV125" s="838"/>
      <c r="CW125" s="838"/>
      <c r="CX125" s="838"/>
      <c r="CY125" s="838"/>
      <c r="CZ125" s="838"/>
      <c r="DA125" s="838"/>
      <c r="DB125" s="838"/>
      <c r="DC125" s="838"/>
      <c r="DD125" s="838"/>
      <c r="DE125" s="838"/>
      <c r="DF125" s="839"/>
      <c r="DG125" s="889" t="s">
        <v>131</v>
      </c>
      <c r="DH125" s="870"/>
      <c r="DI125" s="870"/>
      <c r="DJ125" s="870"/>
      <c r="DK125" s="870"/>
      <c r="DL125" s="870" t="s">
        <v>131</v>
      </c>
      <c r="DM125" s="870"/>
      <c r="DN125" s="870"/>
      <c r="DO125" s="870"/>
      <c r="DP125" s="870"/>
      <c r="DQ125" s="870" t="s">
        <v>131</v>
      </c>
      <c r="DR125" s="870"/>
      <c r="DS125" s="870"/>
      <c r="DT125" s="870"/>
      <c r="DU125" s="870"/>
      <c r="DV125" s="871" t="s">
        <v>131</v>
      </c>
      <c r="DW125" s="871"/>
      <c r="DX125" s="871"/>
      <c r="DY125" s="871"/>
      <c r="DZ125" s="872"/>
    </row>
    <row r="126" spans="1:130" s="233" customFormat="1" ht="26.25" customHeight="1" thickBot="1" x14ac:dyDescent="0.2">
      <c r="A126" s="848"/>
      <c r="B126" s="849"/>
      <c r="C126" s="845" t="s">
        <v>470</v>
      </c>
      <c r="D126" s="780"/>
      <c r="E126" s="780"/>
      <c r="F126" s="780"/>
      <c r="G126" s="780"/>
      <c r="H126" s="780"/>
      <c r="I126" s="780"/>
      <c r="J126" s="780"/>
      <c r="K126" s="780"/>
      <c r="L126" s="780"/>
      <c r="M126" s="780"/>
      <c r="N126" s="780"/>
      <c r="O126" s="780"/>
      <c r="P126" s="780"/>
      <c r="Q126" s="780"/>
      <c r="R126" s="780"/>
      <c r="S126" s="780"/>
      <c r="T126" s="780"/>
      <c r="U126" s="780"/>
      <c r="V126" s="780"/>
      <c r="W126" s="780"/>
      <c r="X126" s="780"/>
      <c r="Y126" s="780"/>
      <c r="Z126" s="781"/>
      <c r="AA126" s="807">
        <v>35332</v>
      </c>
      <c r="AB126" s="808"/>
      <c r="AC126" s="808"/>
      <c r="AD126" s="808"/>
      <c r="AE126" s="809"/>
      <c r="AF126" s="810">
        <v>35332</v>
      </c>
      <c r="AG126" s="808"/>
      <c r="AH126" s="808"/>
      <c r="AI126" s="808"/>
      <c r="AJ126" s="809"/>
      <c r="AK126" s="810">
        <v>35332</v>
      </c>
      <c r="AL126" s="808"/>
      <c r="AM126" s="808"/>
      <c r="AN126" s="808"/>
      <c r="AO126" s="809"/>
      <c r="AP126" s="852">
        <v>1.5</v>
      </c>
      <c r="AQ126" s="853"/>
      <c r="AR126" s="853"/>
      <c r="AS126" s="853"/>
      <c r="AT126" s="854"/>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58"/>
      <c r="CE126" s="258"/>
      <c r="CF126" s="258"/>
      <c r="CG126" s="235"/>
      <c r="CH126" s="235"/>
      <c r="CI126" s="235"/>
      <c r="CJ126" s="257"/>
      <c r="CK126" s="882"/>
      <c r="CL126" s="883"/>
      <c r="CM126" s="883"/>
      <c r="CN126" s="883"/>
      <c r="CO126" s="884"/>
      <c r="CP126" s="845" t="s">
        <v>485</v>
      </c>
      <c r="CQ126" s="780"/>
      <c r="CR126" s="780"/>
      <c r="CS126" s="780"/>
      <c r="CT126" s="780"/>
      <c r="CU126" s="780"/>
      <c r="CV126" s="780"/>
      <c r="CW126" s="780"/>
      <c r="CX126" s="780"/>
      <c r="CY126" s="780"/>
      <c r="CZ126" s="780"/>
      <c r="DA126" s="780"/>
      <c r="DB126" s="780"/>
      <c r="DC126" s="780"/>
      <c r="DD126" s="780"/>
      <c r="DE126" s="780"/>
      <c r="DF126" s="781"/>
      <c r="DG126" s="817" t="s">
        <v>131</v>
      </c>
      <c r="DH126" s="818"/>
      <c r="DI126" s="818"/>
      <c r="DJ126" s="818"/>
      <c r="DK126" s="818"/>
      <c r="DL126" s="818" t="s">
        <v>131</v>
      </c>
      <c r="DM126" s="818"/>
      <c r="DN126" s="818"/>
      <c r="DO126" s="818"/>
      <c r="DP126" s="818"/>
      <c r="DQ126" s="818" t="s">
        <v>131</v>
      </c>
      <c r="DR126" s="818"/>
      <c r="DS126" s="818"/>
      <c r="DT126" s="818"/>
      <c r="DU126" s="818"/>
      <c r="DV126" s="824" t="s">
        <v>131</v>
      </c>
      <c r="DW126" s="824"/>
      <c r="DX126" s="824"/>
      <c r="DY126" s="824"/>
      <c r="DZ126" s="825"/>
    </row>
    <row r="127" spans="1:130" s="233" customFormat="1" ht="26.25" customHeight="1" x14ac:dyDescent="0.15">
      <c r="A127" s="850"/>
      <c r="B127" s="851"/>
      <c r="C127" s="866" t="s">
        <v>486</v>
      </c>
      <c r="D127" s="867"/>
      <c r="E127" s="867"/>
      <c r="F127" s="867"/>
      <c r="G127" s="867"/>
      <c r="H127" s="867"/>
      <c r="I127" s="867"/>
      <c r="J127" s="867"/>
      <c r="K127" s="867"/>
      <c r="L127" s="867"/>
      <c r="M127" s="867"/>
      <c r="N127" s="867"/>
      <c r="O127" s="867"/>
      <c r="P127" s="867"/>
      <c r="Q127" s="867"/>
      <c r="R127" s="867"/>
      <c r="S127" s="867"/>
      <c r="T127" s="867"/>
      <c r="U127" s="867"/>
      <c r="V127" s="867"/>
      <c r="W127" s="867"/>
      <c r="X127" s="867"/>
      <c r="Y127" s="867"/>
      <c r="Z127" s="868"/>
      <c r="AA127" s="807" t="s">
        <v>131</v>
      </c>
      <c r="AB127" s="808"/>
      <c r="AC127" s="808"/>
      <c r="AD127" s="808"/>
      <c r="AE127" s="809"/>
      <c r="AF127" s="810" t="s">
        <v>131</v>
      </c>
      <c r="AG127" s="808"/>
      <c r="AH127" s="808"/>
      <c r="AI127" s="808"/>
      <c r="AJ127" s="809"/>
      <c r="AK127" s="810" t="s">
        <v>131</v>
      </c>
      <c r="AL127" s="808"/>
      <c r="AM127" s="808"/>
      <c r="AN127" s="808"/>
      <c r="AO127" s="809"/>
      <c r="AP127" s="852" t="s">
        <v>131</v>
      </c>
      <c r="AQ127" s="853"/>
      <c r="AR127" s="853"/>
      <c r="AS127" s="853"/>
      <c r="AT127" s="854"/>
      <c r="AU127" s="235"/>
      <c r="AV127" s="235"/>
      <c r="AW127" s="235"/>
      <c r="AX127" s="869" t="s">
        <v>487</v>
      </c>
      <c r="AY127" s="842"/>
      <c r="AZ127" s="842"/>
      <c r="BA127" s="842"/>
      <c r="BB127" s="842"/>
      <c r="BC127" s="842"/>
      <c r="BD127" s="842"/>
      <c r="BE127" s="843"/>
      <c r="BF127" s="841" t="s">
        <v>488</v>
      </c>
      <c r="BG127" s="842"/>
      <c r="BH127" s="842"/>
      <c r="BI127" s="842"/>
      <c r="BJ127" s="842"/>
      <c r="BK127" s="842"/>
      <c r="BL127" s="843"/>
      <c r="BM127" s="841" t="s">
        <v>489</v>
      </c>
      <c r="BN127" s="842"/>
      <c r="BO127" s="842"/>
      <c r="BP127" s="842"/>
      <c r="BQ127" s="842"/>
      <c r="BR127" s="842"/>
      <c r="BS127" s="843"/>
      <c r="BT127" s="841" t="s">
        <v>490</v>
      </c>
      <c r="BU127" s="842"/>
      <c r="BV127" s="842"/>
      <c r="BW127" s="842"/>
      <c r="BX127" s="842"/>
      <c r="BY127" s="842"/>
      <c r="BZ127" s="844"/>
      <c r="CA127" s="235"/>
      <c r="CB127" s="235"/>
      <c r="CC127" s="235"/>
      <c r="CD127" s="258"/>
      <c r="CE127" s="258"/>
      <c r="CF127" s="258"/>
      <c r="CG127" s="235"/>
      <c r="CH127" s="235"/>
      <c r="CI127" s="235"/>
      <c r="CJ127" s="257"/>
      <c r="CK127" s="882"/>
      <c r="CL127" s="883"/>
      <c r="CM127" s="883"/>
      <c r="CN127" s="883"/>
      <c r="CO127" s="884"/>
      <c r="CP127" s="845" t="s">
        <v>491</v>
      </c>
      <c r="CQ127" s="780"/>
      <c r="CR127" s="780"/>
      <c r="CS127" s="780"/>
      <c r="CT127" s="780"/>
      <c r="CU127" s="780"/>
      <c r="CV127" s="780"/>
      <c r="CW127" s="780"/>
      <c r="CX127" s="780"/>
      <c r="CY127" s="780"/>
      <c r="CZ127" s="780"/>
      <c r="DA127" s="780"/>
      <c r="DB127" s="780"/>
      <c r="DC127" s="780"/>
      <c r="DD127" s="780"/>
      <c r="DE127" s="780"/>
      <c r="DF127" s="781"/>
      <c r="DG127" s="817" t="s">
        <v>131</v>
      </c>
      <c r="DH127" s="818"/>
      <c r="DI127" s="818"/>
      <c r="DJ127" s="818"/>
      <c r="DK127" s="818"/>
      <c r="DL127" s="818" t="s">
        <v>131</v>
      </c>
      <c r="DM127" s="818"/>
      <c r="DN127" s="818"/>
      <c r="DO127" s="818"/>
      <c r="DP127" s="818"/>
      <c r="DQ127" s="818" t="s">
        <v>131</v>
      </c>
      <c r="DR127" s="818"/>
      <c r="DS127" s="818"/>
      <c r="DT127" s="818"/>
      <c r="DU127" s="818"/>
      <c r="DV127" s="824" t="s">
        <v>131</v>
      </c>
      <c r="DW127" s="824"/>
      <c r="DX127" s="824"/>
      <c r="DY127" s="824"/>
      <c r="DZ127" s="825"/>
    </row>
    <row r="128" spans="1:130" s="233" customFormat="1" ht="26.25" customHeight="1" thickBot="1" x14ac:dyDescent="0.2">
      <c r="A128" s="826" t="s">
        <v>492</v>
      </c>
      <c r="B128" s="827"/>
      <c r="C128" s="827"/>
      <c r="D128" s="827"/>
      <c r="E128" s="827"/>
      <c r="F128" s="827"/>
      <c r="G128" s="827"/>
      <c r="H128" s="827"/>
      <c r="I128" s="827"/>
      <c r="J128" s="827"/>
      <c r="K128" s="827"/>
      <c r="L128" s="827"/>
      <c r="M128" s="827"/>
      <c r="N128" s="827"/>
      <c r="O128" s="827"/>
      <c r="P128" s="827"/>
      <c r="Q128" s="827"/>
      <c r="R128" s="827"/>
      <c r="S128" s="827"/>
      <c r="T128" s="827"/>
      <c r="U128" s="827"/>
      <c r="V128" s="827"/>
      <c r="W128" s="828" t="s">
        <v>493</v>
      </c>
      <c r="X128" s="828"/>
      <c r="Y128" s="828"/>
      <c r="Z128" s="829"/>
      <c r="AA128" s="830">
        <v>35332</v>
      </c>
      <c r="AB128" s="831"/>
      <c r="AC128" s="831"/>
      <c r="AD128" s="831"/>
      <c r="AE128" s="832"/>
      <c r="AF128" s="833">
        <v>41571</v>
      </c>
      <c r="AG128" s="831"/>
      <c r="AH128" s="831"/>
      <c r="AI128" s="831"/>
      <c r="AJ128" s="832"/>
      <c r="AK128" s="833">
        <v>35332</v>
      </c>
      <c r="AL128" s="831"/>
      <c r="AM128" s="831"/>
      <c r="AN128" s="831"/>
      <c r="AO128" s="832"/>
      <c r="AP128" s="834"/>
      <c r="AQ128" s="835"/>
      <c r="AR128" s="835"/>
      <c r="AS128" s="835"/>
      <c r="AT128" s="836"/>
      <c r="AU128" s="235"/>
      <c r="AV128" s="235"/>
      <c r="AW128" s="235"/>
      <c r="AX128" s="837" t="s">
        <v>494</v>
      </c>
      <c r="AY128" s="838"/>
      <c r="AZ128" s="838"/>
      <c r="BA128" s="838"/>
      <c r="BB128" s="838"/>
      <c r="BC128" s="838"/>
      <c r="BD128" s="838"/>
      <c r="BE128" s="839"/>
      <c r="BF128" s="814" t="s">
        <v>443</v>
      </c>
      <c r="BG128" s="815"/>
      <c r="BH128" s="815"/>
      <c r="BI128" s="815"/>
      <c r="BJ128" s="815"/>
      <c r="BK128" s="815"/>
      <c r="BL128" s="840"/>
      <c r="BM128" s="814">
        <v>15</v>
      </c>
      <c r="BN128" s="815"/>
      <c r="BO128" s="815"/>
      <c r="BP128" s="815"/>
      <c r="BQ128" s="815"/>
      <c r="BR128" s="815"/>
      <c r="BS128" s="840"/>
      <c r="BT128" s="814">
        <v>20</v>
      </c>
      <c r="BU128" s="815"/>
      <c r="BV128" s="815"/>
      <c r="BW128" s="815"/>
      <c r="BX128" s="815"/>
      <c r="BY128" s="815"/>
      <c r="BZ128" s="816"/>
      <c r="CA128" s="258"/>
      <c r="CB128" s="258"/>
      <c r="CC128" s="258"/>
      <c r="CD128" s="258"/>
      <c r="CE128" s="258"/>
      <c r="CF128" s="258"/>
      <c r="CG128" s="235"/>
      <c r="CH128" s="235"/>
      <c r="CI128" s="235"/>
      <c r="CJ128" s="257"/>
      <c r="CK128" s="885"/>
      <c r="CL128" s="886"/>
      <c r="CM128" s="886"/>
      <c r="CN128" s="886"/>
      <c r="CO128" s="887"/>
      <c r="CP128" s="819" t="s">
        <v>495</v>
      </c>
      <c r="CQ128" s="758"/>
      <c r="CR128" s="758"/>
      <c r="CS128" s="758"/>
      <c r="CT128" s="758"/>
      <c r="CU128" s="758"/>
      <c r="CV128" s="758"/>
      <c r="CW128" s="758"/>
      <c r="CX128" s="758"/>
      <c r="CY128" s="758"/>
      <c r="CZ128" s="758"/>
      <c r="DA128" s="758"/>
      <c r="DB128" s="758"/>
      <c r="DC128" s="758"/>
      <c r="DD128" s="758"/>
      <c r="DE128" s="758"/>
      <c r="DF128" s="759"/>
      <c r="DG128" s="820" t="s">
        <v>131</v>
      </c>
      <c r="DH128" s="821"/>
      <c r="DI128" s="821"/>
      <c r="DJ128" s="821"/>
      <c r="DK128" s="821"/>
      <c r="DL128" s="821" t="s">
        <v>443</v>
      </c>
      <c r="DM128" s="821"/>
      <c r="DN128" s="821"/>
      <c r="DO128" s="821"/>
      <c r="DP128" s="821"/>
      <c r="DQ128" s="821" t="s">
        <v>131</v>
      </c>
      <c r="DR128" s="821"/>
      <c r="DS128" s="821"/>
      <c r="DT128" s="821"/>
      <c r="DU128" s="821"/>
      <c r="DV128" s="822" t="s">
        <v>443</v>
      </c>
      <c r="DW128" s="822"/>
      <c r="DX128" s="822"/>
      <c r="DY128" s="822"/>
      <c r="DZ128" s="823"/>
    </row>
    <row r="129" spans="1:131" s="233" customFormat="1" ht="26.25" customHeight="1" x14ac:dyDescent="0.15">
      <c r="A129" s="802" t="s">
        <v>109</v>
      </c>
      <c r="B129" s="803"/>
      <c r="C129" s="803"/>
      <c r="D129" s="803"/>
      <c r="E129" s="803"/>
      <c r="F129" s="803"/>
      <c r="G129" s="803"/>
      <c r="H129" s="803"/>
      <c r="I129" s="803"/>
      <c r="J129" s="803"/>
      <c r="K129" s="803"/>
      <c r="L129" s="803"/>
      <c r="M129" s="803"/>
      <c r="N129" s="803"/>
      <c r="O129" s="803"/>
      <c r="P129" s="803"/>
      <c r="Q129" s="803"/>
      <c r="R129" s="803"/>
      <c r="S129" s="803"/>
      <c r="T129" s="803"/>
      <c r="U129" s="803"/>
      <c r="V129" s="803"/>
      <c r="W129" s="804" t="s">
        <v>496</v>
      </c>
      <c r="X129" s="805"/>
      <c r="Y129" s="805"/>
      <c r="Z129" s="806"/>
      <c r="AA129" s="807">
        <v>2205622</v>
      </c>
      <c r="AB129" s="808"/>
      <c r="AC129" s="808"/>
      <c r="AD129" s="808"/>
      <c r="AE129" s="809"/>
      <c r="AF129" s="810">
        <v>2339177</v>
      </c>
      <c r="AG129" s="808"/>
      <c r="AH129" s="808"/>
      <c r="AI129" s="808"/>
      <c r="AJ129" s="809"/>
      <c r="AK129" s="810">
        <v>2567500</v>
      </c>
      <c r="AL129" s="808"/>
      <c r="AM129" s="808"/>
      <c r="AN129" s="808"/>
      <c r="AO129" s="809"/>
      <c r="AP129" s="811"/>
      <c r="AQ129" s="812"/>
      <c r="AR129" s="812"/>
      <c r="AS129" s="812"/>
      <c r="AT129" s="813"/>
      <c r="AU129" s="236"/>
      <c r="AV129" s="236"/>
      <c r="AW129" s="236"/>
      <c r="AX129" s="779" t="s">
        <v>497</v>
      </c>
      <c r="AY129" s="780"/>
      <c r="AZ129" s="780"/>
      <c r="BA129" s="780"/>
      <c r="BB129" s="780"/>
      <c r="BC129" s="780"/>
      <c r="BD129" s="780"/>
      <c r="BE129" s="781"/>
      <c r="BF129" s="798" t="s">
        <v>131</v>
      </c>
      <c r="BG129" s="799"/>
      <c r="BH129" s="799"/>
      <c r="BI129" s="799"/>
      <c r="BJ129" s="799"/>
      <c r="BK129" s="799"/>
      <c r="BL129" s="800"/>
      <c r="BM129" s="798">
        <v>20</v>
      </c>
      <c r="BN129" s="799"/>
      <c r="BO129" s="799"/>
      <c r="BP129" s="799"/>
      <c r="BQ129" s="799"/>
      <c r="BR129" s="799"/>
      <c r="BS129" s="800"/>
      <c r="BT129" s="798">
        <v>30</v>
      </c>
      <c r="BU129" s="799"/>
      <c r="BV129" s="799"/>
      <c r="BW129" s="799"/>
      <c r="BX129" s="799"/>
      <c r="BY129" s="799"/>
      <c r="BZ129" s="801"/>
      <c r="CA129" s="259"/>
      <c r="CB129" s="259"/>
      <c r="CC129" s="259"/>
      <c r="CD129" s="259"/>
      <c r="CE129" s="259"/>
      <c r="CF129" s="259"/>
      <c r="CG129" s="259"/>
      <c r="CH129" s="259"/>
      <c r="CI129" s="259"/>
      <c r="CJ129" s="259"/>
      <c r="CK129" s="259"/>
      <c r="CL129" s="259"/>
      <c r="CM129" s="259"/>
      <c r="CN129" s="259"/>
      <c r="CO129" s="259"/>
      <c r="CP129" s="259"/>
      <c r="CQ129" s="259"/>
      <c r="CR129" s="259"/>
      <c r="CS129" s="259"/>
      <c r="CT129" s="259"/>
      <c r="CU129" s="259"/>
      <c r="CV129" s="259"/>
      <c r="CW129" s="259"/>
      <c r="CX129" s="259"/>
      <c r="CY129" s="259"/>
      <c r="CZ129" s="259"/>
      <c r="DA129" s="259"/>
      <c r="DB129" s="259"/>
      <c r="DC129" s="259"/>
      <c r="DD129" s="259"/>
      <c r="DE129" s="259"/>
      <c r="DF129" s="259"/>
      <c r="DG129" s="259"/>
      <c r="DH129" s="259"/>
      <c r="DI129" s="259"/>
      <c r="DJ129" s="259"/>
      <c r="DK129" s="259"/>
      <c r="DL129" s="259"/>
      <c r="DM129" s="259"/>
      <c r="DN129" s="259"/>
      <c r="DO129" s="259"/>
      <c r="DP129" s="236"/>
      <c r="DQ129" s="236"/>
      <c r="DR129" s="236"/>
      <c r="DS129" s="236"/>
      <c r="DT129" s="236"/>
      <c r="DU129" s="236"/>
      <c r="DV129" s="236"/>
      <c r="DW129" s="236"/>
      <c r="DX129" s="236"/>
      <c r="DY129" s="236"/>
      <c r="DZ129" s="236"/>
    </row>
    <row r="130" spans="1:131" s="233" customFormat="1" ht="26.25" customHeight="1" x14ac:dyDescent="0.15">
      <c r="A130" s="802" t="s">
        <v>498</v>
      </c>
      <c r="B130" s="803"/>
      <c r="C130" s="803"/>
      <c r="D130" s="803"/>
      <c r="E130" s="803"/>
      <c r="F130" s="803"/>
      <c r="G130" s="803"/>
      <c r="H130" s="803"/>
      <c r="I130" s="803"/>
      <c r="J130" s="803"/>
      <c r="K130" s="803"/>
      <c r="L130" s="803"/>
      <c r="M130" s="803"/>
      <c r="N130" s="803"/>
      <c r="O130" s="803"/>
      <c r="P130" s="803"/>
      <c r="Q130" s="803"/>
      <c r="R130" s="803"/>
      <c r="S130" s="803"/>
      <c r="T130" s="803"/>
      <c r="U130" s="803"/>
      <c r="V130" s="803"/>
      <c r="W130" s="804" t="s">
        <v>499</v>
      </c>
      <c r="X130" s="805"/>
      <c r="Y130" s="805"/>
      <c r="Z130" s="806"/>
      <c r="AA130" s="807">
        <v>227243</v>
      </c>
      <c r="AB130" s="808"/>
      <c r="AC130" s="808"/>
      <c r="AD130" s="808"/>
      <c r="AE130" s="809"/>
      <c r="AF130" s="810">
        <v>227593</v>
      </c>
      <c r="AG130" s="808"/>
      <c r="AH130" s="808"/>
      <c r="AI130" s="808"/>
      <c r="AJ130" s="809"/>
      <c r="AK130" s="810">
        <v>208814</v>
      </c>
      <c r="AL130" s="808"/>
      <c r="AM130" s="808"/>
      <c r="AN130" s="808"/>
      <c r="AO130" s="809"/>
      <c r="AP130" s="811"/>
      <c r="AQ130" s="812"/>
      <c r="AR130" s="812"/>
      <c r="AS130" s="812"/>
      <c r="AT130" s="813"/>
      <c r="AU130" s="236"/>
      <c r="AV130" s="236"/>
      <c r="AW130" s="236"/>
      <c r="AX130" s="779" t="s">
        <v>500</v>
      </c>
      <c r="AY130" s="780"/>
      <c r="AZ130" s="780"/>
      <c r="BA130" s="780"/>
      <c r="BB130" s="780"/>
      <c r="BC130" s="780"/>
      <c r="BD130" s="780"/>
      <c r="BE130" s="781"/>
      <c r="BF130" s="782">
        <v>8.5</v>
      </c>
      <c r="BG130" s="783"/>
      <c r="BH130" s="783"/>
      <c r="BI130" s="783"/>
      <c r="BJ130" s="783"/>
      <c r="BK130" s="783"/>
      <c r="BL130" s="784"/>
      <c r="BM130" s="782">
        <v>25</v>
      </c>
      <c r="BN130" s="783"/>
      <c r="BO130" s="783"/>
      <c r="BP130" s="783"/>
      <c r="BQ130" s="783"/>
      <c r="BR130" s="783"/>
      <c r="BS130" s="784"/>
      <c r="BT130" s="782">
        <v>35</v>
      </c>
      <c r="BU130" s="783"/>
      <c r="BV130" s="783"/>
      <c r="BW130" s="783"/>
      <c r="BX130" s="783"/>
      <c r="BY130" s="783"/>
      <c r="BZ130" s="785"/>
      <c r="CA130" s="259"/>
      <c r="CB130" s="259"/>
      <c r="CC130" s="259"/>
      <c r="CD130" s="259"/>
      <c r="CE130" s="259"/>
      <c r="CF130" s="259"/>
      <c r="CG130" s="259"/>
      <c r="CH130" s="259"/>
      <c r="CI130" s="259"/>
      <c r="CJ130" s="259"/>
      <c r="CK130" s="259"/>
      <c r="CL130" s="259"/>
      <c r="CM130" s="259"/>
      <c r="CN130" s="259"/>
      <c r="CO130" s="259"/>
      <c r="CP130" s="259"/>
      <c r="CQ130" s="259"/>
      <c r="CR130" s="259"/>
      <c r="CS130" s="259"/>
      <c r="CT130" s="259"/>
      <c r="CU130" s="259"/>
      <c r="CV130" s="259"/>
      <c r="CW130" s="259"/>
      <c r="CX130" s="259"/>
      <c r="CY130" s="259"/>
      <c r="CZ130" s="259"/>
      <c r="DA130" s="259"/>
      <c r="DB130" s="259"/>
      <c r="DC130" s="259"/>
      <c r="DD130" s="259"/>
      <c r="DE130" s="259"/>
      <c r="DF130" s="259"/>
      <c r="DG130" s="259"/>
      <c r="DH130" s="259"/>
      <c r="DI130" s="259"/>
      <c r="DJ130" s="259"/>
      <c r="DK130" s="259"/>
      <c r="DL130" s="259"/>
      <c r="DM130" s="259"/>
      <c r="DN130" s="259"/>
      <c r="DO130" s="259"/>
      <c r="DP130" s="236"/>
      <c r="DQ130" s="236"/>
      <c r="DR130" s="236"/>
      <c r="DS130" s="236"/>
      <c r="DT130" s="236"/>
      <c r="DU130" s="236"/>
      <c r="DV130" s="236"/>
      <c r="DW130" s="236"/>
      <c r="DX130" s="236"/>
      <c r="DY130" s="236"/>
      <c r="DZ130" s="236"/>
    </row>
    <row r="131" spans="1:131" s="233" customFormat="1" ht="26.25" customHeight="1" thickBot="1" x14ac:dyDescent="0.2">
      <c r="A131" s="786"/>
      <c r="B131" s="787"/>
      <c r="C131" s="787"/>
      <c r="D131" s="787"/>
      <c r="E131" s="787"/>
      <c r="F131" s="787"/>
      <c r="G131" s="787"/>
      <c r="H131" s="787"/>
      <c r="I131" s="787"/>
      <c r="J131" s="787"/>
      <c r="K131" s="787"/>
      <c r="L131" s="787"/>
      <c r="M131" s="787"/>
      <c r="N131" s="787"/>
      <c r="O131" s="787"/>
      <c r="P131" s="787"/>
      <c r="Q131" s="787"/>
      <c r="R131" s="787"/>
      <c r="S131" s="787"/>
      <c r="T131" s="787"/>
      <c r="U131" s="787"/>
      <c r="V131" s="787"/>
      <c r="W131" s="788" t="s">
        <v>501</v>
      </c>
      <c r="X131" s="789"/>
      <c r="Y131" s="789"/>
      <c r="Z131" s="790"/>
      <c r="AA131" s="791">
        <v>1978379</v>
      </c>
      <c r="AB131" s="792"/>
      <c r="AC131" s="792"/>
      <c r="AD131" s="792"/>
      <c r="AE131" s="793"/>
      <c r="AF131" s="794">
        <v>2111584</v>
      </c>
      <c r="AG131" s="792"/>
      <c r="AH131" s="792"/>
      <c r="AI131" s="792"/>
      <c r="AJ131" s="793"/>
      <c r="AK131" s="794">
        <v>2358686</v>
      </c>
      <c r="AL131" s="792"/>
      <c r="AM131" s="792"/>
      <c r="AN131" s="792"/>
      <c r="AO131" s="793"/>
      <c r="AP131" s="795"/>
      <c r="AQ131" s="796"/>
      <c r="AR131" s="796"/>
      <c r="AS131" s="796"/>
      <c r="AT131" s="797"/>
      <c r="AU131" s="236"/>
      <c r="AV131" s="236"/>
      <c r="AW131" s="236"/>
      <c r="AX131" s="757" t="s">
        <v>502</v>
      </c>
      <c r="AY131" s="758"/>
      <c r="AZ131" s="758"/>
      <c r="BA131" s="758"/>
      <c r="BB131" s="758"/>
      <c r="BC131" s="758"/>
      <c r="BD131" s="758"/>
      <c r="BE131" s="759"/>
      <c r="BF131" s="760" t="s">
        <v>131</v>
      </c>
      <c r="BG131" s="761"/>
      <c r="BH131" s="761"/>
      <c r="BI131" s="761"/>
      <c r="BJ131" s="761"/>
      <c r="BK131" s="761"/>
      <c r="BL131" s="762"/>
      <c r="BM131" s="760">
        <v>350</v>
      </c>
      <c r="BN131" s="761"/>
      <c r="BO131" s="761"/>
      <c r="BP131" s="761"/>
      <c r="BQ131" s="761"/>
      <c r="BR131" s="761"/>
      <c r="BS131" s="762"/>
      <c r="BT131" s="763"/>
      <c r="BU131" s="764"/>
      <c r="BV131" s="764"/>
      <c r="BW131" s="764"/>
      <c r="BX131" s="764"/>
      <c r="BY131" s="764"/>
      <c r="BZ131" s="765"/>
      <c r="CA131" s="259"/>
      <c r="CB131" s="259"/>
      <c r="CC131" s="259"/>
      <c r="CD131" s="259"/>
      <c r="CE131" s="259"/>
      <c r="CF131" s="259"/>
      <c r="CG131" s="259"/>
      <c r="CH131" s="259"/>
      <c r="CI131" s="259"/>
      <c r="CJ131" s="259"/>
      <c r="CK131" s="259"/>
      <c r="CL131" s="259"/>
      <c r="CM131" s="259"/>
      <c r="CN131" s="259"/>
      <c r="CO131" s="259"/>
      <c r="CP131" s="259"/>
      <c r="CQ131" s="259"/>
      <c r="CR131" s="259"/>
      <c r="CS131" s="259"/>
      <c r="CT131" s="259"/>
      <c r="CU131" s="259"/>
      <c r="CV131" s="259"/>
      <c r="CW131" s="259"/>
      <c r="CX131" s="259"/>
      <c r="CY131" s="259"/>
      <c r="CZ131" s="259"/>
      <c r="DA131" s="259"/>
      <c r="DB131" s="259"/>
      <c r="DC131" s="259"/>
      <c r="DD131" s="259"/>
      <c r="DE131" s="259"/>
      <c r="DF131" s="259"/>
      <c r="DG131" s="259"/>
      <c r="DH131" s="259"/>
      <c r="DI131" s="259"/>
      <c r="DJ131" s="259"/>
      <c r="DK131" s="259"/>
      <c r="DL131" s="259"/>
      <c r="DM131" s="259"/>
      <c r="DN131" s="259"/>
      <c r="DO131" s="259"/>
      <c r="DP131" s="236"/>
      <c r="DQ131" s="236"/>
      <c r="DR131" s="236"/>
      <c r="DS131" s="236"/>
      <c r="DT131" s="236"/>
      <c r="DU131" s="236"/>
      <c r="DV131" s="236"/>
      <c r="DW131" s="236"/>
      <c r="DX131" s="236"/>
      <c r="DY131" s="236"/>
      <c r="DZ131" s="236"/>
    </row>
    <row r="132" spans="1:131" s="233" customFormat="1" ht="26.25" customHeight="1" x14ac:dyDescent="0.15">
      <c r="A132" s="766" t="s">
        <v>503</v>
      </c>
      <c r="B132" s="767"/>
      <c r="C132" s="767"/>
      <c r="D132" s="767"/>
      <c r="E132" s="767"/>
      <c r="F132" s="767"/>
      <c r="G132" s="767"/>
      <c r="H132" s="767"/>
      <c r="I132" s="767"/>
      <c r="J132" s="767"/>
      <c r="K132" s="767"/>
      <c r="L132" s="767"/>
      <c r="M132" s="767"/>
      <c r="N132" s="767"/>
      <c r="O132" s="767"/>
      <c r="P132" s="767"/>
      <c r="Q132" s="767"/>
      <c r="R132" s="767"/>
      <c r="S132" s="767"/>
      <c r="T132" s="767"/>
      <c r="U132" s="767"/>
      <c r="V132" s="770" t="s">
        <v>504</v>
      </c>
      <c r="W132" s="770"/>
      <c r="X132" s="770"/>
      <c r="Y132" s="770"/>
      <c r="Z132" s="771"/>
      <c r="AA132" s="772">
        <v>9.1686678839999995</v>
      </c>
      <c r="AB132" s="773"/>
      <c r="AC132" s="773"/>
      <c r="AD132" s="773"/>
      <c r="AE132" s="774"/>
      <c r="AF132" s="775">
        <v>8.443661251</v>
      </c>
      <c r="AG132" s="773"/>
      <c r="AH132" s="773"/>
      <c r="AI132" s="773"/>
      <c r="AJ132" s="774"/>
      <c r="AK132" s="775">
        <v>8.1344019509999992</v>
      </c>
      <c r="AL132" s="773"/>
      <c r="AM132" s="773"/>
      <c r="AN132" s="773"/>
      <c r="AO132" s="774"/>
      <c r="AP132" s="776"/>
      <c r="AQ132" s="777"/>
      <c r="AR132" s="777"/>
      <c r="AS132" s="777"/>
      <c r="AT132" s="778"/>
      <c r="AU132" s="260"/>
      <c r="AV132" s="236"/>
      <c r="AW132" s="236"/>
      <c r="AX132" s="236"/>
      <c r="AY132" s="236"/>
      <c r="AZ132" s="236"/>
      <c r="BA132" s="236"/>
      <c r="BB132" s="236"/>
      <c r="BC132" s="236"/>
      <c r="BD132" s="236"/>
      <c r="BE132" s="236"/>
      <c r="BF132" s="236"/>
      <c r="BG132" s="236"/>
      <c r="BH132" s="236"/>
      <c r="BI132" s="236"/>
      <c r="BJ132" s="236"/>
      <c r="BK132" s="236"/>
      <c r="BL132" s="236"/>
      <c r="BM132" s="236"/>
      <c r="BN132" s="236"/>
      <c r="BO132" s="236"/>
      <c r="BP132" s="236"/>
      <c r="BQ132" s="236"/>
      <c r="BR132" s="236"/>
      <c r="BS132" s="237"/>
      <c r="BT132" s="236"/>
      <c r="BU132" s="236"/>
      <c r="BV132" s="236"/>
      <c r="BW132" s="236"/>
      <c r="BX132" s="236"/>
      <c r="BY132" s="236"/>
      <c r="BZ132" s="236"/>
      <c r="CA132" s="259"/>
      <c r="CB132" s="259"/>
      <c r="CC132" s="259"/>
      <c r="CD132" s="259"/>
      <c r="CE132" s="259"/>
      <c r="CF132" s="259"/>
      <c r="CG132" s="259"/>
      <c r="CH132" s="259"/>
      <c r="CI132" s="259"/>
      <c r="CJ132" s="259"/>
      <c r="CK132" s="259"/>
      <c r="CL132" s="259"/>
      <c r="CM132" s="259"/>
      <c r="CN132" s="259"/>
      <c r="CO132" s="259"/>
      <c r="CP132" s="259"/>
      <c r="CQ132" s="259"/>
      <c r="CR132" s="259"/>
      <c r="CS132" s="259"/>
      <c r="CT132" s="259"/>
      <c r="CU132" s="259"/>
      <c r="CV132" s="259"/>
      <c r="CW132" s="259"/>
      <c r="CX132" s="259"/>
      <c r="CY132" s="259"/>
      <c r="CZ132" s="259"/>
      <c r="DA132" s="259"/>
      <c r="DB132" s="259"/>
      <c r="DC132" s="259"/>
      <c r="DD132" s="259"/>
      <c r="DE132" s="259"/>
      <c r="DF132" s="259"/>
      <c r="DG132" s="259"/>
      <c r="DH132" s="259"/>
      <c r="DI132" s="259"/>
      <c r="DJ132" s="259"/>
      <c r="DK132" s="259"/>
      <c r="DL132" s="259"/>
      <c r="DM132" s="259"/>
      <c r="DN132" s="259"/>
      <c r="DO132" s="259"/>
      <c r="DP132" s="236"/>
      <c r="DQ132" s="236"/>
      <c r="DR132" s="236"/>
      <c r="DS132" s="236"/>
      <c r="DT132" s="236"/>
      <c r="DU132" s="236"/>
      <c r="DV132" s="236"/>
      <c r="DW132" s="236"/>
      <c r="DX132" s="236"/>
      <c r="DY132" s="236"/>
      <c r="DZ132" s="236"/>
    </row>
    <row r="133" spans="1:131" s="233" customFormat="1" ht="26.25" customHeight="1" thickBot="1" x14ac:dyDescent="0.2">
      <c r="A133" s="768"/>
      <c r="B133" s="769"/>
      <c r="C133" s="769"/>
      <c r="D133" s="769"/>
      <c r="E133" s="769"/>
      <c r="F133" s="769"/>
      <c r="G133" s="769"/>
      <c r="H133" s="769"/>
      <c r="I133" s="769"/>
      <c r="J133" s="769"/>
      <c r="K133" s="769"/>
      <c r="L133" s="769"/>
      <c r="M133" s="769"/>
      <c r="N133" s="769"/>
      <c r="O133" s="769"/>
      <c r="P133" s="769"/>
      <c r="Q133" s="769"/>
      <c r="R133" s="769"/>
      <c r="S133" s="769"/>
      <c r="T133" s="769"/>
      <c r="U133" s="769"/>
      <c r="V133" s="749" t="s">
        <v>505</v>
      </c>
      <c r="W133" s="749"/>
      <c r="X133" s="749"/>
      <c r="Y133" s="749"/>
      <c r="Z133" s="750"/>
      <c r="AA133" s="751">
        <v>8.1999999999999993</v>
      </c>
      <c r="AB133" s="752"/>
      <c r="AC133" s="752"/>
      <c r="AD133" s="752"/>
      <c r="AE133" s="753"/>
      <c r="AF133" s="751">
        <v>8.6999999999999993</v>
      </c>
      <c r="AG133" s="752"/>
      <c r="AH133" s="752"/>
      <c r="AI133" s="752"/>
      <c r="AJ133" s="753"/>
      <c r="AK133" s="751">
        <v>8.5</v>
      </c>
      <c r="AL133" s="752"/>
      <c r="AM133" s="752"/>
      <c r="AN133" s="752"/>
      <c r="AO133" s="753"/>
      <c r="AP133" s="754"/>
      <c r="AQ133" s="755"/>
      <c r="AR133" s="755"/>
      <c r="AS133" s="755"/>
      <c r="AT133" s="756"/>
      <c r="AU133" s="236"/>
      <c r="AV133" s="236"/>
      <c r="AW133" s="236"/>
      <c r="AX133" s="236"/>
      <c r="AY133" s="236"/>
      <c r="AZ133" s="236"/>
      <c r="BA133" s="236"/>
      <c r="BB133" s="236"/>
      <c r="BC133" s="236"/>
      <c r="BD133" s="236"/>
      <c r="BE133" s="236"/>
      <c r="BF133" s="236"/>
      <c r="BG133" s="236"/>
      <c r="BH133" s="236"/>
      <c r="BI133" s="236"/>
      <c r="BJ133" s="236"/>
      <c r="BK133" s="236"/>
      <c r="BL133" s="236"/>
      <c r="BM133" s="236"/>
      <c r="BN133" s="259"/>
      <c r="BO133" s="259"/>
      <c r="BP133" s="259"/>
      <c r="BQ133" s="259"/>
      <c r="BR133" s="259"/>
      <c r="BS133" s="259"/>
      <c r="BT133" s="259"/>
      <c r="BU133" s="259"/>
      <c r="BV133" s="259"/>
      <c r="BW133" s="259"/>
      <c r="BX133" s="259"/>
      <c r="BY133" s="259"/>
      <c r="BZ133" s="259"/>
      <c r="CA133" s="259"/>
      <c r="CB133" s="259"/>
      <c r="CC133" s="259"/>
      <c r="CD133" s="259"/>
      <c r="CE133" s="259"/>
      <c r="CF133" s="259"/>
      <c r="CG133" s="259"/>
      <c r="CH133" s="259"/>
      <c r="CI133" s="259"/>
      <c r="CJ133" s="259"/>
      <c r="CK133" s="259"/>
      <c r="CL133" s="259"/>
      <c r="CM133" s="259"/>
      <c r="CN133" s="259"/>
      <c r="CO133" s="259"/>
      <c r="CP133" s="259"/>
      <c r="CQ133" s="259"/>
      <c r="CR133" s="259"/>
      <c r="CS133" s="259"/>
      <c r="CT133" s="259"/>
      <c r="CU133" s="259"/>
      <c r="CV133" s="259"/>
      <c r="CW133" s="259"/>
      <c r="CX133" s="259"/>
      <c r="CY133" s="259"/>
      <c r="CZ133" s="259"/>
      <c r="DA133" s="259"/>
      <c r="DB133" s="259"/>
      <c r="DC133" s="259"/>
      <c r="DD133" s="259"/>
      <c r="DE133" s="259"/>
      <c r="DF133" s="259"/>
      <c r="DG133" s="259"/>
      <c r="DH133" s="259"/>
      <c r="DI133" s="259"/>
      <c r="DJ133" s="259"/>
      <c r="DK133" s="259"/>
      <c r="DL133" s="259"/>
      <c r="DM133" s="259"/>
      <c r="DN133" s="259"/>
      <c r="DO133" s="259"/>
      <c r="DP133" s="236"/>
      <c r="DQ133" s="236"/>
      <c r="DR133" s="236"/>
      <c r="DS133" s="236"/>
      <c r="DT133" s="236"/>
      <c r="DU133" s="236"/>
      <c r="DV133" s="236"/>
      <c r="DW133" s="236"/>
      <c r="DX133" s="236"/>
      <c r="DY133" s="236"/>
      <c r="DZ133" s="236"/>
    </row>
    <row r="134" spans="1:131" ht="11.25" customHeight="1" x14ac:dyDescent="0.15">
      <c r="A134" s="261"/>
      <c r="B134" s="261"/>
      <c r="C134" s="261"/>
      <c r="D134" s="261"/>
      <c r="E134" s="261"/>
      <c r="F134" s="261"/>
      <c r="G134" s="261"/>
      <c r="H134" s="261"/>
      <c r="I134" s="261"/>
      <c r="J134" s="261"/>
      <c r="K134" s="261"/>
      <c r="L134" s="261"/>
      <c r="M134" s="261"/>
      <c r="N134" s="261"/>
      <c r="O134" s="261"/>
      <c r="P134" s="261"/>
      <c r="Q134" s="261"/>
      <c r="R134" s="261"/>
      <c r="S134" s="261"/>
      <c r="T134" s="261"/>
      <c r="U134" s="261"/>
      <c r="V134" s="261"/>
      <c r="W134" s="261"/>
      <c r="X134" s="261"/>
      <c r="Y134" s="261"/>
      <c r="Z134" s="261"/>
      <c r="AA134" s="261"/>
      <c r="AB134" s="261"/>
      <c r="AC134" s="261"/>
      <c r="AD134" s="261"/>
      <c r="AE134" s="261"/>
      <c r="AF134" s="261"/>
      <c r="AG134" s="261"/>
      <c r="AH134" s="261"/>
      <c r="AI134" s="261"/>
      <c r="AJ134" s="261"/>
      <c r="AK134" s="261"/>
      <c r="AL134" s="261"/>
      <c r="AM134" s="261"/>
      <c r="AN134" s="261"/>
      <c r="AO134" s="261"/>
      <c r="AP134" s="261"/>
      <c r="AQ134" s="261"/>
      <c r="AR134" s="261"/>
      <c r="AS134" s="261"/>
      <c r="AT134" s="261"/>
      <c r="AU134" s="236"/>
      <c r="AV134" s="236"/>
      <c r="AW134" s="236"/>
      <c r="AX134" s="236"/>
      <c r="AY134" s="236"/>
      <c r="AZ134" s="236"/>
      <c r="BA134" s="236"/>
      <c r="BB134" s="236"/>
      <c r="BC134" s="236"/>
      <c r="BD134" s="236"/>
      <c r="BE134" s="236"/>
      <c r="BF134" s="236"/>
      <c r="BG134" s="236"/>
      <c r="BH134" s="236"/>
      <c r="BI134" s="236"/>
      <c r="BJ134" s="236"/>
      <c r="BK134" s="236"/>
      <c r="BL134" s="236"/>
      <c r="BM134" s="236"/>
      <c r="BN134" s="259"/>
      <c r="BO134" s="259"/>
      <c r="BP134" s="259"/>
      <c r="BQ134" s="259"/>
      <c r="BR134" s="259"/>
      <c r="BS134" s="259"/>
      <c r="BT134" s="259"/>
      <c r="BU134" s="259"/>
      <c r="BV134" s="259"/>
      <c r="BW134" s="259"/>
      <c r="BX134" s="259"/>
      <c r="BY134" s="259"/>
      <c r="BZ134" s="259"/>
      <c r="CA134" s="259"/>
      <c r="CB134" s="259"/>
      <c r="CC134" s="259"/>
      <c r="CD134" s="259"/>
      <c r="CE134" s="259"/>
      <c r="CF134" s="259"/>
      <c r="CG134" s="259"/>
      <c r="CH134" s="259"/>
      <c r="CI134" s="259"/>
      <c r="CJ134" s="259"/>
      <c r="CK134" s="259"/>
      <c r="CL134" s="259"/>
      <c r="CM134" s="259"/>
      <c r="CN134" s="259"/>
      <c r="CO134" s="259"/>
      <c r="CP134" s="259"/>
      <c r="CQ134" s="259"/>
      <c r="CR134" s="259"/>
      <c r="CS134" s="259"/>
      <c r="CT134" s="259"/>
      <c r="CU134" s="259"/>
      <c r="CV134" s="259"/>
      <c r="CW134" s="259"/>
      <c r="CX134" s="259"/>
      <c r="CY134" s="259"/>
      <c r="CZ134" s="259"/>
      <c r="DA134" s="259"/>
      <c r="DB134" s="259"/>
      <c r="DC134" s="259"/>
      <c r="DD134" s="259"/>
      <c r="DE134" s="259"/>
      <c r="DF134" s="259"/>
      <c r="DG134" s="259"/>
      <c r="DH134" s="259"/>
      <c r="DI134" s="259"/>
      <c r="DJ134" s="259"/>
      <c r="DK134" s="259"/>
      <c r="DL134" s="259"/>
      <c r="DM134" s="259"/>
      <c r="DN134" s="259"/>
      <c r="DO134" s="259"/>
      <c r="DP134" s="236"/>
      <c r="DQ134" s="236"/>
      <c r="DR134" s="236"/>
      <c r="DS134" s="236"/>
      <c r="DT134" s="236"/>
      <c r="DU134" s="236"/>
      <c r="DV134" s="236"/>
      <c r="DW134" s="236"/>
      <c r="DX134" s="236"/>
      <c r="DY134" s="236"/>
      <c r="DZ134" s="236"/>
      <c r="EA134" s="233"/>
    </row>
    <row r="135" spans="1:131" ht="14.25" hidden="1" x14ac:dyDescent="0.15">
      <c r="AU135" s="261"/>
      <c r="AV135" s="261"/>
      <c r="AW135" s="261"/>
      <c r="AX135" s="261"/>
      <c r="AY135" s="261"/>
      <c r="AZ135" s="261"/>
      <c r="BA135" s="261"/>
      <c r="BB135" s="261"/>
      <c r="BC135" s="261"/>
      <c r="BD135" s="261"/>
      <c r="BE135" s="261"/>
      <c r="BF135" s="261"/>
      <c r="BG135" s="261"/>
      <c r="BH135" s="261"/>
      <c r="BI135" s="261"/>
      <c r="BJ135" s="261"/>
      <c r="BK135" s="261"/>
      <c r="BL135" s="261"/>
      <c r="BM135" s="261"/>
      <c r="BN135" s="261"/>
      <c r="BO135" s="261"/>
      <c r="BP135" s="261"/>
      <c r="BQ135" s="261"/>
      <c r="BR135" s="261"/>
      <c r="BS135" s="261"/>
      <c r="BT135" s="261"/>
      <c r="BU135" s="261"/>
      <c r="BV135" s="261"/>
      <c r="BW135" s="261"/>
      <c r="BX135" s="261"/>
      <c r="BY135" s="261"/>
      <c r="BZ135" s="261"/>
      <c r="CA135" s="261"/>
      <c r="CB135" s="261"/>
      <c r="CC135" s="261"/>
      <c r="CD135" s="261"/>
      <c r="CE135" s="261"/>
      <c r="CF135" s="261"/>
      <c r="CG135" s="261"/>
      <c r="CH135" s="261"/>
      <c r="CI135" s="261"/>
      <c r="CJ135" s="261"/>
      <c r="CK135" s="261"/>
      <c r="CL135" s="261"/>
      <c r="CM135" s="261"/>
      <c r="CN135" s="261"/>
      <c r="CO135" s="261"/>
      <c r="CP135" s="261"/>
      <c r="CQ135" s="261"/>
      <c r="CR135" s="261"/>
      <c r="CS135" s="261"/>
      <c r="CT135" s="261"/>
      <c r="CU135" s="261"/>
      <c r="CV135" s="261"/>
      <c r="CW135" s="261"/>
      <c r="CX135" s="261"/>
      <c r="CY135" s="261"/>
      <c r="CZ135" s="261"/>
      <c r="DA135" s="261"/>
      <c r="DB135" s="261"/>
      <c r="DC135" s="261"/>
      <c r="DD135" s="261"/>
      <c r="DE135" s="261"/>
      <c r="DF135" s="261"/>
      <c r="DG135" s="261"/>
      <c r="DH135" s="261"/>
      <c r="DI135" s="261"/>
      <c r="DJ135" s="261"/>
      <c r="DK135" s="261"/>
      <c r="DL135" s="261"/>
      <c r="DM135" s="261"/>
      <c r="DN135" s="261"/>
      <c r="DO135" s="261"/>
      <c r="DP135" s="261"/>
      <c r="DQ135" s="261"/>
      <c r="DR135" s="261"/>
      <c r="DS135" s="261"/>
      <c r="DT135" s="261"/>
      <c r="DU135" s="261"/>
      <c r="DV135" s="261"/>
      <c r="DW135" s="261"/>
      <c r="DX135" s="261"/>
      <c r="DY135" s="261"/>
      <c r="DZ135" s="261"/>
    </row>
  </sheetData>
  <sheetProtection algorithmName="SHA-512" hashValue="gFZaPXFh8c4xh+48t6cFREz+OyCfmAoe/SFe1aqtE8nyCsb3I1zSMYCMumycwk0terGDqvuV+8vlT4X1Sp4mHQ==" saltValue="zsvwTfaWc179vBseCvT5Sg=="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rintOptions horizontalCentered="1"/>
  <pageMargins left="0" right="0" top="0.39370078740157483" bottom="0.39370078740157483" header="0.19685039370078741" footer="0.19685039370078741"/>
  <pageSetup paperSize="9" scale="18" orientation="landscape"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topLeftCell="AL67" zoomScaleNormal="85" zoomScaleSheetLayoutView="100" workbookViewId="0">
      <selection activeCell="B21" sqref="B21:AX21"/>
    </sheetView>
  </sheetViews>
  <sheetFormatPr defaultColWidth="0" defaultRowHeight="13.5" customHeight="1" zeroHeight="1" x14ac:dyDescent="0.15"/>
  <cols>
    <col min="1" max="120" width="2.75" style="263" customWidth="1"/>
    <col min="121" max="121" width="0" style="262" hidden="1" customWidth="1"/>
    <col min="122" max="16384" width="9" style="262" hidden="1"/>
  </cols>
  <sheetData>
    <row r="1" spans="1:120" x14ac:dyDescent="0.15">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62"/>
    </row>
    <row r="17" spans="119:120" x14ac:dyDescent="0.15">
      <c r="DP17" s="262"/>
    </row>
    <row r="18" spans="119:120" x14ac:dyDescent="0.15"/>
    <row r="19" spans="119:120" x14ac:dyDescent="0.15"/>
    <row r="20" spans="119:120" x14ac:dyDescent="0.15">
      <c r="DO20" s="262"/>
      <c r="DP20" s="262"/>
    </row>
    <row r="21" spans="119:120" x14ac:dyDescent="0.15">
      <c r="DP21" s="262"/>
    </row>
    <row r="22" spans="119:120" x14ac:dyDescent="0.15"/>
    <row r="23" spans="119:120" x14ac:dyDescent="0.15">
      <c r="DO23" s="262"/>
      <c r="DP23" s="262"/>
    </row>
    <row r="24" spans="119:120" x14ac:dyDescent="0.15">
      <c r="DP24" s="262"/>
    </row>
    <row r="25" spans="119:120" x14ac:dyDescent="0.15">
      <c r="DP25" s="262"/>
    </row>
    <row r="26" spans="119:120" x14ac:dyDescent="0.15">
      <c r="DO26" s="262"/>
      <c r="DP26" s="262"/>
    </row>
    <row r="27" spans="119:120" x14ac:dyDescent="0.15"/>
    <row r="28" spans="119:120" x14ac:dyDescent="0.15">
      <c r="DO28" s="262"/>
      <c r="DP28" s="262"/>
    </row>
    <row r="29" spans="119:120" x14ac:dyDescent="0.15">
      <c r="DP29" s="262"/>
    </row>
    <row r="30" spans="119:120" x14ac:dyDescent="0.15"/>
    <row r="31" spans="119:120" x14ac:dyDescent="0.15">
      <c r="DO31" s="262"/>
      <c r="DP31" s="262"/>
    </row>
    <row r="32" spans="119:120" x14ac:dyDescent="0.15"/>
    <row r="33" spans="98:120" x14ac:dyDescent="0.15">
      <c r="DO33" s="262"/>
      <c r="DP33" s="262"/>
    </row>
    <row r="34" spans="98:120" x14ac:dyDescent="0.15">
      <c r="DM34" s="262"/>
    </row>
    <row r="35" spans="98:120" x14ac:dyDescent="0.15">
      <c r="CT35" s="262"/>
      <c r="CU35" s="262"/>
      <c r="CV35" s="262"/>
      <c r="CY35" s="262"/>
      <c r="CZ35" s="262"/>
      <c r="DA35" s="262"/>
      <c r="DD35" s="262"/>
      <c r="DE35" s="262"/>
      <c r="DF35" s="262"/>
      <c r="DI35" s="262"/>
      <c r="DJ35" s="262"/>
      <c r="DK35" s="262"/>
      <c r="DM35" s="262"/>
      <c r="DN35" s="262"/>
      <c r="DO35" s="262"/>
      <c r="DP35" s="262"/>
    </row>
    <row r="36" spans="98:120" x14ac:dyDescent="0.15"/>
    <row r="37" spans="98:120" x14ac:dyDescent="0.15">
      <c r="CW37" s="262"/>
      <c r="DB37" s="262"/>
      <c r="DG37" s="262"/>
      <c r="DL37" s="262"/>
      <c r="DP37" s="262"/>
    </row>
    <row r="38" spans="98:120" x14ac:dyDescent="0.15">
      <c r="CT38" s="262"/>
      <c r="CU38" s="262"/>
      <c r="CV38" s="262"/>
      <c r="CW38" s="262"/>
      <c r="CY38" s="262"/>
      <c r="CZ38" s="262"/>
      <c r="DA38" s="262"/>
      <c r="DB38" s="262"/>
      <c r="DD38" s="262"/>
      <c r="DE38" s="262"/>
      <c r="DF38" s="262"/>
      <c r="DG38" s="262"/>
      <c r="DI38" s="262"/>
      <c r="DJ38" s="262"/>
      <c r="DK38" s="262"/>
      <c r="DL38" s="262"/>
      <c r="DN38" s="262"/>
      <c r="DO38" s="262"/>
      <c r="DP38" s="26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62"/>
      <c r="DO49" s="262"/>
      <c r="DP49" s="26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62"/>
      <c r="CS63" s="262"/>
      <c r="CX63" s="262"/>
      <c r="DC63" s="262"/>
      <c r="DH63" s="262"/>
    </row>
    <row r="64" spans="22:120" x14ac:dyDescent="0.15">
      <c r="V64" s="262"/>
    </row>
    <row r="65" spans="15:120" x14ac:dyDescent="0.15">
      <c r="X65" s="262"/>
      <c r="Z65" s="262"/>
      <c r="AA65" s="262"/>
      <c r="AB65" s="262"/>
      <c r="AC65" s="262"/>
      <c r="AD65" s="262"/>
      <c r="AE65" s="262"/>
      <c r="AF65" s="262"/>
      <c r="AG65" s="262"/>
      <c r="AH65" s="262"/>
      <c r="AI65" s="262"/>
      <c r="AJ65" s="262"/>
      <c r="AK65" s="262"/>
      <c r="AL65" s="262"/>
      <c r="AM65" s="262"/>
      <c r="AN65" s="262"/>
      <c r="AO65" s="262"/>
      <c r="AP65" s="262"/>
      <c r="AQ65" s="262"/>
      <c r="AR65" s="262"/>
      <c r="AS65" s="262"/>
      <c r="AT65" s="262"/>
      <c r="AU65" s="262"/>
      <c r="AV65" s="262"/>
      <c r="AW65" s="262"/>
      <c r="AX65" s="262"/>
      <c r="AY65" s="262"/>
      <c r="AZ65" s="262"/>
      <c r="BA65" s="262"/>
      <c r="BB65" s="262"/>
      <c r="BC65" s="262"/>
      <c r="BD65" s="262"/>
      <c r="BE65" s="262"/>
      <c r="BF65" s="262"/>
      <c r="BG65" s="262"/>
      <c r="BH65" s="262"/>
      <c r="BI65" s="262"/>
      <c r="BJ65" s="262"/>
      <c r="BK65" s="262"/>
      <c r="BL65" s="262"/>
      <c r="BM65" s="262"/>
      <c r="BN65" s="262"/>
      <c r="BO65" s="262"/>
      <c r="BP65" s="262"/>
      <c r="BQ65" s="262"/>
      <c r="BR65" s="262"/>
      <c r="BS65" s="262"/>
      <c r="BT65" s="262"/>
      <c r="BU65" s="262"/>
      <c r="BV65" s="262"/>
      <c r="BW65" s="262"/>
      <c r="BX65" s="262"/>
      <c r="BY65" s="262"/>
      <c r="BZ65" s="262"/>
      <c r="CA65" s="262"/>
      <c r="CB65" s="262"/>
      <c r="CC65" s="262"/>
      <c r="CD65" s="262"/>
      <c r="CE65" s="262"/>
      <c r="CF65" s="262"/>
      <c r="CG65" s="262"/>
      <c r="CH65" s="262"/>
      <c r="CI65" s="262"/>
      <c r="CJ65" s="262"/>
      <c r="CK65" s="262"/>
      <c r="CL65" s="262"/>
      <c r="CM65" s="262"/>
      <c r="CN65" s="262"/>
      <c r="CO65" s="262"/>
      <c r="CP65" s="262"/>
      <c r="CQ65" s="262"/>
      <c r="CR65" s="262"/>
      <c r="CU65" s="262"/>
      <c r="CZ65" s="262"/>
      <c r="DE65" s="262"/>
      <c r="DJ65" s="262"/>
    </row>
    <row r="66" spans="15:120" x14ac:dyDescent="0.15">
      <c r="Q66" s="262"/>
      <c r="S66" s="262"/>
      <c r="U66" s="262"/>
      <c r="DM66" s="262"/>
    </row>
    <row r="67" spans="15:120" x14ac:dyDescent="0.15">
      <c r="O67" s="262"/>
      <c r="P67" s="262"/>
      <c r="R67" s="262"/>
      <c r="T67" s="262"/>
      <c r="Y67" s="262"/>
      <c r="CT67" s="262"/>
      <c r="CV67" s="262"/>
      <c r="CW67" s="262"/>
      <c r="CY67" s="262"/>
      <c r="DA67" s="262"/>
      <c r="DB67" s="262"/>
      <c r="DD67" s="262"/>
      <c r="DF67" s="262"/>
      <c r="DG67" s="262"/>
      <c r="DI67" s="262"/>
      <c r="DK67" s="262"/>
      <c r="DL67" s="262"/>
      <c r="DN67" s="262"/>
      <c r="DO67" s="262"/>
      <c r="DP67" s="262"/>
    </row>
    <row r="68" spans="15:120" x14ac:dyDescent="0.15"/>
    <row r="69" spans="15:120" x14ac:dyDescent="0.15"/>
    <row r="70" spans="15:120" x14ac:dyDescent="0.15"/>
    <row r="71" spans="15:120" x14ac:dyDescent="0.15"/>
    <row r="72" spans="15:120" x14ac:dyDescent="0.15">
      <c r="DP72" s="262"/>
    </row>
    <row r="73" spans="15:120" x14ac:dyDescent="0.15">
      <c r="DP73" s="26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62"/>
      <c r="CX96" s="262"/>
      <c r="DC96" s="262"/>
      <c r="DH96" s="262"/>
    </row>
    <row r="97" spans="24:120" x14ac:dyDescent="0.15">
      <c r="CS97" s="262"/>
      <c r="CX97" s="262"/>
      <c r="DC97" s="262"/>
      <c r="DH97" s="262"/>
      <c r="DP97" s="263" t="s">
        <v>506</v>
      </c>
    </row>
    <row r="98" spans="24:120" hidden="1" x14ac:dyDescent="0.15">
      <c r="CS98" s="262"/>
      <c r="CX98" s="262"/>
      <c r="DC98" s="262"/>
      <c r="DH98" s="262"/>
    </row>
    <row r="99" spans="24:120" hidden="1" x14ac:dyDescent="0.15">
      <c r="CS99" s="262"/>
      <c r="CX99" s="262"/>
      <c r="DC99" s="262"/>
      <c r="DH99" s="262"/>
    </row>
    <row r="101" spans="24:120" ht="12" hidden="1" customHeight="1" x14ac:dyDescent="0.15">
      <c r="X101" s="262"/>
      <c r="Y101" s="262"/>
      <c r="Z101" s="262"/>
      <c r="AA101" s="262"/>
      <c r="AB101" s="262"/>
      <c r="AC101" s="262"/>
      <c r="AD101" s="262"/>
      <c r="AE101" s="262"/>
      <c r="AF101" s="262"/>
      <c r="AG101" s="262"/>
      <c r="AH101" s="262"/>
      <c r="AI101" s="262"/>
      <c r="AJ101" s="262"/>
      <c r="AK101" s="262"/>
      <c r="AL101" s="262"/>
      <c r="AM101" s="262"/>
      <c r="AN101" s="262"/>
      <c r="AO101" s="262"/>
      <c r="AP101" s="262"/>
      <c r="AQ101" s="262"/>
      <c r="AR101" s="262"/>
      <c r="AS101" s="262"/>
      <c r="AT101" s="262"/>
      <c r="AU101" s="262"/>
      <c r="AV101" s="262"/>
      <c r="AW101" s="262"/>
      <c r="AX101" s="262"/>
      <c r="AY101" s="262"/>
      <c r="AZ101" s="262"/>
      <c r="BA101" s="262"/>
      <c r="BB101" s="262"/>
      <c r="BC101" s="262"/>
      <c r="BD101" s="262"/>
      <c r="BE101" s="262"/>
      <c r="BF101" s="262"/>
      <c r="BG101" s="262"/>
      <c r="BH101" s="262"/>
      <c r="BI101" s="262"/>
      <c r="BJ101" s="262"/>
      <c r="BK101" s="262"/>
      <c r="BL101" s="262"/>
      <c r="BM101" s="262"/>
      <c r="BN101" s="262"/>
      <c r="BO101" s="262"/>
      <c r="BP101" s="262"/>
      <c r="BQ101" s="262"/>
      <c r="BR101" s="262"/>
      <c r="BS101" s="262"/>
      <c r="BT101" s="262"/>
      <c r="BU101" s="262"/>
      <c r="BV101" s="262"/>
      <c r="BW101" s="262"/>
      <c r="BX101" s="262"/>
      <c r="BY101" s="262"/>
      <c r="BZ101" s="262"/>
      <c r="CA101" s="262"/>
      <c r="CB101" s="262"/>
      <c r="CC101" s="262"/>
      <c r="CD101" s="262"/>
      <c r="CE101" s="262"/>
      <c r="CF101" s="262"/>
      <c r="CG101" s="262"/>
      <c r="CH101" s="262"/>
      <c r="CI101" s="262"/>
      <c r="CJ101" s="262"/>
      <c r="CK101" s="262"/>
      <c r="CL101" s="262"/>
      <c r="CM101" s="262"/>
      <c r="CN101" s="262"/>
      <c r="CO101" s="262"/>
      <c r="CP101" s="262"/>
      <c r="CQ101" s="262"/>
      <c r="CR101" s="262"/>
      <c r="CU101" s="262"/>
      <c r="CZ101" s="262"/>
      <c r="DE101" s="262"/>
      <c r="DJ101" s="262"/>
    </row>
    <row r="102" spans="24:120" ht="1.5" hidden="1" customHeight="1" x14ac:dyDescent="0.15">
      <c r="CU102" s="262"/>
      <c r="CZ102" s="262"/>
      <c r="DE102" s="262"/>
      <c r="DJ102" s="262"/>
      <c r="DM102" s="262"/>
    </row>
    <row r="103" spans="24:120" hidden="1" x14ac:dyDescent="0.15">
      <c r="CT103" s="262"/>
      <c r="CV103" s="262"/>
      <c r="CW103" s="262"/>
      <c r="CY103" s="262"/>
      <c r="DA103" s="262"/>
      <c r="DB103" s="262"/>
      <c r="DD103" s="262"/>
      <c r="DF103" s="262"/>
      <c r="DG103" s="262"/>
      <c r="DI103" s="262"/>
      <c r="DK103" s="262"/>
      <c r="DL103" s="262"/>
      <c r="DM103" s="262"/>
      <c r="DN103" s="262"/>
      <c r="DO103" s="262"/>
      <c r="DP103" s="262"/>
    </row>
    <row r="104" spans="24:120" hidden="1" x14ac:dyDescent="0.15">
      <c r="CV104" s="262"/>
      <c r="CW104" s="262"/>
      <c r="DA104" s="262"/>
      <c r="DB104" s="262"/>
      <c r="DF104" s="262"/>
      <c r="DG104" s="262"/>
      <c r="DK104" s="262"/>
      <c r="DL104" s="262"/>
      <c r="DN104" s="262"/>
      <c r="DO104" s="262"/>
      <c r="DP104" s="262"/>
    </row>
    <row r="105" spans="24:120" ht="12.75" hidden="1" customHeight="1" x14ac:dyDescent="0.15"/>
  </sheetData>
  <sheetProtection algorithmName="SHA-512" hashValue="lE46bwuaNpf9CqxGUgGYXAGdDUmEDFyuzUG6wvng7pxSVM4ElwZjqlsh5kKbXVHbo7CMdidnAWzZykz560b4DQ==" saltValue="joJ6938ZduP3jLL6z12y6Q==" spinCount="100000" sheet="1" objects="1" scenarios="1"/>
  <dataConsolidate/>
  <phoneticPr fontId="2"/>
  <printOptions horizontalCentered="1"/>
  <pageMargins left="0" right="0" top="0.39370078740157483" bottom="0.39370078740157483" header="0.19685039370078741" footer="0.19685039370078741"/>
  <pageSetup paperSize="9" scale="44" orientation="landscape" r:id="rId1"/>
  <headerFooter alignWithMargins="0">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topLeftCell="AD70" zoomScaleNormal="100" zoomScaleSheetLayoutView="55" workbookViewId="0">
      <selection activeCell="B21" sqref="B21:AX21"/>
    </sheetView>
  </sheetViews>
  <sheetFormatPr defaultColWidth="0" defaultRowHeight="13.5" customHeight="1" zeroHeight="1" x14ac:dyDescent="0.15"/>
  <cols>
    <col min="1" max="116" width="2.625" style="263" customWidth="1"/>
    <col min="117" max="16384" width="9" style="262" hidden="1"/>
  </cols>
  <sheetData>
    <row r="1" spans="2:116" x14ac:dyDescent="0.15">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row>
    <row r="2" spans="2:116" x14ac:dyDescent="0.15"/>
    <row r="3" spans="2:116" x14ac:dyDescent="0.15"/>
    <row r="4" spans="2:116" x14ac:dyDescent="0.15">
      <c r="R4" s="262"/>
      <c r="S4" s="262"/>
      <c r="T4" s="262"/>
      <c r="U4" s="262"/>
      <c r="V4" s="262"/>
      <c r="W4" s="262"/>
      <c r="X4" s="262"/>
      <c r="Y4" s="262"/>
      <c r="Z4" s="262"/>
      <c r="AA4" s="262"/>
      <c r="AB4" s="262"/>
      <c r="AC4" s="262"/>
      <c r="AD4" s="262"/>
      <c r="AE4" s="262"/>
      <c r="AF4" s="262"/>
      <c r="AG4" s="262"/>
      <c r="AH4" s="262"/>
      <c r="AI4" s="262"/>
      <c r="AJ4" s="262"/>
      <c r="AK4" s="262"/>
      <c r="AL4" s="262"/>
      <c r="AM4" s="262"/>
      <c r="AN4" s="262"/>
      <c r="AO4" s="262"/>
      <c r="AP4" s="262"/>
      <c r="AQ4" s="262"/>
      <c r="AR4" s="262"/>
      <c r="AS4" s="262"/>
      <c r="AT4" s="262"/>
      <c r="AU4" s="262"/>
      <c r="AV4" s="262"/>
      <c r="AW4" s="262"/>
      <c r="AX4" s="262"/>
      <c r="AY4" s="262"/>
      <c r="AZ4" s="262"/>
      <c r="BA4" s="262"/>
      <c r="BB4" s="262"/>
      <c r="BC4" s="262"/>
      <c r="BD4" s="262"/>
      <c r="BE4" s="262"/>
      <c r="BF4" s="262"/>
      <c r="BG4" s="262"/>
      <c r="BH4" s="262"/>
      <c r="BI4" s="262"/>
      <c r="BJ4" s="262"/>
      <c r="BK4" s="262"/>
      <c r="BL4" s="262"/>
      <c r="BM4" s="262"/>
      <c r="BN4" s="262"/>
      <c r="BO4" s="262"/>
      <c r="BP4" s="262"/>
      <c r="BQ4" s="262"/>
      <c r="BR4" s="262"/>
      <c r="BS4" s="262"/>
      <c r="BT4" s="262"/>
      <c r="BU4" s="262"/>
      <c r="BV4" s="262"/>
      <c r="BW4" s="262"/>
      <c r="BX4" s="262"/>
      <c r="BY4" s="262"/>
      <c r="BZ4" s="262"/>
      <c r="CA4" s="262"/>
      <c r="CB4" s="262"/>
      <c r="CC4" s="262"/>
      <c r="CD4" s="262"/>
      <c r="CE4" s="262"/>
      <c r="CF4" s="262"/>
      <c r="CG4" s="262"/>
      <c r="CH4" s="262"/>
      <c r="CI4" s="262"/>
      <c r="CJ4" s="262"/>
      <c r="CK4" s="262"/>
      <c r="CL4" s="262"/>
      <c r="CM4" s="262"/>
      <c r="CN4" s="262"/>
      <c r="CO4" s="262"/>
      <c r="CP4" s="262"/>
      <c r="CQ4" s="262"/>
      <c r="CR4" s="262"/>
      <c r="CS4" s="262"/>
      <c r="CT4" s="262"/>
      <c r="CU4" s="262"/>
      <c r="CV4" s="262"/>
      <c r="CW4" s="262"/>
      <c r="CX4" s="262"/>
      <c r="CY4" s="262"/>
      <c r="CZ4" s="262"/>
      <c r="DA4" s="262"/>
      <c r="DB4" s="262"/>
      <c r="DC4" s="262"/>
      <c r="DD4" s="262"/>
      <c r="DE4" s="262"/>
      <c r="DF4" s="262"/>
      <c r="DG4" s="262"/>
      <c r="DH4" s="262"/>
      <c r="DI4" s="262"/>
      <c r="DJ4" s="262"/>
      <c r="DK4" s="262"/>
      <c r="DL4" s="262"/>
    </row>
    <row r="5" spans="2:116" x14ac:dyDescent="0.15">
      <c r="R5" s="262"/>
      <c r="S5" s="262"/>
      <c r="T5" s="262"/>
      <c r="U5" s="262"/>
      <c r="V5" s="262"/>
      <c r="W5" s="262"/>
      <c r="X5" s="262"/>
      <c r="Y5" s="262"/>
      <c r="Z5" s="262"/>
      <c r="AA5" s="262"/>
      <c r="AB5" s="262"/>
      <c r="AC5" s="262"/>
      <c r="AD5" s="262"/>
      <c r="AE5" s="262"/>
      <c r="AF5" s="262"/>
      <c r="AG5" s="262"/>
      <c r="AH5" s="262"/>
      <c r="AI5" s="262"/>
      <c r="AJ5" s="262"/>
      <c r="AK5" s="262"/>
      <c r="AL5" s="262"/>
      <c r="AM5" s="262"/>
      <c r="AN5" s="262"/>
      <c r="AO5" s="262"/>
      <c r="AP5" s="262"/>
      <c r="AQ5" s="262"/>
      <c r="AR5" s="262"/>
      <c r="AS5" s="262"/>
      <c r="AT5" s="262"/>
      <c r="AU5" s="262"/>
      <c r="AV5" s="262"/>
      <c r="AW5" s="262"/>
      <c r="AX5" s="262"/>
      <c r="AY5" s="262"/>
      <c r="AZ5" s="262"/>
      <c r="BA5" s="262"/>
      <c r="BB5" s="262"/>
      <c r="BC5" s="262"/>
      <c r="BD5" s="262"/>
      <c r="BE5" s="262"/>
      <c r="BF5" s="262"/>
      <c r="BG5" s="262"/>
      <c r="BH5" s="262"/>
      <c r="BI5" s="262"/>
      <c r="BJ5" s="262"/>
      <c r="BK5" s="262"/>
      <c r="BL5" s="262"/>
      <c r="BM5" s="262"/>
      <c r="BN5" s="262"/>
      <c r="BO5" s="262"/>
      <c r="BP5" s="262"/>
      <c r="BQ5" s="262"/>
      <c r="BR5" s="262"/>
      <c r="BS5" s="262"/>
      <c r="BT5" s="262"/>
      <c r="BU5" s="262"/>
      <c r="BV5" s="262"/>
      <c r="BW5" s="262"/>
      <c r="BX5" s="262"/>
      <c r="BY5" s="262"/>
      <c r="BZ5" s="262"/>
      <c r="CA5" s="262"/>
      <c r="CB5" s="262"/>
      <c r="CC5" s="262"/>
      <c r="CD5" s="262"/>
      <c r="CE5" s="262"/>
      <c r="CF5" s="262"/>
      <c r="CG5" s="262"/>
      <c r="CH5" s="262"/>
      <c r="CI5" s="262"/>
      <c r="CJ5" s="262"/>
      <c r="CK5" s="262"/>
      <c r="CL5" s="262"/>
      <c r="CM5" s="262"/>
      <c r="CN5" s="262"/>
      <c r="CO5" s="262"/>
      <c r="CP5" s="262"/>
      <c r="CQ5" s="262"/>
      <c r="CR5" s="262"/>
      <c r="CS5" s="262"/>
      <c r="CT5" s="262"/>
      <c r="CU5" s="262"/>
      <c r="CV5" s="262"/>
      <c r="CW5" s="262"/>
      <c r="CX5" s="262"/>
      <c r="CY5" s="262"/>
      <c r="CZ5" s="262"/>
      <c r="DA5" s="262"/>
      <c r="DB5" s="262"/>
      <c r="DC5" s="262"/>
      <c r="DD5" s="262"/>
      <c r="DE5" s="262"/>
      <c r="DF5" s="262"/>
      <c r="DG5" s="262"/>
      <c r="DH5" s="262"/>
      <c r="DI5" s="262"/>
      <c r="DJ5" s="262"/>
      <c r="DK5" s="262"/>
      <c r="DL5" s="26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62"/>
      <c r="AR18" s="262"/>
      <c r="AS18" s="262"/>
      <c r="AT18" s="262"/>
      <c r="AU18" s="262"/>
      <c r="AV18" s="262"/>
      <c r="AW18" s="262"/>
      <c r="AX18" s="262"/>
      <c r="AY18" s="262"/>
      <c r="AZ18" s="262"/>
      <c r="BA18" s="262"/>
      <c r="BB18" s="262"/>
      <c r="BC18" s="262"/>
      <c r="BD18" s="262"/>
      <c r="BE18" s="262"/>
      <c r="BF18" s="262"/>
      <c r="BG18" s="262"/>
      <c r="BH18" s="262"/>
      <c r="BI18" s="262"/>
      <c r="BJ18" s="262"/>
      <c r="BK18" s="262"/>
      <c r="BL18" s="262"/>
      <c r="BM18" s="262"/>
      <c r="BN18" s="262"/>
      <c r="BO18" s="262"/>
      <c r="BP18" s="262"/>
      <c r="BQ18" s="262"/>
      <c r="BR18" s="262"/>
      <c r="BS18" s="262"/>
      <c r="BT18" s="262"/>
      <c r="BU18" s="262"/>
      <c r="BV18" s="262"/>
      <c r="BW18" s="262"/>
      <c r="BX18" s="262"/>
      <c r="BY18" s="262"/>
      <c r="BZ18" s="262"/>
      <c r="CA18" s="262"/>
      <c r="CB18" s="262"/>
      <c r="CC18" s="262"/>
      <c r="CD18" s="262"/>
      <c r="CE18" s="262"/>
      <c r="CF18" s="262"/>
      <c r="CG18" s="262"/>
      <c r="CH18" s="262"/>
      <c r="CI18" s="262"/>
      <c r="CJ18" s="262"/>
      <c r="CK18" s="262"/>
      <c r="CL18" s="262"/>
      <c r="CM18" s="262"/>
      <c r="CN18" s="262"/>
      <c r="CO18" s="262"/>
      <c r="CP18" s="262"/>
      <c r="CQ18" s="262"/>
      <c r="CR18" s="262"/>
      <c r="CS18" s="262"/>
      <c r="CT18" s="262"/>
      <c r="CU18" s="262"/>
      <c r="CV18" s="262"/>
      <c r="CW18" s="262"/>
      <c r="CX18" s="262"/>
      <c r="CY18" s="262"/>
      <c r="CZ18" s="262"/>
      <c r="DA18" s="262"/>
      <c r="DB18" s="262"/>
      <c r="DC18" s="262"/>
      <c r="DD18" s="262"/>
      <c r="DE18" s="262"/>
      <c r="DF18" s="262"/>
      <c r="DG18" s="262"/>
      <c r="DH18" s="262"/>
      <c r="DI18" s="262"/>
      <c r="DJ18" s="262"/>
      <c r="DK18" s="262"/>
      <c r="DL18" s="262"/>
    </row>
    <row r="19" spans="9:116" x14ac:dyDescent="0.15"/>
    <row r="20" spans="9:116" x14ac:dyDescent="0.15"/>
    <row r="21" spans="9:116" x14ac:dyDescent="0.15">
      <c r="DL21" s="262"/>
    </row>
    <row r="22" spans="9:116" x14ac:dyDescent="0.15">
      <c r="DI22" s="262"/>
      <c r="DJ22" s="262"/>
      <c r="DK22" s="262"/>
      <c r="DL22" s="262"/>
    </row>
    <row r="23" spans="9:116" x14ac:dyDescent="0.15">
      <c r="CY23" s="262"/>
      <c r="CZ23" s="262"/>
      <c r="DA23" s="262"/>
      <c r="DB23" s="262"/>
      <c r="DC23" s="262"/>
      <c r="DD23" s="262"/>
      <c r="DE23" s="262"/>
      <c r="DF23" s="262"/>
      <c r="DG23" s="262"/>
      <c r="DH23" s="262"/>
      <c r="DI23" s="262"/>
      <c r="DJ23" s="262"/>
      <c r="DK23" s="262"/>
      <c r="DL23" s="26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62"/>
      <c r="DA35" s="262"/>
      <c r="DB35" s="262"/>
      <c r="DC35" s="262"/>
      <c r="DD35" s="262"/>
      <c r="DE35" s="262"/>
      <c r="DF35" s="262"/>
      <c r="DG35" s="262"/>
      <c r="DH35" s="262"/>
      <c r="DI35" s="262"/>
      <c r="DJ35" s="262"/>
      <c r="DK35" s="262"/>
      <c r="DL35" s="262"/>
    </row>
    <row r="36" spans="15:116" x14ac:dyDescent="0.15"/>
    <row r="37" spans="15:116" x14ac:dyDescent="0.15">
      <c r="DL37" s="262"/>
    </row>
    <row r="38" spans="15:116" x14ac:dyDescent="0.15">
      <c r="DI38" s="262"/>
      <c r="DJ38" s="262"/>
      <c r="DK38" s="262"/>
      <c r="DL38" s="262"/>
    </row>
    <row r="39" spans="15:116" x14ac:dyDescent="0.15"/>
    <row r="40" spans="15:116" x14ac:dyDescent="0.15"/>
    <row r="41" spans="15:116" x14ac:dyDescent="0.15"/>
    <row r="42" spans="15:116" x14ac:dyDescent="0.15"/>
    <row r="43" spans="15:116" x14ac:dyDescent="0.15">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E43" s="262"/>
      <c r="DF43" s="262"/>
      <c r="DG43" s="262"/>
      <c r="DH43" s="262"/>
      <c r="DI43" s="262"/>
      <c r="DJ43" s="262"/>
      <c r="DK43" s="262"/>
      <c r="DL43" s="262"/>
    </row>
    <row r="44" spans="15:116" x14ac:dyDescent="0.15">
      <c r="DL44" s="262"/>
    </row>
    <row r="45" spans="15:116" x14ac:dyDescent="0.15"/>
    <row r="46" spans="15:116" x14ac:dyDescent="0.15">
      <c r="DA46" s="262"/>
      <c r="DB46" s="262"/>
      <c r="DC46" s="262"/>
      <c r="DD46" s="262"/>
      <c r="DE46" s="262"/>
      <c r="DF46" s="262"/>
      <c r="DG46" s="262"/>
      <c r="DH46" s="262"/>
      <c r="DI46" s="262"/>
      <c r="DJ46" s="262"/>
      <c r="DK46" s="262"/>
      <c r="DL46" s="262"/>
    </row>
    <row r="47" spans="15:116" x14ac:dyDescent="0.15"/>
    <row r="48" spans="15:116" x14ac:dyDescent="0.15"/>
    <row r="49" spans="104:116" x14ac:dyDescent="0.15"/>
    <row r="50" spans="104:116" x14ac:dyDescent="0.15">
      <c r="CZ50" s="262"/>
      <c r="DA50" s="262"/>
      <c r="DB50" s="262"/>
      <c r="DC50" s="262"/>
      <c r="DD50" s="262"/>
      <c r="DE50" s="262"/>
      <c r="DF50" s="262"/>
      <c r="DG50" s="262"/>
      <c r="DH50" s="262"/>
      <c r="DI50" s="262"/>
      <c r="DJ50" s="262"/>
      <c r="DK50" s="262"/>
      <c r="DL50" s="262"/>
    </row>
    <row r="51" spans="104:116" x14ac:dyDescent="0.15"/>
    <row r="52" spans="104:116" x14ac:dyDescent="0.15"/>
    <row r="53" spans="104:116" x14ac:dyDescent="0.15">
      <c r="DL53" s="26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62"/>
      <c r="DD67" s="262"/>
      <c r="DE67" s="262"/>
      <c r="DF67" s="262"/>
      <c r="DG67" s="262"/>
      <c r="DH67" s="262"/>
      <c r="DI67" s="262"/>
      <c r="DJ67" s="262"/>
      <c r="DK67" s="262"/>
      <c r="DL67" s="26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ulisXO29LZaxTeXcX4X4q8QHNRrMlMCPBiSSGB+k5rl7CCCViNwriVGFdPkehPMOUPvwBFWWSzOZDiGotB2ow==" saltValue="D9bzCUfPrkwsHCUw5LrB8Q==" spinCount="100000" sheet="1" objects="1" scenarios="1"/>
  <dataConsolidate/>
  <phoneticPr fontId="2"/>
  <printOptions horizontalCentered="1"/>
  <pageMargins left="0" right="0" top="0.39370078740157483" bottom="0.39370078740157483" header="0.19685039370078741" footer="0.19685039370078741"/>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topLeftCell="A40" workbookViewId="0">
      <selection activeCell="B21" sqref="B21:AX21"/>
    </sheetView>
  </sheetViews>
  <sheetFormatPr defaultColWidth="0" defaultRowHeight="13.5" customHeight="1" zeroHeight="1" x14ac:dyDescent="0.15"/>
  <cols>
    <col min="1" max="36" width="2.5" style="264" customWidth="1"/>
    <col min="37" max="44" width="17" style="264" customWidth="1"/>
    <col min="45" max="45" width="6.125" style="271" customWidth="1"/>
    <col min="46" max="46" width="3" style="269" customWidth="1"/>
    <col min="47" max="47" width="19.125" style="264" hidden="1" customWidth="1"/>
    <col min="48" max="52" width="12.625" style="264" hidden="1" customWidth="1"/>
    <col min="53" max="16384" width="8.625" style="264" hidden="1"/>
  </cols>
  <sheetData>
    <row r="1" spans="1:46" x14ac:dyDescent="0.15">
      <c r="AS1" s="265"/>
      <c r="AT1" s="265"/>
    </row>
    <row r="2" spans="1:46" x14ac:dyDescent="0.15">
      <c r="AS2" s="265"/>
      <c r="AT2" s="265"/>
    </row>
    <row r="3" spans="1:46" x14ac:dyDescent="0.15">
      <c r="AS3" s="265"/>
      <c r="AT3" s="265"/>
    </row>
    <row r="4" spans="1:46" x14ac:dyDescent="0.15">
      <c r="AS4" s="265"/>
      <c r="AT4" s="265"/>
    </row>
    <row r="5" spans="1:46" ht="17.25" x14ac:dyDescent="0.15">
      <c r="A5" s="266" t="s">
        <v>507</v>
      </c>
      <c r="B5" s="267"/>
      <c r="C5" s="267"/>
      <c r="D5" s="267"/>
      <c r="E5" s="267"/>
      <c r="F5" s="267"/>
      <c r="G5" s="267"/>
      <c r="H5" s="267"/>
      <c r="I5" s="267"/>
      <c r="J5" s="267"/>
      <c r="K5" s="267"/>
      <c r="L5" s="267"/>
      <c r="M5" s="267"/>
      <c r="N5" s="267"/>
      <c r="O5" s="267"/>
      <c r="P5" s="267"/>
      <c r="Q5" s="267"/>
      <c r="R5" s="267"/>
      <c r="S5" s="267"/>
      <c r="T5" s="267"/>
      <c r="U5" s="267"/>
      <c r="V5" s="267"/>
      <c r="W5" s="267"/>
      <c r="X5" s="267"/>
      <c r="Y5" s="267"/>
      <c r="Z5" s="267"/>
      <c r="AA5" s="267"/>
      <c r="AB5" s="267"/>
      <c r="AC5" s="267"/>
      <c r="AD5" s="267"/>
      <c r="AE5" s="267"/>
      <c r="AF5" s="267"/>
      <c r="AG5" s="267"/>
      <c r="AH5" s="267"/>
      <c r="AI5" s="267"/>
      <c r="AJ5" s="267"/>
      <c r="AK5" s="267"/>
      <c r="AL5" s="267"/>
      <c r="AM5" s="267"/>
      <c r="AN5" s="267"/>
      <c r="AO5" s="267"/>
      <c r="AP5" s="267"/>
      <c r="AQ5" s="267"/>
      <c r="AR5" s="267"/>
      <c r="AS5" s="268"/>
    </row>
    <row r="6" spans="1:46" x14ac:dyDescent="0.15">
      <c r="A6" s="269"/>
      <c r="B6" s="265"/>
      <c r="C6" s="265"/>
      <c r="D6" s="265"/>
      <c r="E6" s="265"/>
      <c r="F6" s="265"/>
      <c r="G6" s="265"/>
      <c r="H6" s="265"/>
      <c r="I6" s="265"/>
      <c r="J6" s="265"/>
      <c r="K6" s="265"/>
      <c r="L6" s="265"/>
      <c r="M6" s="265"/>
      <c r="N6" s="265"/>
      <c r="O6" s="265"/>
      <c r="P6" s="265"/>
      <c r="Q6" s="265"/>
      <c r="R6" s="265"/>
      <c r="S6" s="265"/>
      <c r="T6" s="265"/>
      <c r="U6" s="265"/>
      <c r="V6" s="265"/>
      <c r="W6" s="265"/>
      <c r="X6" s="265"/>
      <c r="Y6" s="265"/>
      <c r="Z6" s="265"/>
      <c r="AA6" s="265"/>
      <c r="AB6" s="265"/>
      <c r="AC6" s="265"/>
      <c r="AD6" s="265"/>
      <c r="AE6" s="265"/>
      <c r="AF6" s="265"/>
      <c r="AG6" s="265"/>
      <c r="AH6" s="265"/>
      <c r="AI6" s="265"/>
      <c r="AJ6" s="265"/>
      <c r="AK6" s="270" t="s">
        <v>508</v>
      </c>
      <c r="AL6" s="270"/>
      <c r="AM6" s="270"/>
      <c r="AN6" s="270"/>
      <c r="AO6" s="265"/>
      <c r="AP6" s="265"/>
      <c r="AQ6" s="265"/>
      <c r="AR6" s="265"/>
    </row>
    <row r="7" spans="1:46" ht="13.5" customHeight="1" x14ac:dyDescent="0.15">
      <c r="A7" s="269"/>
      <c r="B7" s="265"/>
      <c r="C7" s="265"/>
      <c r="D7" s="265"/>
      <c r="E7" s="265"/>
      <c r="F7" s="265"/>
      <c r="G7" s="265"/>
      <c r="H7" s="265"/>
      <c r="I7" s="265"/>
      <c r="J7" s="265"/>
      <c r="K7" s="265"/>
      <c r="L7" s="265"/>
      <c r="M7" s="265"/>
      <c r="N7" s="265"/>
      <c r="O7" s="265"/>
      <c r="P7" s="265"/>
      <c r="Q7" s="265"/>
      <c r="R7" s="265"/>
      <c r="S7" s="265"/>
      <c r="T7" s="265"/>
      <c r="U7" s="265"/>
      <c r="V7" s="265"/>
      <c r="W7" s="265"/>
      <c r="X7" s="265"/>
      <c r="Y7" s="265"/>
      <c r="Z7" s="265"/>
      <c r="AA7" s="265"/>
      <c r="AB7" s="265"/>
      <c r="AC7" s="265"/>
      <c r="AD7" s="265"/>
      <c r="AE7" s="265"/>
      <c r="AF7" s="265"/>
      <c r="AG7" s="265"/>
      <c r="AH7" s="265"/>
      <c r="AI7" s="265"/>
      <c r="AJ7" s="265"/>
      <c r="AK7" s="272"/>
      <c r="AL7" s="273"/>
      <c r="AM7" s="273"/>
      <c r="AN7" s="274"/>
      <c r="AO7" s="1146" t="s">
        <v>509</v>
      </c>
      <c r="AP7" s="275"/>
      <c r="AQ7" s="276" t="s">
        <v>510</v>
      </c>
      <c r="AR7" s="277"/>
    </row>
    <row r="8" spans="1:46" x14ac:dyDescent="0.15">
      <c r="A8" s="269"/>
      <c r="B8" s="265"/>
      <c r="C8" s="265"/>
      <c r="D8" s="265"/>
      <c r="E8" s="265"/>
      <c r="F8" s="265"/>
      <c r="G8" s="265"/>
      <c r="H8" s="265"/>
      <c r="I8" s="265"/>
      <c r="J8" s="265"/>
      <c r="K8" s="265"/>
      <c r="L8" s="265"/>
      <c r="M8" s="265"/>
      <c r="N8" s="265"/>
      <c r="O8" s="265"/>
      <c r="P8" s="265"/>
      <c r="Q8" s="265"/>
      <c r="R8" s="265"/>
      <c r="S8" s="265"/>
      <c r="T8" s="265"/>
      <c r="U8" s="265"/>
      <c r="V8" s="265"/>
      <c r="W8" s="265"/>
      <c r="X8" s="265"/>
      <c r="Y8" s="265"/>
      <c r="Z8" s="265"/>
      <c r="AA8" s="265"/>
      <c r="AB8" s="265"/>
      <c r="AC8" s="265"/>
      <c r="AD8" s="265"/>
      <c r="AE8" s="265"/>
      <c r="AF8" s="265"/>
      <c r="AG8" s="265"/>
      <c r="AH8" s="265"/>
      <c r="AI8" s="265"/>
      <c r="AJ8" s="265"/>
      <c r="AK8" s="278"/>
      <c r="AL8" s="279"/>
      <c r="AM8" s="279"/>
      <c r="AN8" s="280"/>
      <c r="AO8" s="1147"/>
      <c r="AP8" s="281" t="s">
        <v>511</v>
      </c>
      <c r="AQ8" s="282" t="s">
        <v>512</v>
      </c>
      <c r="AR8" s="283" t="s">
        <v>513</v>
      </c>
    </row>
    <row r="9" spans="1:46" x14ac:dyDescent="0.15">
      <c r="A9" s="269"/>
      <c r="B9" s="265"/>
      <c r="C9" s="265"/>
      <c r="D9" s="265"/>
      <c r="E9" s="265"/>
      <c r="F9" s="265"/>
      <c r="G9" s="265"/>
      <c r="H9" s="265"/>
      <c r="I9" s="265"/>
      <c r="J9" s="265"/>
      <c r="K9" s="265"/>
      <c r="L9" s="265"/>
      <c r="M9" s="265"/>
      <c r="N9" s="265"/>
      <c r="O9" s="265"/>
      <c r="P9" s="265"/>
      <c r="Q9" s="265"/>
      <c r="R9" s="265"/>
      <c r="S9" s="265"/>
      <c r="T9" s="265"/>
      <c r="U9" s="265"/>
      <c r="V9" s="265"/>
      <c r="W9" s="265"/>
      <c r="X9" s="265"/>
      <c r="Y9" s="265"/>
      <c r="Z9" s="265"/>
      <c r="AA9" s="265"/>
      <c r="AB9" s="265"/>
      <c r="AC9" s="265"/>
      <c r="AD9" s="265"/>
      <c r="AE9" s="265"/>
      <c r="AF9" s="265"/>
      <c r="AG9" s="265"/>
      <c r="AH9" s="265"/>
      <c r="AI9" s="265"/>
      <c r="AJ9" s="265"/>
      <c r="AK9" s="1158" t="s">
        <v>514</v>
      </c>
      <c r="AL9" s="1159"/>
      <c r="AM9" s="1159"/>
      <c r="AN9" s="1160"/>
      <c r="AO9" s="284">
        <v>1194718</v>
      </c>
      <c r="AP9" s="284">
        <v>191063</v>
      </c>
      <c r="AQ9" s="285">
        <v>138005</v>
      </c>
      <c r="AR9" s="286">
        <v>38.4</v>
      </c>
    </row>
    <row r="10" spans="1:46" ht="13.5" customHeight="1" x14ac:dyDescent="0.15">
      <c r="A10" s="269"/>
      <c r="B10" s="265"/>
      <c r="C10" s="265"/>
      <c r="D10" s="265"/>
      <c r="E10" s="265"/>
      <c r="F10" s="265"/>
      <c r="G10" s="265"/>
      <c r="H10" s="265"/>
      <c r="I10" s="265"/>
      <c r="J10" s="265"/>
      <c r="K10" s="265"/>
      <c r="L10" s="265"/>
      <c r="M10" s="265"/>
      <c r="N10" s="265"/>
      <c r="O10" s="265"/>
      <c r="P10" s="265"/>
      <c r="Q10" s="265"/>
      <c r="R10" s="265"/>
      <c r="S10" s="265"/>
      <c r="T10" s="265"/>
      <c r="U10" s="265"/>
      <c r="V10" s="265"/>
      <c r="W10" s="265"/>
      <c r="X10" s="265"/>
      <c r="Y10" s="265"/>
      <c r="Z10" s="265"/>
      <c r="AA10" s="265"/>
      <c r="AB10" s="265"/>
      <c r="AC10" s="265"/>
      <c r="AD10" s="265"/>
      <c r="AE10" s="265"/>
      <c r="AF10" s="265"/>
      <c r="AG10" s="265"/>
      <c r="AH10" s="265"/>
      <c r="AI10" s="265"/>
      <c r="AJ10" s="265"/>
      <c r="AK10" s="1158" t="s">
        <v>515</v>
      </c>
      <c r="AL10" s="1159"/>
      <c r="AM10" s="1159"/>
      <c r="AN10" s="1160"/>
      <c r="AO10" s="287">
        <v>147563</v>
      </c>
      <c r="AP10" s="287">
        <v>23599</v>
      </c>
      <c r="AQ10" s="288">
        <v>18944</v>
      </c>
      <c r="AR10" s="289">
        <v>24.6</v>
      </c>
    </row>
    <row r="11" spans="1:46" ht="13.5" customHeight="1" x14ac:dyDescent="0.15">
      <c r="A11" s="269"/>
      <c r="B11" s="265"/>
      <c r="C11" s="265"/>
      <c r="D11" s="265"/>
      <c r="E11" s="265"/>
      <c r="F11" s="265"/>
      <c r="G11" s="265"/>
      <c r="H11" s="265"/>
      <c r="I11" s="265"/>
      <c r="J11" s="265"/>
      <c r="K11" s="265"/>
      <c r="L11" s="265"/>
      <c r="M11" s="265"/>
      <c r="N11" s="265"/>
      <c r="O11" s="265"/>
      <c r="P11" s="265"/>
      <c r="Q11" s="265"/>
      <c r="R11" s="265"/>
      <c r="S11" s="265"/>
      <c r="T11" s="265"/>
      <c r="U11" s="265"/>
      <c r="V11" s="265"/>
      <c r="W11" s="265"/>
      <c r="X11" s="265"/>
      <c r="Y11" s="265"/>
      <c r="Z11" s="265"/>
      <c r="AA11" s="265"/>
      <c r="AB11" s="265"/>
      <c r="AC11" s="265"/>
      <c r="AD11" s="265"/>
      <c r="AE11" s="265"/>
      <c r="AF11" s="265"/>
      <c r="AG11" s="265"/>
      <c r="AH11" s="265"/>
      <c r="AI11" s="265"/>
      <c r="AJ11" s="265"/>
      <c r="AK11" s="1158" t="s">
        <v>516</v>
      </c>
      <c r="AL11" s="1159"/>
      <c r="AM11" s="1159"/>
      <c r="AN11" s="1160"/>
      <c r="AO11" s="287" t="s">
        <v>517</v>
      </c>
      <c r="AP11" s="287" t="s">
        <v>517</v>
      </c>
      <c r="AQ11" s="288">
        <v>1141</v>
      </c>
      <c r="AR11" s="289" t="s">
        <v>517</v>
      </c>
    </row>
    <row r="12" spans="1:46" ht="13.5" customHeight="1" x14ac:dyDescent="0.15">
      <c r="A12" s="269"/>
      <c r="B12" s="265"/>
      <c r="C12" s="265"/>
      <c r="D12" s="265"/>
      <c r="E12" s="265"/>
      <c r="F12" s="265"/>
      <c r="G12" s="265"/>
      <c r="H12" s="265"/>
      <c r="I12" s="265"/>
      <c r="J12" s="265"/>
      <c r="K12" s="265"/>
      <c r="L12" s="265"/>
      <c r="M12" s="265"/>
      <c r="N12" s="265"/>
      <c r="O12" s="265"/>
      <c r="P12" s="265"/>
      <c r="Q12" s="265"/>
      <c r="R12" s="265"/>
      <c r="S12" s="265"/>
      <c r="T12" s="265"/>
      <c r="U12" s="265"/>
      <c r="V12" s="265"/>
      <c r="W12" s="265"/>
      <c r="X12" s="265"/>
      <c r="Y12" s="265"/>
      <c r="Z12" s="265"/>
      <c r="AA12" s="265"/>
      <c r="AB12" s="265"/>
      <c r="AC12" s="265"/>
      <c r="AD12" s="265"/>
      <c r="AE12" s="265"/>
      <c r="AF12" s="265"/>
      <c r="AG12" s="265"/>
      <c r="AH12" s="265"/>
      <c r="AI12" s="265"/>
      <c r="AJ12" s="265"/>
      <c r="AK12" s="1158" t="s">
        <v>518</v>
      </c>
      <c r="AL12" s="1159"/>
      <c r="AM12" s="1159"/>
      <c r="AN12" s="1160"/>
      <c r="AO12" s="287" t="s">
        <v>517</v>
      </c>
      <c r="AP12" s="287" t="s">
        <v>517</v>
      </c>
      <c r="AQ12" s="288" t="s">
        <v>517</v>
      </c>
      <c r="AR12" s="289" t="s">
        <v>517</v>
      </c>
    </row>
    <row r="13" spans="1:46" ht="13.5" customHeight="1" x14ac:dyDescent="0.15">
      <c r="A13" s="269"/>
      <c r="B13" s="265"/>
      <c r="C13" s="265"/>
      <c r="D13" s="265"/>
      <c r="E13" s="265"/>
      <c r="F13" s="265"/>
      <c r="G13" s="265"/>
      <c r="H13" s="265"/>
      <c r="I13" s="265"/>
      <c r="J13" s="265"/>
      <c r="K13" s="265"/>
      <c r="L13" s="265"/>
      <c r="M13" s="265"/>
      <c r="N13" s="265"/>
      <c r="O13" s="265"/>
      <c r="P13" s="265"/>
      <c r="Q13" s="265"/>
      <c r="R13" s="265"/>
      <c r="S13" s="265"/>
      <c r="T13" s="265"/>
      <c r="U13" s="265"/>
      <c r="V13" s="265"/>
      <c r="W13" s="265"/>
      <c r="X13" s="265"/>
      <c r="Y13" s="265"/>
      <c r="Z13" s="265"/>
      <c r="AA13" s="265"/>
      <c r="AB13" s="265"/>
      <c r="AC13" s="265"/>
      <c r="AD13" s="265"/>
      <c r="AE13" s="265"/>
      <c r="AF13" s="265"/>
      <c r="AG13" s="265"/>
      <c r="AH13" s="265"/>
      <c r="AI13" s="265"/>
      <c r="AJ13" s="265"/>
      <c r="AK13" s="1158" t="s">
        <v>519</v>
      </c>
      <c r="AL13" s="1159"/>
      <c r="AM13" s="1159"/>
      <c r="AN13" s="1160"/>
      <c r="AO13" s="287" t="s">
        <v>517</v>
      </c>
      <c r="AP13" s="287" t="s">
        <v>517</v>
      </c>
      <c r="AQ13" s="288">
        <v>5446</v>
      </c>
      <c r="AR13" s="289" t="s">
        <v>517</v>
      </c>
    </row>
    <row r="14" spans="1:46" ht="13.5" customHeight="1" x14ac:dyDescent="0.15">
      <c r="A14" s="269"/>
      <c r="B14" s="265"/>
      <c r="C14" s="265"/>
      <c r="D14" s="265"/>
      <c r="E14" s="265"/>
      <c r="F14" s="265"/>
      <c r="G14" s="265"/>
      <c r="H14" s="265"/>
      <c r="I14" s="265"/>
      <c r="J14" s="265"/>
      <c r="K14" s="265"/>
      <c r="L14" s="265"/>
      <c r="M14" s="265"/>
      <c r="N14" s="265"/>
      <c r="O14" s="265"/>
      <c r="P14" s="265"/>
      <c r="Q14" s="265"/>
      <c r="R14" s="265"/>
      <c r="S14" s="265"/>
      <c r="T14" s="265"/>
      <c r="U14" s="265"/>
      <c r="V14" s="265"/>
      <c r="W14" s="265"/>
      <c r="X14" s="265"/>
      <c r="Y14" s="265"/>
      <c r="Z14" s="265"/>
      <c r="AA14" s="265"/>
      <c r="AB14" s="265"/>
      <c r="AC14" s="265"/>
      <c r="AD14" s="265"/>
      <c r="AE14" s="265"/>
      <c r="AF14" s="265"/>
      <c r="AG14" s="265"/>
      <c r="AH14" s="265"/>
      <c r="AI14" s="265"/>
      <c r="AJ14" s="265"/>
      <c r="AK14" s="1158" t="s">
        <v>520</v>
      </c>
      <c r="AL14" s="1159"/>
      <c r="AM14" s="1159"/>
      <c r="AN14" s="1160"/>
      <c r="AO14" s="287">
        <v>30163</v>
      </c>
      <c r="AP14" s="287">
        <v>4824</v>
      </c>
      <c r="AQ14" s="288">
        <v>2970</v>
      </c>
      <c r="AR14" s="289">
        <v>62.4</v>
      </c>
    </row>
    <row r="15" spans="1:46" ht="13.5" customHeight="1" x14ac:dyDescent="0.15">
      <c r="A15" s="269"/>
      <c r="B15" s="265"/>
      <c r="C15" s="265"/>
      <c r="D15" s="265"/>
      <c r="E15" s="265"/>
      <c r="F15" s="265"/>
      <c r="G15" s="265"/>
      <c r="H15" s="265"/>
      <c r="I15" s="265"/>
      <c r="J15" s="265"/>
      <c r="K15" s="265"/>
      <c r="L15" s="265"/>
      <c r="M15" s="265"/>
      <c r="N15" s="265"/>
      <c r="O15" s="265"/>
      <c r="P15" s="265"/>
      <c r="Q15" s="265"/>
      <c r="R15" s="265"/>
      <c r="S15" s="265"/>
      <c r="T15" s="265"/>
      <c r="U15" s="265"/>
      <c r="V15" s="265"/>
      <c r="W15" s="265"/>
      <c r="X15" s="265"/>
      <c r="Y15" s="265"/>
      <c r="Z15" s="265"/>
      <c r="AA15" s="265"/>
      <c r="AB15" s="265"/>
      <c r="AC15" s="265"/>
      <c r="AD15" s="265"/>
      <c r="AE15" s="265"/>
      <c r="AF15" s="265"/>
      <c r="AG15" s="265"/>
      <c r="AH15" s="265"/>
      <c r="AI15" s="265"/>
      <c r="AJ15" s="265"/>
      <c r="AK15" s="1161" t="s">
        <v>521</v>
      </c>
      <c r="AL15" s="1162"/>
      <c r="AM15" s="1162"/>
      <c r="AN15" s="1163"/>
      <c r="AO15" s="287">
        <v>-76488</v>
      </c>
      <c r="AP15" s="287">
        <v>-12232</v>
      </c>
      <c r="AQ15" s="288">
        <v>-11906</v>
      </c>
      <c r="AR15" s="289">
        <v>2.7</v>
      </c>
    </row>
    <row r="16" spans="1:46" x14ac:dyDescent="0.15">
      <c r="A16" s="269"/>
      <c r="B16" s="265"/>
      <c r="C16" s="265"/>
      <c r="D16" s="265"/>
      <c r="E16" s="265"/>
      <c r="F16" s="265"/>
      <c r="G16" s="265"/>
      <c r="H16" s="265"/>
      <c r="I16" s="265"/>
      <c r="J16" s="265"/>
      <c r="K16" s="265"/>
      <c r="L16" s="265"/>
      <c r="M16" s="265"/>
      <c r="N16" s="265"/>
      <c r="O16" s="265"/>
      <c r="P16" s="265"/>
      <c r="Q16" s="265"/>
      <c r="R16" s="265"/>
      <c r="S16" s="265"/>
      <c r="T16" s="265"/>
      <c r="U16" s="265"/>
      <c r="V16" s="265"/>
      <c r="W16" s="265"/>
      <c r="X16" s="265"/>
      <c r="Y16" s="265"/>
      <c r="Z16" s="265"/>
      <c r="AA16" s="265"/>
      <c r="AB16" s="265"/>
      <c r="AC16" s="265"/>
      <c r="AD16" s="265"/>
      <c r="AE16" s="265"/>
      <c r="AF16" s="265"/>
      <c r="AG16" s="265"/>
      <c r="AH16" s="265"/>
      <c r="AI16" s="265"/>
      <c r="AJ16" s="265"/>
      <c r="AK16" s="1161" t="s">
        <v>193</v>
      </c>
      <c r="AL16" s="1162"/>
      <c r="AM16" s="1162"/>
      <c r="AN16" s="1163"/>
      <c r="AO16" s="287">
        <v>1295956</v>
      </c>
      <c r="AP16" s="287">
        <v>207253</v>
      </c>
      <c r="AQ16" s="288">
        <v>154600</v>
      </c>
      <c r="AR16" s="289">
        <v>34.1</v>
      </c>
    </row>
    <row r="17" spans="1:46" x14ac:dyDescent="0.15">
      <c r="A17" s="269"/>
      <c r="B17" s="265"/>
      <c r="C17" s="265"/>
      <c r="D17" s="265"/>
      <c r="E17" s="265"/>
      <c r="F17" s="265"/>
      <c r="G17" s="265"/>
      <c r="H17" s="265"/>
      <c r="I17" s="265"/>
      <c r="J17" s="265"/>
      <c r="K17" s="265"/>
      <c r="L17" s="265"/>
      <c r="M17" s="265"/>
      <c r="N17" s="265"/>
      <c r="O17" s="265"/>
      <c r="P17" s="265"/>
      <c r="Q17" s="265"/>
      <c r="R17" s="265"/>
      <c r="S17" s="265"/>
      <c r="T17" s="265"/>
      <c r="U17" s="265"/>
      <c r="V17" s="265"/>
      <c r="W17" s="265"/>
      <c r="X17" s="265"/>
      <c r="Y17" s="265"/>
      <c r="Z17" s="265"/>
      <c r="AA17" s="265"/>
      <c r="AB17" s="265"/>
      <c r="AC17" s="265"/>
      <c r="AD17" s="265"/>
      <c r="AE17" s="265"/>
      <c r="AF17" s="265"/>
      <c r="AG17" s="265"/>
      <c r="AH17" s="265"/>
      <c r="AI17" s="265"/>
      <c r="AJ17" s="265"/>
      <c r="AK17" s="265"/>
      <c r="AL17" s="265"/>
      <c r="AM17" s="265"/>
      <c r="AN17" s="265"/>
      <c r="AO17" s="265"/>
      <c r="AP17" s="265"/>
      <c r="AQ17" s="265"/>
      <c r="AR17" s="290"/>
    </row>
    <row r="18" spans="1:46" x14ac:dyDescent="0.15">
      <c r="A18" s="269"/>
      <c r="B18" s="265"/>
      <c r="C18" s="265"/>
      <c r="D18" s="265"/>
      <c r="E18" s="265"/>
      <c r="F18" s="265"/>
      <c r="G18" s="265"/>
      <c r="H18" s="265"/>
      <c r="I18" s="265"/>
      <c r="J18" s="265"/>
      <c r="K18" s="265"/>
      <c r="L18" s="265"/>
      <c r="M18" s="265"/>
      <c r="N18" s="265"/>
      <c r="O18" s="265"/>
      <c r="P18" s="265"/>
      <c r="Q18" s="265"/>
      <c r="R18" s="265"/>
      <c r="S18" s="265"/>
      <c r="T18" s="265"/>
      <c r="U18" s="265"/>
      <c r="V18" s="265"/>
      <c r="W18" s="265"/>
      <c r="X18" s="265"/>
      <c r="Y18" s="265"/>
      <c r="Z18" s="265"/>
      <c r="AA18" s="265"/>
      <c r="AB18" s="265"/>
      <c r="AC18" s="265"/>
      <c r="AD18" s="265"/>
      <c r="AE18" s="265"/>
      <c r="AF18" s="265"/>
      <c r="AG18" s="265"/>
      <c r="AH18" s="265"/>
      <c r="AI18" s="265"/>
      <c r="AJ18" s="265"/>
      <c r="AK18" s="265"/>
      <c r="AL18" s="265"/>
      <c r="AM18" s="265"/>
      <c r="AN18" s="265"/>
      <c r="AO18" s="265"/>
      <c r="AP18" s="265"/>
      <c r="AQ18" s="291"/>
      <c r="AR18" s="291"/>
    </row>
    <row r="19" spans="1:46" x14ac:dyDescent="0.15">
      <c r="A19" s="269"/>
      <c r="B19" s="265"/>
      <c r="C19" s="265"/>
      <c r="D19" s="265"/>
      <c r="E19" s="265"/>
      <c r="F19" s="265"/>
      <c r="G19" s="265"/>
      <c r="H19" s="265"/>
      <c r="I19" s="265"/>
      <c r="J19" s="265"/>
      <c r="K19" s="265"/>
      <c r="L19" s="265"/>
      <c r="M19" s="265"/>
      <c r="N19" s="265"/>
      <c r="O19" s="265"/>
      <c r="P19" s="265"/>
      <c r="Q19" s="265"/>
      <c r="R19" s="265"/>
      <c r="S19" s="265"/>
      <c r="T19" s="265"/>
      <c r="U19" s="265"/>
      <c r="V19" s="265"/>
      <c r="W19" s="265"/>
      <c r="X19" s="265"/>
      <c r="Y19" s="265"/>
      <c r="Z19" s="265"/>
      <c r="AA19" s="265"/>
      <c r="AB19" s="265"/>
      <c r="AC19" s="265"/>
      <c r="AD19" s="265"/>
      <c r="AE19" s="265"/>
      <c r="AF19" s="265"/>
      <c r="AG19" s="265"/>
      <c r="AH19" s="265"/>
      <c r="AI19" s="265"/>
      <c r="AJ19" s="265"/>
      <c r="AK19" s="265" t="s">
        <v>522</v>
      </c>
      <c r="AL19" s="265"/>
      <c r="AM19" s="265"/>
      <c r="AN19" s="265"/>
      <c r="AO19" s="265"/>
      <c r="AP19" s="265"/>
      <c r="AQ19" s="265"/>
      <c r="AR19" s="265"/>
    </row>
    <row r="20" spans="1:46" x14ac:dyDescent="0.15">
      <c r="A20" s="269"/>
      <c r="B20" s="265"/>
      <c r="C20" s="265"/>
      <c r="D20" s="265"/>
      <c r="E20" s="265"/>
      <c r="F20" s="265"/>
      <c r="G20" s="265"/>
      <c r="H20" s="265"/>
      <c r="I20" s="265"/>
      <c r="J20" s="265"/>
      <c r="K20" s="265"/>
      <c r="L20" s="265"/>
      <c r="M20" s="265"/>
      <c r="N20" s="265"/>
      <c r="O20" s="265"/>
      <c r="P20" s="265"/>
      <c r="Q20" s="265"/>
      <c r="R20" s="265"/>
      <c r="S20" s="265"/>
      <c r="T20" s="265"/>
      <c r="U20" s="265"/>
      <c r="V20" s="265"/>
      <c r="W20" s="265"/>
      <c r="X20" s="265"/>
      <c r="Y20" s="265"/>
      <c r="Z20" s="265"/>
      <c r="AA20" s="265"/>
      <c r="AB20" s="265"/>
      <c r="AC20" s="265"/>
      <c r="AD20" s="265"/>
      <c r="AE20" s="265"/>
      <c r="AF20" s="265"/>
      <c r="AG20" s="265"/>
      <c r="AH20" s="265"/>
      <c r="AI20" s="265"/>
      <c r="AJ20" s="265"/>
      <c r="AK20" s="292"/>
      <c r="AL20" s="293"/>
      <c r="AM20" s="293"/>
      <c r="AN20" s="294"/>
      <c r="AO20" s="295" t="s">
        <v>523</v>
      </c>
      <c r="AP20" s="296" t="s">
        <v>524</v>
      </c>
      <c r="AQ20" s="297" t="s">
        <v>525</v>
      </c>
      <c r="AR20" s="298"/>
    </row>
    <row r="21" spans="1:46" s="304" customFormat="1" x14ac:dyDescent="0.15">
      <c r="A21" s="299"/>
      <c r="B21" s="270"/>
      <c r="C21" s="270"/>
      <c r="D21" s="270"/>
      <c r="E21" s="270"/>
      <c r="F21" s="270"/>
      <c r="G21" s="270"/>
      <c r="H21" s="270"/>
      <c r="I21" s="270"/>
      <c r="J21" s="270"/>
      <c r="K21" s="270"/>
      <c r="L21" s="270"/>
      <c r="M21" s="270"/>
      <c r="N21" s="270"/>
      <c r="O21" s="270"/>
      <c r="P21" s="270"/>
      <c r="Q21" s="270"/>
      <c r="R21" s="270"/>
      <c r="S21" s="270"/>
      <c r="T21" s="270"/>
      <c r="U21" s="270"/>
      <c r="V21" s="270"/>
      <c r="W21" s="270"/>
      <c r="X21" s="270"/>
      <c r="Y21" s="270"/>
      <c r="Z21" s="270"/>
      <c r="AA21" s="270"/>
      <c r="AB21" s="270"/>
      <c r="AC21" s="270"/>
      <c r="AD21" s="270"/>
      <c r="AE21" s="270"/>
      <c r="AF21" s="270"/>
      <c r="AG21" s="270"/>
      <c r="AH21" s="270"/>
      <c r="AI21" s="270"/>
      <c r="AJ21" s="270"/>
      <c r="AK21" s="1164" t="s">
        <v>526</v>
      </c>
      <c r="AL21" s="1165"/>
      <c r="AM21" s="1165"/>
      <c r="AN21" s="1166"/>
      <c r="AO21" s="300">
        <v>14.71</v>
      </c>
      <c r="AP21" s="301">
        <v>13.81</v>
      </c>
      <c r="AQ21" s="302">
        <v>0.9</v>
      </c>
      <c r="AR21" s="270"/>
      <c r="AS21" s="303"/>
      <c r="AT21" s="299"/>
    </row>
    <row r="22" spans="1:46" s="304" customFormat="1" x14ac:dyDescent="0.15">
      <c r="A22" s="299"/>
      <c r="B22" s="270"/>
      <c r="C22" s="270"/>
      <c r="D22" s="270"/>
      <c r="E22" s="270"/>
      <c r="F22" s="270"/>
      <c r="G22" s="270"/>
      <c r="H22" s="270"/>
      <c r="I22" s="270"/>
      <c r="J22" s="270"/>
      <c r="K22" s="270"/>
      <c r="L22" s="270"/>
      <c r="M22" s="270"/>
      <c r="N22" s="270"/>
      <c r="O22" s="270"/>
      <c r="P22" s="270"/>
      <c r="Q22" s="270"/>
      <c r="R22" s="270"/>
      <c r="S22" s="270"/>
      <c r="T22" s="270"/>
      <c r="U22" s="270"/>
      <c r="V22" s="270"/>
      <c r="W22" s="270"/>
      <c r="X22" s="270"/>
      <c r="Y22" s="270"/>
      <c r="Z22" s="270"/>
      <c r="AA22" s="270"/>
      <c r="AB22" s="270"/>
      <c r="AC22" s="270"/>
      <c r="AD22" s="270"/>
      <c r="AE22" s="270"/>
      <c r="AF22" s="270"/>
      <c r="AG22" s="270"/>
      <c r="AH22" s="270"/>
      <c r="AI22" s="270"/>
      <c r="AJ22" s="270"/>
      <c r="AK22" s="1164" t="s">
        <v>527</v>
      </c>
      <c r="AL22" s="1165"/>
      <c r="AM22" s="1165"/>
      <c r="AN22" s="1166"/>
      <c r="AO22" s="305">
        <v>95.7</v>
      </c>
      <c r="AP22" s="306">
        <v>95.5</v>
      </c>
      <c r="AQ22" s="307">
        <v>0.2</v>
      </c>
      <c r="AR22" s="291"/>
      <c r="AS22" s="303"/>
      <c r="AT22" s="299"/>
    </row>
    <row r="23" spans="1:46" s="304" customFormat="1" x14ac:dyDescent="0.15">
      <c r="A23" s="299"/>
      <c r="B23" s="270"/>
      <c r="C23" s="270"/>
      <c r="D23" s="270"/>
      <c r="E23" s="270"/>
      <c r="F23" s="270"/>
      <c r="G23" s="270"/>
      <c r="H23" s="270"/>
      <c r="I23" s="270"/>
      <c r="J23" s="270"/>
      <c r="K23" s="270"/>
      <c r="L23" s="270"/>
      <c r="M23" s="270"/>
      <c r="N23" s="270"/>
      <c r="O23" s="270"/>
      <c r="P23" s="270"/>
      <c r="Q23" s="270"/>
      <c r="R23" s="270"/>
      <c r="S23" s="270"/>
      <c r="T23" s="270"/>
      <c r="U23" s="270"/>
      <c r="V23" s="270"/>
      <c r="W23" s="270"/>
      <c r="X23" s="270"/>
      <c r="Y23" s="270"/>
      <c r="Z23" s="270"/>
      <c r="AA23" s="270"/>
      <c r="AB23" s="270"/>
      <c r="AC23" s="270"/>
      <c r="AD23" s="270"/>
      <c r="AE23" s="270"/>
      <c r="AF23" s="270"/>
      <c r="AG23" s="270"/>
      <c r="AH23" s="270"/>
      <c r="AI23" s="270"/>
      <c r="AJ23" s="270"/>
      <c r="AK23" s="270"/>
      <c r="AL23" s="270"/>
      <c r="AM23" s="270"/>
      <c r="AN23" s="270"/>
      <c r="AO23" s="270"/>
      <c r="AP23" s="291"/>
      <c r="AQ23" s="291"/>
      <c r="AR23" s="291"/>
      <c r="AS23" s="303"/>
      <c r="AT23" s="299"/>
    </row>
    <row r="24" spans="1:46" s="304" customFormat="1" x14ac:dyDescent="0.15">
      <c r="A24" s="299"/>
      <c r="B24" s="270"/>
      <c r="C24" s="270"/>
      <c r="D24" s="270"/>
      <c r="E24" s="270"/>
      <c r="F24" s="270"/>
      <c r="G24" s="270"/>
      <c r="H24" s="270"/>
      <c r="I24" s="270"/>
      <c r="J24" s="270"/>
      <c r="K24" s="270"/>
      <c r="L24" s="270"/>
      <c r="M24" s="270"/>
      <c r="N24" s="270"/>
      <c r="O24" s="270"/>
      <c r="P24" s="270"/>
      <c r="Q24" s="270"/>
      <c r="R24" s="270"/>
      <c r="S24" s="270"/>
      <c r="T24" s="270"/>
      <c r="U24" s="270"/>
      <c r="V24" s="270"/>
      <c r="W24" s="270"/>
      <c r="X24" s="270"/>
      <c r="Y24" s="270"/>
      <c r="Z24" s="270"/>
      <c r="AA24" s="270"/>
      <c r="AB24" s="270"/>
      <c r="AC24" s="270"/>
      <c r="AD24" s="270"/>
      <c r="AE24" s="270"/>
      <c r="AF24" s="270"/>
      <c r="AG24" s="270"/>
      <c r="AH24" s="270"/>
      <c r="AI24" s="270"/>
      <c r="AJ24" s="270"/>
      <c r="AK24" s="270"/>
      <c r="AL24" s="270"/>
      <c r="AM24" s="270"/>
      <c r="AN24" s="270"/>
      <c r="AO24" s="270"/>
      <c r="AP24" s="291"/>
      <c r="AQ24" s="291"/>
      <c r="AR24" s="291"/>
      <c r="AS24" s="303"/>
      <c r="AT24" s="299"/>
    </row>
    <row r="25" spans="1:46" s="304" customFormat="1" x14ac:dyDescent="0.15">
      <c r="A25" s="308"/>
      <c r="B25" s="309"/>
      <c r="C25" s="309"/>
      <c r="D25" s="309"/>
      <c r="E25" s="309"/>
      <c r="F25" s="309"/>
      <c r="G25" s="309"/>
      <c r="H25" s="309"/>
      <c r="I25" s="309"/>
      <c r="J25" s="309"/>
      <c r="K25" s="309"/>
      <c r="L25" s="309"/>
      <c r="M25" s="309"/>
      <c r="N25" s="309"/>
      <c r="O25" s="309"/>
      <c r="P25" s="309"/>
      <c r="Q25" s="309"/>
      <c r="R25" s="309"/>
      <c r="S25" s="309"/>
      <c r="T25" s="309"/>
      <c r="U25" s="309"/>
      <c r="V25" s="309"/>
      <c r="W25" s="309"/>
      <c r="X25" s="309"/>
      <c r="Y25" s="309"/>
      <c r="Z25" s="309"/>
      <c r="AA25" s="309"/>
      <c r="AB25" s="309"/>
      <c r="AC25" s="309"/>
      <c r="AD25" s="309"/>
      <c r="AE25" s="309"/>
      <c r="AF25" s="309"/>
      <c r="AG25" s="309"/>
      <c r="AH25" s="309"/>
      <c r="AI25" s="309"/>
      <c r="AJ25" s="309"/>
      <c r="AK25" s="309"/>
      <c r="AL25" s="309"/>
      <c r="AM25" s="309"/>
      <c r="AN25" s="309"/>
      <c r="AO25" s="309"/>
      <c r="AP25" s="310"/>
      <c r="AQ25" s="310"/>
      <c r="AR25" s="310"/>
      <c r="AS25" s="311"/>
      <c r="AT25" s="299"/>
    </row>
    <row r="26" spans="1:46" s="304" customFormat="1" x14ac:dyDescent="0.15">
      <c r="A26" s="1157" t="s">
        <v>528</v>
      </c>
      <c r="B26" s="1157"/>
      <c r="C26" s="1157"/>
      <c r="D26" s="1157"/>
      <c r="E26" s="1157"/>
      <c r="F26" s="1157"/>
      <c r="G26" s="1157"/>
      <c r="H26" s="1157"/>
      <c r="I26" s="1157"/>
      <c r="J26" s="1157"/>
      <c r="K26" s="1157"/>
      <c r="L26" s="1157"/>
      <c r="M26" s="1157"/>
      <c r="N26" s="1157"/>
      <c r="O26" s="1157"/>
      <c r="P26" s="1157"/>
      <c r="Q26" s="1157"/>
      <c r="R26" s="1157"/>
      <c r="S26" s="1157"/>
      <c r="T26" s="1157"/>
      <c r="U26" s="1157"/>
      <c r="V26" s="1157"/>
      <c r="W26" s="1157"/>
      <c r="X26" s="1157"/>
      <c r="Y26" s="1157"/>
      <c r="Z26" s="1157"/>
      <c r="AA26" s="1157"/>
      <c r="AB26" s="1157"/>
      <c r="AC26" s="1157"/>
      <c r="AD26" s="1157"/>
      <c r="AE26" s="1157"/>
      <c r="AF26" s="1157"/>
      <c r="AG26" s="1157"/>
      <c r="AH26" s="1157"/>
      <c r="AI26" s="1157"/>
      <c r="AJ26" s="1157"/>
      <c r="AK26" s="1157"/>
      <c r="AL26" s="1157"/>
      <c r="AM26" s="1157"/>
      <c r="AN26" s="1157"/>
      <c r="AO26" s="1157"/>
      <c r="AP26" s="1157"/>
      <c r="AQ26" s="1157"/>
      <c r="AR26" s="1157"/>
      <c r="AS26" s="1157"/>
      <c r="AT26" s="270"/>
    </row>
    <row r="27" spans="1:46" x14ac:dyDescent="0.15">
      <c r="A27" s="312"/>
      <c r="AO27" s="265"/>
      <c r="AP27" s="265"/>
      <c r="AQ27" s="265"/>
      <c r="AR27" s="265"/>
      <c r="AS27" s="265"/>
      <c r="AT27" s="265"/>
    </row>
    <row r="28" spans="1:46" ht="17.25" x14ac:dyDescent="0.15">
      <c r="A28" s="266" t="s">
        <v>529</v>
      </c>
      <c r="B28" s="267"/>
      <c r="C28" s="267"/>
      <c r="D28" s="267"/>
      <c r="E28" s="267"/>
      <c r="F28" s="267"/>
      <c r="G28" s="267"/>
      <c r="H28" s="267"/>
      <c r="I28" s="267"/>
      <c r="J28" s="267"/>
      <c r="K28" s="267"/>
      <c r="L28" s="267"/>
      <c r="M28" s="267"/>
      <c r="N28" s="267"/>
      <c r="O28" s="267"/>
      <c r="P28" s="267"/>
      <c r="Q28" s="267"/>
      <c r="R28" s="267"/>
      <c r="S28" s="267"/>
      <c r="T28" s="267"/>
      <c r="U28" s="267"/>
      <c r="V28" s="267"/>
      <c r="W28" s="267"/>
      <c r="X28" s="267"/>
      <c r="Y28" s="267"/>
      <c r="Z28" s="267"/>
      <c r="AA28" s="267"/>
      <c r="AB28" s="267"/>
      <c r="AC28" s="267"/>
      <c r="AD28" s="267"/>
      <c r="AE28" s="267"/>
      <c r="AF28" s="267"/>
      <c r="AG28" s="267"/>
      <c r="AH28" s="267"/>
      <c r="AI28" s="267"/>
      <c r="AJ28" s="267"/>
      <c r="AK28" s="267"/>
      <c r="AL28" s="267"/>
      <c r="AM28" s="267"/>
      <c r="AN28" s="267"/>
      <c r="AO28" s="267"/>
      <c r="AP28" s="267"/>
      <c r="AQ28" s="267"/>
      <c r="AR28" s="267"/>
      <c r="AS28" s="313"/>
    </row>
    <row r="29" spans="1:46" x14ac:dyDescent="0.15">
      <c r="A29" s="269"/>
      <c r="B29" s="265"/>
      <c r="C29" s="265"/>
      <c r="D29" s="265"/>
      <c r="E29" s="265"/>
      <c r="F29" s="265"/>
      <c r="G29" s="265"/>
      <c r="H29" s="265"/>
      <c r="I29" s="265"/>
      <c r="J29" s="265"/>
      <c r="K29" s="265"/>
      <c r="L29" s="265"/>
      <c r="M29" s="265"/>
      <c r="N29" s="265"/>
      <c r="O29" s="265"/>
      <c r="P29" s="265"/>
      <c r="Q29" s="265"/>
      <c r="R29" s="265"/>
      <c r="S29" s="265"/>
      <c r="T29" s="265"/>
      <c r="U29" s="265"/>
      <c r="V29" s="265"/>
      <c r="W29" s="265"/>
      <c r="X29" s="265"/>
      <c r="Y29" s="265"/>
      <c r="Z29" s="265"/>
      <c r="AA29" s="265"/>
      <c r="AB29" s="265"/>
      <c r="AC29" s="265"/>
      <c r="AD29" s="265"/>
      <c r="AE29" s="265"/>
      <c r="AF29" s="265"/>
      <c r="AG29" s="265"/>
      <c r="AH29" s="265"/>
      <c r="AI29" s="265"/>
      <c r="AJ29" s="265"/>
      <c r="AK29" s="270" t="s">
        <v>530</v>
      </c>
      <c r="AL29" s="270"/>
      <c r="AM29" s="270"/>
      <c r="AN29" s="270"/>
      <c r="AO29" s="265"/>
      <c r="AP29" s="265"/>
      <c r="AQ29" s="265"/>
      <c r="AR29" s="265"/>
      <c r="AS29" s="314"/>
    </row>
    <row r="30" spans="1:46" ht="13.5" customHeight="1" x14ac:dyDescent="0.15">
      <c r="A30" s="269"/>
      <c r="B30" s="265"/>
      <c r="C30" s="265"/>
      <c r="D30" s="265"/>
      <c r="E30" s="265"/>
      <c r="F30" s="265"/>
      <c r="G30" s="265"/>
      <c r="H30" s="265"/>
      <c r="I30" s="265"/>
      <c r="J30" s="265"/>
      <c r="K30" s="265"/>
      <c r="L30" s="265"/>
      <c r="M30" s="265"/>
      <c r="N30" s="265"/>
      <c r="O30" s="265"/>
      <c r="P30" s="265"/>
      <c r="Q30" s="265"/>
      <c r="R30" s="265"/>
      <c r="S30" s="265"/>
      <c r="T30" s="265"/>
      <c r="U30" s="265"/>
      <c r="V30" s="265"/>
      <c r="W30" s="265"/>
      <c r="X30" s="265"/>
      <c r="Y30" s="265"/>
      <c r="Z30" s="265"/>
      <c r="AA30" s="265"/>
      <c r="AB30" s="265"/>
      <c r="AC30" s="265"/>
      <c r="AD30" s="265"/>
      <c r="AE30" s="265"/>
      <c r="AF30" s="265"/>
      <c r="AG30" s="265"/>
      <c r="AH30" s="265"/>
      <c r="AI30" s="265"/>
      <c r="AJ30" s="265"/>
      <c r="AK30" s="272"/>
      <c r="AL30" s="273"/>
      <c r="AM30" s="273"/>
      <c r="AN30" s="274"/>
      <c r="AO30" s="1146" t="s">
        <v>509</v>
      </c>
      <c r="AP30" s="275"/>
      <c r="AQ30" s="276" t="s">
        <v>510</v>
      </c>
      <c r="AR30" s="277"/>
    </row>
    <row r="31" spans="1:46" x14ac:dyDescent="0.15">
      <c r="A31" s="269"/>
      <c r="B31" s="265"/>
      <c r="C31" s="265"/>
      <c r="D31" s="265"/>
      <c r="E31" s="265"/>
      <c r="F31" s="265"/>
      <c r="G31" s="265"/>
      <c r="H31" s="265"/>
      <c r="I31" s="265"/>
      <c r="J31" s="265"/>
      <c r="K31" s="265"/>
      <c r="L31" s="265"/>
      <c r="M31" s="265"/>
      <c r="N31" s="265"/>
      <c r="O31" s="265"/>
      <c r="P31" s="265"/>
      <c r="Q31" s="265"/>
      <c r="R31" s="265"/>
      <c r="S31" s="265"/>
      <c r="T31" s="265"/>
      <c r="U31" s="265"/>
      <c r="V31" s="265"/>
      <c r="W31" s="265"/>
      <c r="X31" s="265"/>
      <c r="Y31" s="265"/>
      <c r="Z31" s="265"/>
      <c r="AA31" s="265"/>
      <c r="AB31" s="265"/>
      <c r="AC31" s="265"/>
      <c r="AD31" s="265"/>
      <c r="AE31" s="265"/>
      <c r="AF31" s="265"/>
      <c r="AG31" s="265"/>
      <c r="AH31" s="265"/>
      <c r="AI31" s="265"/>
      <c r="AJ31" s="265"/>
      <c r="AK31" s="278"/>
      <c r="AL31" s="279"/>
      <c r="AM31" s="279"/>
      <c r="AN31" s="280"/>
      <c r="AO31" s="1147"/>
      <c r="AP31" s="281" t="s">
        <v>511</v>
      </c>
      <c r="AQ31" s="282" t="s">
        <v>512</v>
      </c>
      <c r="AR31" s="283" t="s">
        <v>513</v>
      </c>
    </row>
    <row r="32" spans="1:46" ht="27" customHeight="1" x14ac:dyDescent="0.15">
      <c r="A32" s="269"/>
      <c r="B32" s="265"/>
      <c r="C32" s="265"/>
      <c r="D32" s="265"/>
      <c r="E32" s="265"/>
      <c r="F32" s="265"/>
      <c r="G32" s="265"/>
      <c r="H32" s="265"/>
      <c r="I32" s="265"/>
      <c r="J32" s="265"/>
      <c r="K32" s="265"/>
      <c r="L32" s="265"/>
      <c r="M32" s="265"/>
      <c r="N32" s="265"/>
      <c r="O32" s="265"/>
      <c r="P32" s="265"/>
      <c r="Q32" s="265"/>
      <c r="R32" s="265"/>
      <c r="S32" s="265"/>
      <c r="T32" s="265"/>
      <c r="U32" s="265"/>
      <c r="V32" s="265"/>
      <c r="W32" s="265"/>
      <c r="X32" s="265"/>
      <c r="Y32" s="265"/>
      <c r="Z32" s="265"/>
      <c r="AA32" s="265"/>
      <c r="AB32" s="265"/>
      <c r="AC32" s="265"/>
      <c r="AD32" s="265"/>
      <c r="AE32" s="265"/>
      <c r="AF32" s="265"/>
      <c r="AG32" s="265"/>
      <c r="AH32" s="265"/>
      <c r="AI32" s="265"/>
      <c r="AJ32" s="265"/>
      <c r="AK32" s="1148" t="s">
        <v>531</v>
      </c>
      <c r="AL32" s="1149"/>
      <c r="AM32" s="1149"/>
      <c r="AN32" s="1150"/>
      <c r="AO32" s="315">
        <v>310487</v>
      </c>
      <c r="AP32" s="315">
        <v>49654</v>
      </c>
      <c r="AQ32" s="316">
        <v>81359</v>
      </c>
      <c r="AR32" s="317">
        <v>-39</v>
      </c>
    </row>
    <row r="33" spans="1:46" ht="13.5" customHeight="1" x14ac:dyDescent="0.15">
      <c r="A33" s="269"/>
      <c r="B33" s="265"/>
      <c r="C33" s="265"/>
      <c r="D33" s="265"/>
      <c r="E33" s="265"/>
      <c r="F33" s="265"/>
      <c r="G33" s="265"/>
      <c r="H33" s="265"/>
      <c r="I33" s="265"/>
      <c r="J33" s="265"/>
      <c r="K33" s="265"/>
      <c r="L33" s="265"/>
      <c r="M33" s="265"/>
      <c r="N33" s="265"/>
      <c r="O33" s="265"/>
      <c r="P33" s="265"/>
      <c r="Q33" s="265"/>
      <c r="R33" s="265"/>
      <c r="S33" s="265"/>
      <c r="T33" s="265"/>
      <c r="U33" s="265"/>
      <c r="V33" s="265"/>
      <c r="W33" s="265"/>
      <c r="X33" s="265"/>
      <c r="Y33" s="265"/>
      <c r="Z33" s="265"/>
      <c r="AA33" s="265"/>
      <c r="AB33" s="265"/>
      <c r="AC33" s="265"/>
      <c r="AD33" s="265"/>
      <c r="AE33" s="265"/>
      <c r="AF33" s="265"/>
      <c r="AG33" s="265"/>
      <c r="AH33" s="265"/>
      <c r="AI33" s="265"/>
      <c r="AJ33" s="265"/>
      <c r="AK33" s="1148" t="s">
        <v>532</v>
      </c>
      <c r="AL33" s="1149"/>
      <c r="AM33" s="1149"/>
      <c r="AN33" s="1150"/>
      <c r="AO33" s="315" t="s">
        <v>517</v>
      </c>
      <c r="AP33" s="315" t="s">
        <v>517</v>
      </c>
      <c r="AQ33" s="316" t="s">
        <v>517</v>
      </c>
      <c r="AR33" s="317" t="s">
        <v>517</v>
      </c>
    </row>
    <row r="34" spans="1:46" ht="27" customHeight="1" x14ac:dyDescent="0.15">
      <c r="A34" s="269"/>
      <c r="B34" s="265"/>
      <c r="C34" s="265"/>
      <c r="D34" s="265"/>
      <c r="E34" s="265"/>
      <c r="F34" s="265"/>
      <c r="G34" s="265"/>
      <c r="H34" s="265"/>
      <c r="I34" s="265"/>
      <c r="J34" s="265"/>
      <c r="K34" s="265"/>
      <c r="L34" s="265"/>
      <c r="M34" s="265"/>
      <c r="N34" s="265"/>
      <c r="O34" s="265"/>
      <c r="P34" s="265"/>
      <c r="Q34" s="265"/>
      <c r="R34" s="265"/>
      <c r="S34" s="265"/>
      <c r="T34" s="265"/>
      <c r="U34" s="265"/>
      <c r="V34" s="265"/>
      <c r="W34" s="265"/>
      <c r="X34" s="265"/>
      <c r="Y34" s="265"/>
      <c r="Z34" s="265"/>
      <c r="AA34" s="265"/>
      <c r="AB34" s="265"/>
      <c r="AC34" s="265"/>
      <c r="AD34" s="265"/>
      <c r="AE34" s="265"/>
      <c r="AF34" s="265"/>
      <c r="AG34" s="265"/>
      <c r="AH34" s="265"/>
      <c r="AI34" s="265"/>
      <c r="AJ34" s="265"/>
      <c r="AK34" s="1148" t="s">
        <v>533</v>
      </c>
      <c r="AL34" s="1149"/>
      <c r="AM34" s="1149"/>
      <c r="AN34" s="1150"/>
      <c r="AO34" s="315" t="s">
        <v>517</v>
      </c>
      <c r="AP34" s="315" t="s">
        <v>517</v>
      </c>
      <c r="AQ34" s="316" t="s">
        <v>517</v>
      </c>
      <c r="AR34" s="317" t="s">
        <v>517</v>
      </c>
    </row>
    <row r="35" spans="1:46" ht="27" customHeight="1" x14ac:dyDescent="0.15">
      <c r="A35" s="269"/>
      <c r="B35" s="265"/>
      <c r="C35" s="265"/>
      <c r="D35" s="265"/>
      <c r="E35" s="265"/>
      <c r="F35" s="265"/>
      <c r="G35" s="265"/>
      <c r="H35" s="265"/>
      <c r="I35" s="265"/>
      <c r="J35" s="265"/>
      <c r="K35" s="265"/>
      <c r="L35" s="265"/>
      <c r="M35" s="265"/>
      <c r="N35" s="265"/>
      <c r="O35" s="265"/>
      <c r="P35" s="265"/>
      <c r="Q35" s="265"/>
      <c r="R35" s="265"/>
      <c r="S35" s="265"/>
      <c r="T35" s="265"/>
      <c r="U35" s="265"/>
      <c r="V35" s="265"/>
      <c r="W35" s="265"/>
      <c r="X35" s="265"/>
      <c r="Y35" s="265"/>
      <c r="Z35" s="265"/>
      <c r="AA35" s="265"/>
      <c r="AB35" s="265"/>
      <c r="AC35" s="265"/>
      <c r="AD35" s="265"/>
      <c r="AE35" s="265"/>
      <c r="AF35" s="265"/>
      <c r="AG35" s="265"/>
      <c r="AH35" s="265"/>
      <c r="AI35" s="265"/>
      <c r="AJ35" s="265"/>
      <c r="AK35" s="1148" t="s">
        <v>534</v>
      </c>
      <c r="AL35" s="1149"/>
      <c r="AM35" s="1149"/>
      <c r="AN35" s="1150"/>
      <c r="AO35" s="315">
        <v>64656</v>
      </c>
      <c r="AP35" s="315">
        <v>10340</v>
      </c>
      <c r="AQ35" s="316">
        <v>18647</v>
      </c>
      <c r="AR35" s="317">
        <v>-44.5</v>
      </c>
    </row>
    <row r="36" spans="1:46" ht="27" customHeight="1" x14ac:dyDescent="0.15">
      <c r="A36" s="269"/>
      <c r="B36" s="265"/>
      <c r="C36" s="265"/>
      <c r="D36" s="265"/>
      <c r="E36" s="265"/>
      <c r="F36" s="265"/>
      <c r="G36" s="265"/>
      <c r="H36" s="265"/>
      <c r="I36" s="265"/>
      <c r="J36" s="265"/>
      <c r="K36" s="265"/>
      <c r="L36" s="265"/>
      <c r="M36" s="265"/>
      <c r="N36" s="265"/>
      <c r="O36" s="265"/>
      <c r="P36" s="265"/>
      <c r="Q36" s="265"/>
      <c r="R36" s="265"/>
      <c r="S36" s="265"/>
      <c r="T36" s="265"/>
      <c r="U36" s="265"/>
      <c r="V36" s="265"/>
      <c r="W36" s="265"/>
      <c r="X36" s="265"/>
      <c r="Y36" s="265"/>
      <c r="Z36" s="265"/>
      <c r="AA36" s="265"/>
      <c r="AB36" s="265"/>
      <c r="AC36" s="265"/>
      <c r="AD36" s="265"/>
      <c r="AE36" s="265"/>
      <c r="AF36" s="265"/>
      <c r="AG36" s="265"/>
      <c r="AH36" s="265"/>
      <c r="AI36" s="265"/>
      <c r="AJ36" s="265"/>
      <c r="AK36" s="1148" t="s">
        <v>535</v>
      </c>
      <c r="AL36" s="1149"/>
      <c r="AM36" s="1149"/>
      <c r="AN36" s="1150"/>
      <c r="AO36" s="315">
        <v>25536</v>
      </c>
      <c r="AP36" s="315">
        <v>4084</v>
      </c>
      <c r="AQ36" s="316">
        <v>4480</v>
      </c>
      <c r="AR36" s="317">
        <v>-8.8000000000000007</v>
      </c>
    </row>
    <row r="37" spans="1:46" ht="13.5" customHeight="1" x14ac:dyDescent="0.15">
      <c r="A37" s="269"/>
      <c r="B37" s="265"/>
      <c r="C37" s="265"/>
      <c r="D37" s="265"/>
      <c r="E37" s="265"/>
      <c r="F37" s="265"/>
      <c r="G37" s="265"/>
      <c r="H37" s="265"/>
      <c r="I37" s="265"/>
      <c r="J37" s="265"/>
      <c r="K37" s="265"/>
      <c r="L37" s="265"/>
      <c r="M37" s="265"/>
      <c r="N37" s="265"/>
      <c r="O37" s="265"/>
      <c r="P37" s="265"/>
      <c r="Q37" s="265"/>
      <c r="R37" s="265"/>
      <c r="S37" s="265"/>
      <c r="T37" s="265"/>
      <c r="U37" s="265"/>
      <c r="V37" s="265"/>
      <c r="W37" s="265"/>
      <c r="X37" s="265"/>
      <c r="Y37" s="265"/>
      <c r="Z37" s="265"/>
      <c r="AA37" s="265"/>
      <c r="AB37" s="265"/>
      <c r="AC37" s="265"/>
      <c r="AD37" s="265"/>
      <c r="AE37" s="265"/>
      <c r="AF37" s="265"/>
      <c r="AG37" s="265"/>
      <c r="AH37" s="265"/>
      <c r="AI37" s="265"/>
      <c r="AJ37" s="265"/>
      <c r="AK37" s="1148" t="s">
        <v>536</v>
      </c>
      <c r="AL37" s="1149"/>
      <c r="AM37" s="1149"/>
      <c r="AN37" s="1150"/>
      <c r="AO37" s="315">
        <v>35332</v>
      </c>
      <c r="AP37" s="315">
        <v>5650</v>
      </c>
      <c r="AQ37" s="316">
        <v>815</v>
      </c>
      <c r="AR37" s="317">
        <v>593.29999999999995</v>
      </c>
    </row>
    <row r="38" spans="1:46" ht="27" customHeight="1" x14ac:dyDescent="0.15">
      <c r="A38" s="269"/>
      <c r="B38" s="265"/>
      <c r="C38" s="265"/>
      <c r="D38" s="265"/>
      <c r="E38" s="265"/>
      <c r="F38" s="265"/>
      <c r="G38" s="265"/>
      <c r="H38" s="265"/>
      <c r="I38" s="265"/>
      <c r="J38" s="265"/>
      <c r="K38" s="265"/>
      <c r="L38" s="265"/>
      <c r="M38" s="265"/>
      <c r="N38" s="265"/>
      <c r="O38" s="265"/>
      <c r="P38" s="265"/>
      <c r="Q38" s="265"/>
      <c r="R38" s="265"/>
      <c r="S38" s="265"/>
      <c r="T38" s="265"/>
      <c r="U38" s="265"/>
      <c r="V38" s="265"/>
      <c r="W38" s="265"/>
      <c r="X38" s="265"/>
      <c r="Y38" s="265"/>
      <c r="Z38" s="265"/>
      <c r="AA38" s="265"/>
      <c r="AB38" s="265"/>
      <c r="AC38" s="265"/>
      <c r="AD38" s="265"/>
      <c r="AE38" s="265"/>
      <c r="AF38" s="265"/>
      <c r="AG38" s="265"/>
      <c r="AH38" s="265"/>
      <c r="AI38" s="265"/>
      <c r="AJ38" s="265"/>
      <c r="AK38" s="1151" t="s">
        <v>537</v>
      </c>
      <c r="AL38" s="1152"/>
      <c r="AM38" s="1152"/>
      <c r="AN38" s="1153"/>
      <c r="AO38" s="318" t="s">
        <v>517</v>
      </c>
      <c r="AP38" s="318" t="s">
        <v>517</v>
      </c>
      <c r="AQ38" s="319">
        <v>14</v>
      </c>
      <c r="AR38" s="307" t="s">
        <v>517</v>
      </c>
      <c r="AS38" s="314"/>
    </row>
    <row r="39" spans="1:46" x14ac:dyDescent="0.15">
      <c r="A39" s="269"/>
      <c r="B39" s="265"/>
      <c r="C39" s="265"/>
      <c r="D39" s="265"/>
      <c r="E39" s="265"/>
      <c r="F39" s="265"/>
      <c r="G39" s="265"/>
      <c r="H39" s="265"/>
      <c r="I39" s="265"/>
      <c r="J39" s="265"/>
      <c r="K39" s="265"/>
      <c r="L39" s="265"/>
      <c r="M39" s="265"/>
      <c r="N39" s="265"/>
      <c r="O39" s="265"/>
      <c r="P39" s="265"/>
      <c r="Q39" s="265"/>
      <c r="R39" s="265"/>
      <c r="S39" s="265"/>
      <c r="T39" s="265"/>
      <c r="U39" s="265"/>
      <c r="V39" s="265"/>
      <c r="W39" s="265"/>
      <c r="X39" s="265"/>
      <c r="Y39" s="265"/>
      <c r="Z39" s="265"/>
      <c r="AA39" s="265"/>
      <c r="AB39" s="265"/>
      <c r="AC39" s="265"/>
      <c r="AD39" s="265"/>
      <c r="AE39" s="265"/>
      <c r="AF39" s="265"/>
      <c r="AG39" s="265"/>
      <c r="AH39" s="265"/>
      <c r="AI39" s="265"/>
      <c r="AJ39" s="265"/>
      <c r="AK39" s="1151" t="s">
        <v>538</v>
      </c>
      <c r="AL39" s="1152"/>
      <c r="AM39" s="1152"/>
      <c r="AN39" s="1153"/>
      <c r="AO39" s="315">
        <v>-35332</v>
      </c>
      <c r="AP39" s="315">
        <v>-5650</v>
      </c>
      <c r="AQ39" s="316">
        <v>-4008</v>
      </c>
      <c r="AR39" s="317">
        <v>41</v>
      </c>
      <c r="AS39" s="314"/>
    </row>
    <row r="40" spans="1:46" ht="27" customHeight="1" x14ac:dyDescent="0.15">
      <c r="A40" s="269"/>
      <c r="B40" s="265"/>
      <c r="C40" s="265"/>
      <c r="D40" s="265"/>
      <c r="E40" s="265"/>
      <c r="F40" s="265"/>
      <c r="G40" s="265"/>
      <c r="H40" s="265"/>
      <c r="I40" s="265"/>
      <c r="J40" s="265"/>
      <c r="K40" s="265"/>
      <c r="L40" s="265"/>
      <c r="M40" s="265"/>
      <c r="N40" s="265"/>
      <c r="O40" s="265"/>
      <c r="P40" s="265"/>
      <c r="Q40" s="265"/>
      <c r="R40" s="265"/>
      <c r="S40" s="265"/>
      <c r="T40" s="265"/>
      <c r="U40" s="265"/>
      <c r="V40" s="265"/>
      <c r="W40" s="265"/>
      <c r="X40" s="265"/>
      <c r="Y40" s="265"/>
      <c r="Z40" s="265"/>
      <c r="AA40" s="265"/>
      <c r="AB40" s="265"/>
      <c r="AC40" s="265"/>
      <c r="AD40" s="265"/>
      <c r="AE40" s="265"/>
      <c r="AF40" s="265"/>
      <c r="AG40" s="265"/>
      <c r="AH40" s="265"/>
      <c r="AI40" s="265"/>
      <c r="AJ40" s="265"/>
      <c r="AK40" s="1148" t="s">
        <v>539</v>
      </c>
      <c r="AL40" s="1149"/>
      <c r="AM40" s="1149"/>
      <c r="AN40" s="1150"/>
      <c r="AO40" s="315">
        <v>-208814</v>
      </c>
      <c r="AP40" s="315">
        <v>-33394</v>
      </c>
      <c r="AQ40" s="316">
        <v>-68941</v>
      </c>
      <c r="AR40" s="317">
        <v>-51.6</v>
      </c>
      <c r="AS40" s="314"/>
    </row>
    <row r="41" spans="1:46" x14ac:dyDescent="0.15">
      <c r="A41" s="269"/>
      <c r="B41" s="265"/>
      <c r="C41" s="265"/>
      <c r="D41" s="265"/>
      <c r="E41" s="265"/>
      <c r="F41" s="265"/>
      <c r="G41" s="265"/>
      <c r="H41" s="265"/>
      <c r="I41" s="265"/>
      <c r="J41" s="265"/>
      <c r="K41" s="265"/>
      <c r="L41" s="265"/>
      <c r="M41" s="265"/>
      <c r="N41" s="265"/>
      <c r="O41" s="265"/>
      <c r="P41" s="265"/>
      <c r="Q41" s="265"/>
      <c r="R41" s="265"/>
      <c r="S41" s="265"/>
      <c r="T41" s="265"/>
      <c r="U41" s="265"/>
      <c r="V41" s="265"/>
      <c r="W41" s="265"/>
      <c r="X41" s="265"/>
      <c r="Y41" s="265"/>
      <c r="Z41" s="265"/>
      <c r="AA41" s="265"/>
      <c r="AB41" s="265"/>
      <c r="AC41" s="265"/>
      <c r="AD41" s="265"/>
      <c r="AE41" s="265"/>
      <c r="AF41" s="265"/>
      <c r="AG41" s="265"/>
      <c r="AH41" s="265"/>
      <c r="AI41" s="265"/>
      <c r="AJ41" s="265"/>
      <c r="AK41" s="1154" t="s">
        <v>307</v>
      </c>
      <c r="AL41" s="1155"/>
      <c r="AM41" s="1155"/>
      <c r="AN41" s="1156"/>
      <c r="AO41" s="315">
        <v>191865</v>
      </c>
      <c r="AP41" s="315">
        <v>30684</v>
      </c>
      <c r="AQ41" s="316">
        <v>32367</v>
      </c>
      <c r="AR41" s="317">
        <v>-5.2</v>
      </c>
      <c r="AS41" s="314"/>
    </row>
    <row r="42" spans="1:46" x14ac:dyDescent="0.15">
      <c r="A42" s="269"/>
      <c r="B42" s="265"/>
      <c r="C42" s="265"/>
      <c r="D42" s="265"/>
      <c r="E42" s="265"/>
      <c r="F42" s="265"/>
      <c r="G42" s="265"/>
      <c r="H42" s="265"/>
      <c r="I42" s="265"/>
      <c r="J42" s="265"/>
      <c r="K42" s="265"/>
      <c r="L42" s="265"/>
      <c r="M42" s="265"/>
      <c r="N42" s="265"/>
      <c r="O42" s="265"/>
      <c r="P42" s="265"/>
      <c r="Q42" s="265"/>
      <c r="R42" s="265"/>
      <c r="S42" s="265"/>
      <c r="T42" s="265"/>
      <c r="U42" s="265"/>
      <c r="V42" s="265"/>
      <c r="W42" s="265"/>
      <c r="X42" s="265"/>
      <c r="Y42" s="265"/>
      <c r="Z42" s="265"/>
      <c r="AA42" s="265"/>
      <c r="AB42" s="265"/>
      <c r="AC42" s="265"/>
      <c r="AD42" s="265"/>
      <c r="AE42" s="265"/>
      <c r="AF42" s="265"/>
      <c r="AG42" s="265"/>
      <c r="AH42" s="265"/>
      <c r="AI42" s="265"/>
      <c r="AJ42" s="265"/>
      <c r="AK42" s="320" t="s">
        <v>540</v>
      </c>
      <c r="AL42" s="265"/>
      <c r="AM42" s="265"/>
      <c r="AN42" s="265"/>
      <c r="AO42" s="265"/>
      <c r="AP42" s="265"/>
      <c r="AQ42" s="291"/>
      <c r="AR42" s="291"/>
      <c r="AS42" s="314"/>
    </row>
    <row r="43" spans="1:46" x14ac:dyDescent="0.15">
      <c r="A43" s="269"/>
      <c r="B43" s="265"/>
      <c r="C43" s="265"/>
      <c r="D43" s="265"/>
      <c r="E43" s="265"/>
      <c r="F43" s="265"/>
      <c r="G43" s="265"/>
      <c r="H43" s="265"/>
      <c r="I43" s="265"/>
      <c r="J43" s="265"/>
      <c r="K43" s="265"/>
      <c r="L43" s="265"/>
      <c r="M43" s="265"/>
      <c r="N43" s="265"/>
      <c r="O43" s="265"/>
      <c r="P43" s="265"/>
      <c r="Q43" s="265"/>
      <c r="R43" s="265"/>
      <c r="S43" s="265"/>
      <c r="T43" s="265"/>
      <c r="U43" s="265"/>
      <c r="V43" s="265"/>
      <c r="W43" s="265"/>
      <c r="X43" s="265"/>
      <c r="Y43" s="265"/>
      <c r="Z43" s="265"/>
      <c r="AA43" s="265"/>
      <c r="AB43" s="265"/>
      <c r="AC43" s="265"/>
      <c r="AD43" s="265"/>
      <c r="AE43" s="265"/>
      <c r="AF43" s="265"/>
      <c r="AG43" s="265"/>
      <c r="AH43" s="265"/>
      <c r="AI43" s="265"/>
      <c r="AJ43" s="265"/>
      <c r="AK43" s="265"/>
      <c r="AL43" s="265"/>
      <c r="AM43" s="265"/>
      <c r="AN43" s="265"/>
      <c r="AO43" s="265"/>
      <c r="AP43" s="321"/>
      <c r="AQ43" s="291"/>
      <c r="AR43" s="265"/>
      <c r="AS43" s="314"/>
    </row>
    <row r="44" spans="1:46" x14ac:dyDescent="0.15">
      <c r="A44" s="269"/>
      <c r="B44" s="265"/>
      <c r="C44" s="265"/>
      <c r="D44" s="265"/>
      <c r="E44" s="265"/>
      <c r="F44" s="265"/>
      <c r="G44" s="265"/>
      <c r="H44" s="265"/>
      <c r="I44" s="265"/>
      <c r="J44" s="265"/>
      <c r="K44" s="265"/>
      <c r="L44" s="265"/>
      <c r="M44" s="265"/>
      <c r="N44" s="265"/>
      <c r="O44" s="265"/>
      <c r="P44" s="265"/>
      <c r="Q44" s="265"/>
      <c r="R44" s="265"/>
      <c r="S44" s="265"/>
      <c r="T44" s="265"/>
      <c r="U44" s="265"/>
      <c r="V44" s="265"/>
      <c r="W44" s="265"/>
      <c r="X44" s="265"/>
      <c r="Y44" s="265"/>
      <c r="Z44" s="265"/>
      <c r="AA44" s="265"/>
      <c r="AB44" s="265"/>
      <c r="AC44" s="265"/>
      <c r="AD44" s="265"/>
      <c r="AE44" s="265"/>
      <c r="AF44" s="265"/>
      <c r="AG44" s="265"/>
      <c r="AH44" s="265"/>
      <c r="AI44" s="265"/>
      <c r="AJ44" s="265"/>
      <c r="AK44" s="265"/>
      <c r="AL44" s="265"/>
      <c r="AM44" s="265"/>
      <c r="AN44" s="265"/>
      <c r="AO44" s="265"/>
      <c r="AP44" s="265"/>
      <c r="AQ44" s="291"/>
      <c r="AR44" s="265"/>
    </row>
    <row r="45" spans="1:46" x14ac:dyDescent="0.15">
      <c r="A45" s="267"/>
      <c r="B45" s="267"/>
      <c r="C45" s="267"/>
      <c r="D45" s="267"/>
      <c r="E45" s="267"/>
      <c r="F45" s="267"/>
      <c r="G45" s="267"/>
      <c r="H45" s="267"/>
      <c r="I45" s="267"/>
      <c r="J45" s="267"/>
      <c r="K45" s="267"/>
      <c r="L45" s="267"/>
      <c r="M45" s="267"/>
      <c r="N45" s="267"/>
      <c r="O45" s="267"/>
      <c r="P45" s="267"/>
      <c r="Q45" s="267"/>
      <c r="R45" s="267"/>
      <c r="S45" s="267"/>
      <c r="T45" s="267"/>
      <c r="U45" s="267"/>
      <c r="V45" s="267"/>
      <c r="W45" s="267"/>
      <c r="X45" s="267"/>
      <c r="Y45" s="267"/>
      <c r="Z45" s="267"/>
      <c r="AA45" s="267"/>
      <c r="AB45" s="267"/>
      <c r="AC45" s="267"/>
      <c r="AD45" s="267"/>
      <c r="AE45" s="267"/>
      <c r="AF45" s="267"/>
      <c r="AG45" s="267"/>
      <c r="AH45" s="267"/>
      <c r="AI45" s="267"/>
      <c r="AJ45" s="267"/>
      <c r="AK45" s="267"/>
      <c r="AL45" s="267"/>
      <c r="AM45" s="267"/>
      <c r="AN45" s="267"/>
      <c r="AO45" s="267"/>
      <c r="AP45" s="267"/>
      <c r="AQ45" s="322"/>
      <c r="AR45" s="267"/>
      <c r="AS45" s="267"/>
      <c r="AT45" s="265"/>
    </row>
    <row r="46" spans="1:46" x14ac:dyDescent="0.15">
      <c r="A46" s="323"/>
      <c r="B46" s="323"/>
      <c r="C46" s="323"/>
      <c r="D46" s="323"/>
      <c r="E46" s="323"/>
      <c r="F46" s="323"/>
      <c r="G46" s="323"/>
      <c r="H46" s="323"/>
      <c r="I46" s="323"/>
      <c r="J46" s="323"/>
      <c r="K46" s="323"/>
      <c r="L46" s="323"/>
      <c r="M46" s="323"/>
      <c r="N46" s="323"/>
      <c r="O46" s="323"/>
      <c r="P46" s="323"/>
      <c r="Q46" s="323"/>
      <c r="R46" s="323"/>
      <c r="S46" s="323"/>
      <c r="T46" s="323"/>
      <c r="U46" s="323"/>
      <c r="V46" s="323"/>
      <c r="W46" s="323"/>
      <c r="X46" s="323"/>
      <c r="Y46" s="323"/>
      <c r="Z46" s="323"/>
      <c r="AA46" s="323"/>
      <c r="AB46" s="323"/>
      <c r="AC46" s="323"/>
      <c r="AD46" s="323"/>
      <c r="AE46" s="323"/>
      <c r="AF46" s="323"/>
      <c r="AG46" s="323"/>
      <c r="AH46" s="323"/>
      <c r="AI46" s="323"/>
      <c r="AJ46" s="323"/>
      <c r="AK46" s="323"/>
      <c r="AL46" s="323"/>
      <c r="AM46" s="323"/>
      <c r="AN46" s="323"/>
      <c r="AO46" s="323"/>
      <c r="AP46" s="323"/>
      <c r="AQ46" s="323"/>
      <c r="AR46" s="323"/>
      <c r="AS46" s="323"/>
      <c r="AT46" s="265"/>
    </row>
    <row r="47" spans="1:46" ht="17.25" customHeight="1" x14ac:dyDescent="0.15">
      <c r="A47" s="324" t="s">
        <v>541</v>
      </c>
      <c r="B47" s="265"/>
      <c r="C47" s="265"/>
      <c r="D47" s="265"/>
      <c r="E47" s="265"/>
      <c r="F47" s="265"/>
      <c r="G47" s="265"/>
      <c r="H47" s="265"/>
      <c r="I47" s="265"/>
      <c r="J47" s="265"/>
      <c r="K47" s="265"/>
      <c r="L47" s="265"/>
      <c r="M47" s="265"/>
      <c r="N47" s="265"/>
      <c r="O47" s="265"/>
      <c r="P47" s="265"/>
      <c r="Q47" s="265"/>
      <c r="R47" s="265"/>
      <c r="S47" s="265"/>
      <c r="T47" s="265"/>
      <c r="U47" s="265"/>
      <c r="V47" s="265"/>
      <c r="W47" s="265"/>
      <c r="X47" s="265"/>
      <c r="Y47" s="265"/>
      <c r="Z47" s="265"/>
      <c r="AA47" s="265"/>
      <c r="AB47" s="265"/>
      <c r="AC47" s="265"/>
      <c r="AD47" s="265"/>
      <c r="AE47" s="265"/>
      <c r="AF47" s="265"/>
      <c r="AG47" s="265"/>
      <c r="AH47" s="265"/>
      <c r="AI47" s="265"/>
      <c r="AJ47" s="265"/>
      <c r="AK47" s="265"/>
      <c r="AL47" s="265"/>
      <c r="AM47" s="265"/>
      <c r="AN47" s="265"/>
      <c r="AO47" s="265"/>
      <c r="AP47" s="265"/>
      <c r="AQ47" s="265"/>
      <c r="AR47" s="265"/>
    </row>
    <row r="48" spans="1:46" x14ac:dyDescent="0.15">
      <c r="A48" s="269"/>
      <c r="B48" s="265"/>
      <c r="C48" s="265"/>
      <c r="D48" s="265"/>
      <c r="E48" s="265"/>
      <c r="F48" s="265"/>
      <c r="G48" s="265"/>
      <c r="H48" s="265"/>
      <c r="I48" s="265"/>
      <c r="J48" s="265"/>
      <c r="K48" s="265"/>
      <c r="L48" s="265"/>
      <c r="M48" s="265"/>
      <c r="N48" s="265"/>
      <c r="O48" s="265"/>
      <c r="P48" s="265"/>
      <c r="Q48" s="265"/>
      <c r="R48" s="265"/>
      <c r="S48" s="265"/>
      <c r="T48" s="265"/>
      <c r="U48" s="265"/>
      <c r="V48" s="265"/>
      <c r="W48" s="265"/>
      <c r="X48" s="265"/>
      <c r="Y48" s="265"/>
      <c r="Z48" s="265"/>
      <c r="AA48" s="265"/>
      <c r="AB48" s="265"/>
      <c r="AC48" s="265"/>
      <c r="AD48" s="265"/>
      <c r="AE48" s="265"/>
      <c r="AF48" s="265"/>
      <c r="AG48" s="265"/>
      <c r="AH48" s="265"/>
      <c r="AI48" s="265"/>
      <c r="AJ48" s="265"/>
      <c r="AK48" s="325" t="s">
        <v>542</v>
      </c>
      <c r="AL48" s="325"/>
      <c r="AM48" s="325"/>
      <c r="AN48" s="325"/>
      <c r="AO48" s="325"/>
      <c r="AP48" s="325"/>
      <c r="AQ48" s="326"/>
      <c r="AR48" s="325"/>
    </row>
    <row r="49" spans="1:44" ht="13.5" customHeight="1" x14ac:dyDescent="0.15">
      <c r="A49" s="269"/>
      <c r="B49" s="265"/>
      <c r="C49" s="265"/>
      <c r="D49" s="265"/>
      <c r="E49" s="265"/>
      <c r="F49" s="265"/>
      <c r="G49" s="265"/>
      <c r="H49" s="265"/>
      <c r="I49" s="265"/>
      <c r="J49" s="265"/>
      <c r="K49" s="265"/>
      <c r="L49" s="265"/>
      <c r="M49" s="265"/>
      <c r="N49" s="265"/>
      <c r="O49" s="265"/>
      <c r="P49" s="265"/>
      <c r="Q49" s="265"/>
      <c r="R49" s="265"/>
      <c r="S49" s="265"/>
      <c r="T49" s="265"/>
      <c r="U49" s="265"/>
      <c r="V49" s="265"/>
      <c r="W49" s="265"/>
      <c r="X49" s="265"/>
      <c r="Y49" s="265"/>
      <c r="Z49" s="265"/>
      <c r="AA49" s="265"/>
      <c r="AB49" s="265"/>
      <c r="AC49" s="265"/>
      <c r="AD49" s="265"/>
      <c r="AE49" s="265"/>
      <c r="AF49" s="265"/>
      <c r="AG49" s="265"/>
      <c r="AH49" s="265"/>
      <c r="AI49" s="265"/>
      <c r="AJ49" s="265"/>
      <c r="AK49" s="327"/>
      <c r="AL49" s="328"/>
      <c r="AM49" s="1141" t="s">
        <v>509</v>
      </c>
      <c r="AN49" s="1143" t="s">
        <v>543</v>
      </c>
      <c r="AO49" s="1144"/>
      <c r="AP49" s="1144"/>
      <c r="AQ49" s="1144"/>
      <c r="AR49" s="1145"/>
    </row>
    <row r="50" spans="1:44" x14ac:dyDescent="0.15">
      <c r="A50" s="269"/>
      <c r="B50" s="265"/>
      <c r="C50" s="265"/>
      <c r="D50" s="265"/>
      <c r="E50" s="265"/>
      <c r="F50" s="265"/>
      <c r="G50" s="265"/>
      <c r="H50" s="265"/>
      <c r="I50" s="265"/>
      <c r="J50" s="265"/>
      <c r="K50" s="265"/>
      <c r="L50" s="265"/>
      <c r="M50" s="265"/>
      <c r="N50" s="265"/>
      <c r="O50" s="265"/>
      <c r="P50" s="265"/>
      <c r="Q50" s="265"/>
      <c r="R50" s="265"/>
      <c r="S50" s="265"/>
      <c r="T50" s="265"/>
      <c r="U50" s="265"/>
      <c r="V50" s="265"/>
      <c r="W50" s="265"/>
      <c r="X50" s="265"/>
      <c r="Y50" s="265"/>
      <c r="Z50" s="265"/>
      <c r="AA50" s="265"/>
      <c r="AB50" s="265"/>
      <c r="AC50" s="265"/>
      <c r="AD50" s="265"/>
      <c r="AE50" s="265"/>
      <c r="AF50" s="265"/>
      <c r="AG50" s="265"/>
      <c r="AH50" s="265"/>
      <c r="AI50" s="265"/>
      <c r="AJ50" s="265"/>
      <c r="AK50" s="329"/>
      <c r="AL50" s="330"/>
      <c r="AM50" s="1142"/>
      <c r="AN50" s="331" t="s">
        <v>544</v>
      </c>
      <c r="AO50" s="332" t="s">
        <v>545</v>
      </c>
      <c r="AP50" s="333" t="s">
        <v>546</v>
      </c>
      <c r="AQ50" s="334" t="s">
        <v>547</v>
      </c>
      <c r="AR50" s="335" t="s">
        <v>548</v>
      </c>
    </row>
    <row r="51" spans="1:44" x14ac:dyDescent="0.15">
      <c r="A51" s="269"/>
      <c r="B51" s="265"/>
      <c r="C51" s="265"/>
      <c r="D51" s="265"/>
      <c r="E51" s="265"/>
      <c r="F51" s="265"/>
      <c r="G51" s="265"/>
      <c r="H51" s="265"/>
      <c r="I51" s="265"/>
      <c r="J51" s="265"/>
      <c r="K51" s="265"/>
      <c r="L51" s="265"/>
      <c r="M51" s="265"/>
      <c r="N51" s="265"/>
      <c r="O51" s="265"/>
      <c r="P51" s="265"/>
      <c r="Q51" s="265"/>
      <c r="R51" s="265"/>
      <c r="S51" s="265"/>
      <c r="T51" s="265"/>
      <c r="U51" s="265"/>
      <c r="V51" s="265"/>
      <c r="W51" s="265"/>
      <c r="X51" s="265"/>
      <c r="Y51" s="265"/>
      <c r="Z51" s="265"/>
      <c r="AA51" s="265"/>
      <c r="AB51" s="265"/>
      <c r="AC51" s="265"/>
      <c r="AD51" s="265"/>
      <c r="AE51" s="265"/>
      <c r="AF51" s="265"/>
      <c r="AG51" s="265"/>
      <c r="AH51" s="265"/>
      <c r="AI51" s="265"/>
      <c r="AJ51" s="265"/>
      <c r="AK51" s="327" t="s">
        <v>549</v>
      </c>
      <c r="AL51" s="328"/>
      <c r="AM51" s="336">
        <v>2431374</v>
      </c>
      <c r="AN51" s="337">
        <v>405297</v>
      </c>
      <c r="AO51" s="338">
        <v>42.6</v>
      </c>
      <c r="AP51" s="339">
        <v>116162</v>
      </c>
      <c r="AQ51" s="340">
        <v>-3.1</v>
      </c>
      <c r="AR51" s="341">
        <v>45.7</v>
      </c>
    </row>
    <row r="52" spans="1:44" x14ac:dyDescent="0.15">
      <c r="A52" s="269"/>
      <c r="B52" s="265"/>
      <c r="C52" s="265"/>
      <c r="D52" s="265"/>
      <c r="E52" s="265"/>
      <c r="F52" s="265"/>
      <c r="G52" s="265"/>
      <c r="H52" s="265"/>
      <c r="I52" s="265"/>
      <c r="J52" s="265"/>
      <c r="K52" s="265"/>
      <c r="L52" s="265"/>
      <c r="M52" s="265"/>
      <c r="N52" s="265"/>
      <c r="O52" s="265"/>
      <c r="P52" s="265"/>
      <c r="Q52" s="265"/>
      <c r="R52" s="265"/>
      <c r="S52" s="265"/>
      <c r="T52" s="265"/>
      <c r="U52" s="265"/>
      <c r="V52" s="265"/>
      <c r="W52" s="265"/>
      <c r="X52" s="265"/>
      <c r="Y52" s="265"/>
      <c r="Z52" s="265"/>
      <c r="AA52" s="265"/>
      <c r="AB52" s="265"/>
      <c r="AC52" s="265"/>
      <c r="AD52" s="265"/>
      <c r="AE52" s="265"/>
      <c r="AF52" s="265"/>
      <c r="AG52" s="265"/>
      <c r="AH52" s="265"/>
      <c r="AI52" s="265"/>
      <c r="AJ52" s="265"/>
      <c r="AK52" s="342"/>
      <c r="AL52" s="343" t="s">
        <v>550</v>
      </c>
      <c r="AM52" s="344">
        <v>713263</v>
      </c>
      <c r="AN52" s="345">
        <v>118897</v>
      </c>
      <c r="AO52" s="346">
        <v>30.8</v>
      </c>
      <c r="AP52" s="347">
        <v>61562</v>
      </c>
      <c r="AQ52" s="348">
        <v>-7.4</v>
      </c>
      <c r="AR52" s="349">
        <v>38.200000000000003</v>
      </c>
    </row>
    <row r="53" spans="1:44" x14ac:dyDescent="0.15">
      <c r="A53" s="269"/>
      <c r="B53" s="265"/>
      <c r="C53" s="265"/>
      <c r="D53" s="265"/>
      <c r="E53" s="265"/>
      <c r="F53" s="265"/>
      <c r="G53" s="265"/>
      <c r="H53" s="265"/>
      <c r="I53" s="265"/>
      <c r="J53" s="265"/>
      <c r="K53" s="265"/>
      <c r="L53" s="265"/>
      <c r="M53" s="265"/>
      <c r="N53" s="265"/>
      <c r="O53" s="265"/>
      <c r="P53" s="265"/>
      <c r="Q53" s="265"/>
      <c r="R53" s="265"/>
      <c r="S53" s="265"/>
      <c r="T53" s="265"/>
      <c r="U53" s="265"/>
      <c r="V53" s="265"/>
      <c r="W53" s="265"/>
      <c r="X53" s="265"/>
      <c r="Y53" s="265"/>
      <c r="Z53" s="265"/>
      <c r="AA53" s="265"/>
      <c r="AB53" s="265"/>
      <c r="AC53" s="265"/>
      <c r="AD53" s="265"/>
      <c r="AE53" s="265"/>
      <c r="AF53" s="265"/>
      <c r="AG53" s="265"/>
      <c r="AH53" s="265"/>
      <c r="AI53" s="265"/>
      <c r="AJ53" s="265"/>
      <c r="AK53" s="327" t="s">
        <v>551</v>
      </c>
      <c r="AL53" s="328"/>
      <c r="AM53" s="336">
        <v>1105558</v>
      </c>
      <c r="AN53" s="337">
        <v>182105</v>
      </c>
      <c r="AO53" s="338">
        <v>-55.1</v>
      </c>
      <c r="AP53" s="339">
        <v>121449</v>
      </c>
      <c r="AQ53" s="340">
        <v>4.5999999999999996</v>
      </c>
      <c r="AR53" s="341">
        <v>-59.7</v>
      </c>
    </row>
    <row r="54" spans="1:44" x14ac:dyDescent="0.15">
      <c r="A54" s="269"/>
      <c r="B54" s="265"/>
      <c r="C54" s="265"/>
      <c r="D54" s="265"/>
      <c r="E54" s="265"/>
      <c r="F54" s="265"/>
      <c r="G54" s="265"/>
      <c r="H54" s="265"/>
      <c r="I54" s="265"/>
      <c r="J54" s="265"/>
      <c r="K54" s="265"/>
      <c r="L54" s="265"/>
      <c r="M54" s="265"/>
      <c r="N54" s="265"/>
      <c r="O54" s="265"/>
      <c r="P54" s="265"/>
      <c r="Q54" s="265"/>
      <c r="R54" s="265"/>
      <c r="S54" s="265"/>
      <c r="T54" s="265"/>
      <c r="U54" s="265"/>
      <c r="V54" s="265"/>
      <c r="W54" s="265"/>
      <c r="X54" s="265"/>
      <c r="Y54" s="265"/>
      <c r="Z54" s="265"/>
      <c r="AA54" s="265"/>
      <c r="AB54" s="265"/>
      <c r="AC54" s="265"/>
      <c r="AD54" s="265"/>
      <c r="AE54" s="265"/>
      <c r="AF54" s="265"/>
      <c r="AG54" s="265"/>
      <c r="AH54" s="265"/>
      <c r="AI54" s="265"/>
      <c r="AJ54" s="265"/>
      <c r="AK54" s="342"/>
      <c r="AL54" s="343" t="s">
        <v>550</v>
      </c>
      <c r="AM54" s="344">
        <v>175133</v>
      </c>
      <c r="AN54" s="345">
        <v>28847</v>
      </c>
      <c r="AO54" s="346">
        <v>-75.7</v>
      </c>
      <c r="AP54" s="347">
        <v>62922</v>
      </c>
      <c r="AQ54" s="348">
        <v>2.2000000000000002</v>
      </c>
      <c r="AR54" s="349">
        <v>-77.900000000000006</v>
      </c>
    </row>
    <row r="55" spans="1:44" x14ac:dyDescent="0.15">
      <c r="A55" s="269"/>
      <c r="B55" s="265"/>
      <c r="C55" s="265"/>
      <c r="D55" s="265"/>
      <c r="E55" s="265"/>
      <c r="F55" s="265"/>
      <c r="G55" s="265"/>
      <c r="H55" s="265"/>
      <c r="I55" s="265"/>
      <c r="J55" s="265"/>
      <c r="K55" s="265"/>
      <c r="L55" s="265"/>
      <c r="M55" s="265"/>
      <c r="N55" s="265"/>
      <c r="O55" s="265"/>
      <c r="P55" s="265"/>
      <c r="Q55" s="265"/>
      <c r="R55" s="265"/>
      <c r="S55" s="265"/>
      <c r="T55" s="265"/>
      <c r="U55" s="265"/>
      <c r="V55" s="265"/>
      <c r="W55" s="265"/>
      <c r="X55" s="265"/>
      <c r="Y55" s="265"/>
      <c r="Z55" s="265"/>
      <c r="AA55" s="265"/>
      <c r="AB55" s="265"/>
      <c r="AC55" s="265"/>
      <c r="AD55" s="265"/>
      <c r="AE55" s="265"/>
      <c r="AF55" s="265"/>
      <c r="AG55" s="265"/>
      <c r="AH55" s="265"/>
      <c r="AI55" s="265"/>
      <c r="AJ55" s="265"/>
      <c r="AK55" s="327" t="s">
        <v>552</v>
      </c>
      <c r="AL55" s="328"/>
      <c r="AM55" s="336">
        <v>1134385</v>
      </c>
      <c r="AN55" s="337">
        <v>185782</v>
      </c>
      <c r="AO55" s="338">
        <v>2</v>
      </c>
      <c r="AP55" s="339">
        <v>145139</v>
      </c>
      <c r="AQ55" s="340">
        <v>19.5</v>
      </c>
      <c r="AR55" s="341">
        <v>-17.5</v>
      </c>
    </row>
    <row r="56" spans="1:44" x14ac:dyDescent="0.15">
      <c r="A56" s="269"/>
      <c r="B56" s="265"/>
      <c r="C56" s="265"/>
      <c r="D56" s="265"/>
      <c r="E56" s="265"/>
      <c r="F56" s="265"/>
      <c r="G56" s="265"/>
      <c r="H56" s="265"/>
      <c r="I56" s="265"/>
      <c r="J56" s="265"/>
      <c r="K56" s="265"/>
      <c r="L56" s="265"/>
      <c r="M56" s="265"/>
      <c r="N56" s="265"/>
      <c r="O56" s="265"/>
      <c r="P56" s="265"/>
      <c r="Q56" s="265"/>
      <c r="R56" s="265"/>
      <c r="S56" s="265"/>
      <c r="T56" s="265"/>
      <c r="U56" s="265"/>
      <c r="V56" s="265"/>
      <c r="W56" s="265"/>
      <c r="X56" s="265"/>
      <c r="Y56" s="265"/>
      <c r="Z56" s="265"/>
      <c r="AA56" s="265"/>
      <c r="AB56" s="265"/>
      <c r="AC56" s="265"/>
      <c r="AD56" s="265"/>
      <c r="AE56" s="265"/>
      <c r="AF56" s="265"/>
      <c r="AG56" s="265"/>
      <c r="AH56" s="265"/>
      <c r="AI56" s="265"/>
      <c r="AJ56" s="265"/>
      <c r="AK56" s="342"/>
      <c r="AL56" s="343" t="s">
        <v>550</v>
      </c>
      <c r="AM56" s="344">
        <v>315940</v>
      </c>
      <c r="AN56" s="345">
        <v>51743</v>
      </c>
      <c r="AO56" s="346">
        <v>79.400000000000006</v>
      </c>
      <c r="AP56" s="347">
        <v>83762</v>
      </c>
      <c r="AQ56" s="348">
        <v>33.1</v>
      </c>
      <c r="AR56" s="349">
        <v>46.3</v>
      </c>
    </row>
    <row r="57" spans="1:44" x14ac:dyDescent="0.15">
      <c r="A57" s="269"/>
      <c r="B57" s="265"/>
      <c r="C57" s="265"/>
      <c r="D57" s="265"/>
      <c r="E57" s="265"/>
      <c r="F57" s="265"/>
      <c r="G57" s="265"/>
      <c r="H57" s="265"/>
      <c r="I57" s="265"/>
      <c r="J57" s="265"/>
      <c r="K57" s="265"/>
      <c r="L57" s="265"/>
      <c r="M57" s="265"/>
      <c r="N57" s="265"/>
      <c r="O57" s="265"/>
      <c r="P57" s="265"/>
      <c r="Q57" s="265"/>
      <c r="R57" s="265"/>
      <c r="S57" s="265"/>
      <c r="T57" s="265"/>
      <c r="U57" s="265"/>
      <c r="V57" s="265"/>
      <c r="W57" s="265"/>
      <c r="X57" s="265"/>
      <c r="Y57" s="265"/>
      <c r="Z57" s="265"/>
      <c r="AA57" s="265"/>
      <c r="AB57" s="265"/>
      <c r="AC57" s="265"/>
      <c r="AD57" s="265"/>
      <c r="AE57" s="265"/>
      <c r="AF57" s="265"/>
      <c r="AG57" s="265"/>
      <c r="AH57" s="265"/>
      <c r="AI57" s="265"/>
      <c r="AJ57" s="265"/>
      <c r="AK57" s="327" t="s">
        <v>553</v>
      </c>
      <c r="AL57" s="328"/>
      <c r="AM57" s="336">
        <v>1842286</v>
      </c>
      <c r="AN57" s="337">
        <v>297767</v>
      </c>
      <c r="AO57" s="338">
        <v>60.3</v>
      </c>
      <c r="AP57" s="339">
        <v>125391</v>
      </c>
      <c r="AQ57" s="340">
        <v>-13.6</v>
      </c>
      <c r="AR57" s="341">
        <v>73.900000000000006</v>
      </c>
    </row>
    <row r="58" spans="1:44" x14ac:dyDescent="0.15">
      <c r="A58" s="269"/>
      <c r="B58" s="265"/>
      <c r="C58" s="265"/>
      <c r="D58" s="265"/>
      <c r="E58" s="265"/>
      <c r="F58" s="265"/>
      <c r="G58" s="265"/>
      <c r="H58" s="265"/>
      <c r="I58" s="265"/>
      <c r="J58" s="265"/>
      <c r="K58" s="265"/>
      <c r="L58" s="265"/>
      <c r="M58" s="265"/>
      <c r="N58" s="265"/>
      <c r="O58" s="265"/>
      <c r="P58" s="265"/>
      <c r="Q58" s="265"/>
      <c r="R58" s="265"/>
      <c r="S58" s="265"/>
      <c r="T58" s="265"/>
      <c r="U58" s="265"/>
      <c r="V58" s="265"/>
      <c r="W58" s="265"/>
      <c r="X58" s="265"/>
      <c r="Y58" s="265"/>
      <c r="Z58" s="265"/>
      <c r="AA58" s="265"/>
      <c r="AB58" s="265"/>
      <c r="AC58" s="265"/>
      <c r="AD58" s="265"/>
      <c r="AE58" s="265"/>
      <c r="AF58" s="265"/>
      <c r="AG58" s="265"/>
      <c r="AH58" s="265"/>
      <c r="AI58" s="265"/>
      <c r="AJ58" s="265"/>
      <c r="AK58" s="342"/>
      <c r="AL58" s="343" t="s">
        <v>550</v>
      </c>
      <c r="AM58" s="344">
        <v>418348</v>
      </c>
      <c r="AN58" s="345">
        <v>67617</v>
      </c>
      <c r="AO58" s="346">
        <v>30.7</v>
      </c>
      <c r="AP58" s="347">
        <v>68516</v>
      </c>
      <c r="AQ58" s="348">
        <v>-18.2</v>
      </c>
      <c r="AR58" s="349">
        <v>48.9</v>
      </c>
    </row>
    <row r="59" spans="1:44" x14ac:dyDescent="0.15">
      <c r="A59" s="269"/>
      <c r="B59" s="265"/>
      <c r="C59" s="265"/>
      <c r="D59" s="265"/>
      <c r="E59" s="265"/>
      <c r="F59" s="265"/>
      <c r="G59" s="265"/>
      <c r="H59" s="265"/>
      <c r="I59" s="265"/>
      <c r="J59" s="265"/>
      <c r="K59" s="265"/>
      <c r="L59" s="265"/>
      <c r="M59" s="265"/>
      <c r="N59" s="265"/>
      <c r="O59" s="265"/>
      <c r="P59" s="265"/>
      <c r="Q59" s="265"/>
      <c r="R59" s="265"/>
      <c r="S59" s="265"/>
      <c r="T59" s="265"/>
      <c r="U59" s="265"/>
      <c r="V59" s="265"/>
      <c r="W59" s="265"/>
      <c r="X59" s="265"/>
      <c r="Y59" s="265"/>
      <c r="Z59" s="265"/>
      <c r="AA59" s="265"/>
      <c r="AB59" s="265"/>
      <c r="AC59" s="265"/>
      <c r="AD59" s="265"/>
      <c r="AE59" s="265"/>
      <c r="AF59" s="265"/>
      <c r="AG59" s="265"/>
      <c r="AH59" s="265"/>
      <c r="AI59" s="265"/>
      <c r="AJ59" s="265"/>
      <c r="AK59" s="327" t="s">
        <v>554</v>
      </c>
      <c r="AL59" s="328"/>
      <c r="AM59" s="336">
        <v>2150796</v>
      </c>
      <c r="AN59" s="337">
        <v>343962</v>
      </c>
      <c r="AO59" s="338">
        <v>15.5</v>
      </c>
      <c r="AP59" s="339">
        <v>138402</v>
      </c>
      <c r="AQ59" s="340">
        <v>10.4</v>
      </c>
      <c r="AR59" s="341">
        <v>5.0999999999999996</v>
      </c>
    </row>
    <row r="60" spans="1:44" x14ac:dyDescent="0.15">
      <c r="A60" s="269"/>
      <c r="B60" s="265"/>
      <c r="C60" s="265"/>
      <c r="D60" s="265"/>
      <c r="E60" s="265"/>
      <c r="F60" s="265"/>
      <c r="G60" s="265"/>
      <c r="H60" s="265"/>
      <c r="I60" s="265"/>
      <c r="J60" s="265"/>
      <c r="K60" s="265"/>
      <c r="L60" s="265"/>
      <c r="M60" s="265"/>
      <c r="N60" s="265"/>
      <c r="O60" s="265"/>
      <c r="P60" s="265"/>
      <c r="Q60" s="265"/>
      <c r="R60" s="265"/>
      <c r="S60" s="265"/>
      <c r="T60" s="265"/>
      <c r="U60" s="265"/>
      <c r="V60" s="265"/>
      <c r="W60" s="265"/>
      <c r="X60" s="265"/>
      <c r="Y60" s="265"/>
      <c r="Z60" s="265"/>
      <c r="AA60" s="265"/>
      <c r="AB60" s="265"/>
      <c r="AC60" s="265"/>
      <c r="AD60" s="265"/>
      <c r="AE60" s="265"/>
      <c r="AF60" s="265"/>
      <c r="AG60" s="265"/>
      <c r="AH60" s="265"/>
      <c r="AI60" s="265"/>
      <c r="AJ60" s="265"/>
      <c r="AK60" s="342"/>
      <c r="AL60" s="343" t="s">
        <v>550</v>
      </c>
      <c r="AM60" s="344">
        <v>710695</v>
      </c>
      <c r="AN60" s="345">
        <v>113657</v>
      </c>
      <c r="AO60" s="346">
        <v>68.099999999999994</v>
      </c>
      <c r="AP60" s="347">
        <v>70652</v>
      </c>
      <c r="AQ60" s="348">
        <v>3.1</v>
      </c>
      <c r="AR60" s="349">
        <v>65</v>
      </c>
    </row>
    <row r="61" spans="1:44" x14ac:dyDescent="0.15">
      <c r="A61" s="269"/>
      <c r="B61" s="265"/>
      <c r="C61" s="265"/>
      <c r="D61" s="265"/>
      <c r="E61" s="265"/>
      <c r="F61" s="265"/>
      <c r="G61" s="265"/>
      <c r="H61" s="265"/>
      <c r="I61" s="265"/>
      <c r="J61" s="265"/>
      <c r="K61" s="265"/>
      <c r="L61" s="265"/>
      <c r="M61" s="265"/>
      <c r="N61" s="265"/>
      <c r="O61" s="265"/>
      <c r="P61" s="265"/>
      <c r="Q61" s="265"/>
      <c r="R61" s="265"/>
      <c r="S61" s="265"/>
      <c r="T61" s="265"/>
      <c r="U61" s="265"/>
      <c r="V61" s="265"/>
      <c r="W61" s="265"/>
      <c r="X61" s="265"/>
      <c r="Y61" s="265"/>
      <c r="Z61" s="265"/>
      <c r="AA61" s="265"/>
      <c r="AB61" s="265"/>
      <c r="AC61" s="265"/>
      <c r="AD61" s="265"/>
      <c r="AE61" s="265"/>
      <c r="AF61" s="265"/>
      <c r="AG61" s="265"/>
      <c r="AH61" s="265"/>
      <c r="AI61" s="265"/>
      <c r="AJ61" s="265"/>
      <c r="AK61" s="327" t="s">
        <v>555</v>
      </c>
      <c r="AL61" s="350"/>
      <c r="AM61" s="351">
        <v>1732880</v>
      </c>
      <c r="AN61" s="352">
        <v>282983</v>
      </c>
      <c r="AO61" s="353">
        <v>13.1</v>
      </c>
      <c r="AP61" s="354">
        <v>129309</v>
      </c>
      <c r="AQ61" s="355">
        <v>3.6</v>
      </c>
      <c r="AR61" s="341">
        <v>9.5</v>
      </c>
    </row>
    <row r="62" spans="1:44" x14ac:dyDescent="0.15">
      <c r="A62" s="269"/>
      <c r="B62" s="265"/>
      <c r="C62" s="265"/>
      <c r="D62" s="265"/>
      <c r="E62" s="265"/>
      <c r="F62" s="265"/>
      <c r="G62" s="265"/>
      <c r="H62" s="265"/>
      <c r="I62" s="265"/>
      <c r="J62" s="265"/>
      <c r="K62" s="265"/>
      <c r="L62" s="265"/>
      <c r="M62" s="265"/>
      <c r="N62" s="265"/>
      <c r="O62" s="265"/>
      <c r="P62" s="265"/>
      <c r="Q62" s="265"/>
      <c r="R62" s="265"/>
      <c r="S62" s="265"/>
      <c r="T62" s="265"/>
      <c r="U62" s="265"/>
      <c r="V62" s="265"/>
      <c r="W62" s="265"/>
      <c r="X62" s="265"/>
      <c r="Y62" s="265"/>
      <c r="Z62" s="265"/>
      <c r="AA62" s="265"/>
      <c r="AB62" s="265"/>
      <c r="AC62" s="265"/>
      <c r="AD62" s="265"/>
      <c r="AE62" s="265"/>
      <c r="AF62" s="265"/>
      <c r="AG62" s="265"/>
      <c r="AH62" s="265"/>
      <c r="AI62" s="265"/>
      <c r="AJ62" s="265"/>
      <c r="AK62" s="342"/>
      <c r="AL62" s="343" t="s">
        <v>550</v>
      </c>
      <c r="AM62" s="344">
        <v>466676</v>
      </c>
      <c r="AN62" s="345">
        <v>76152</v>
      </c>
      <c r="AO62" s="346">
        <v>26.7</v>
      </c>
      <c r="AP62" s="347">
        <v>69483</v>
      </c>
      <c r="AQ62" s="348">
        <v>2.6</v>
      </c>
      <c r="AR62" s="349">
        <v>24.1</v>
      </c>
    </row>
    <row r="63" spans="1:44" x14ac:dyDescent="0.15">
      <c r="A63" s="269"/>
      <c r="B63" s="265"/>
      <c r="C63" s="265"/>
      <c r="D63" s="265"/>
      <c r="E63" s="265"/>
      <c r="F63" s="265"/>
      <c r="G63" s="265"/>
      <c r="H63" s="265"/>
      <c r="I63" s="265"/>
      <c r="J63" s="265"/>
      <c r="K63" s="265"/>
      <c r="L63" s="265"/>
      <c r="M63" s="265"/>
      <c r="N63" s="265"/>
      <c r="O63" s="265"/>
      <c r="P63" s="265"/>
      <c r="Q63" s="265"/>
      <c r="R63" s="265"/>
      <c r="S63" s="265"/>
      <c r="T63" s="265"/>
      <c r="U63" s="265"/>
      <c r="V63" s="265"/>
      <c r="W63" s="265"/>
      <c r="X63" s="265"/>
      <c r="Y63" s="265"/>
      <c r="Z63" s="265"/>
      <c r="AA63" s="265"/>
      <c r="AB63" s="265"/>
      <c r="AC63" s="265"/>
      <c r="AD63" s="265"/>
      <c r="AE63" s="265"/>
      <c r="AF63" s="265"/>
      <c r="AG63" s="265"/>
      <c r="AH63" s="265"/>
      <c r="AI63" s="265"/>
      <c r="AJ63" s="265"/>
      <c r="AK63" s="265"/>
      <c r="AL63" s="265"/>
      <c r="AM63" s="265"/>
      <c r="AN63" s="265"/>
      <c r="AO63" s="265"/>
      <c r="AP63" s="265"/>
      <c r="AQ63" s="265"/>
      <c r="AR63" s="265"/>
    </row>
    <row r="64" spans="1:44" x14ac:dyDescent="0.15">
      <c r="A64" s="269"/>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row>
    <row r="65" spans="1:46" x14ac:dyDescent="0.15">
      <c r="A65" s="269"/>
      <c r="B65" s="265"/>
      <c r="C65" s="265"/>
      <c r="D65" s="265"/>
      <c r="E65" s="265"/>
      <c r="F65" s="265"/>
      <c r="G65" s="265"/>
      <c r="H65" s="265"/>
      <c r="I65" s="265"/>
      <c r="J65" s="265"/>
      <c r="K65" s="265"/>
      <c r="L65" s="265"/>
      <c r="M65" s="265"/>
      <c r="N65" s="265"/>
      <c r="O65" s="265"/>
      <c r="P65" s="265"/>
      <c r="Q65" s="265"/>
      <c r="R65" s="265"/>
      <c r="S65" s="265"/>
      <c r="T65" s="265"/>
      <c r="U65" s="265"/>
      <c r="V65" s="265"/>
      <c r="W65" s="265"/>
      <c r="X65" s="265"/>
      <c r="Y65" s="265"/>
      <c r="Z65" s="265"/>
      <c r="AA65" s="265"/>
      <c r="AB65" s="265"/>
      <c r="AC65" s="265"/>
      <c r="AD65" s="265"/>
      <c r="AE65" s="265"/>
      <c r="AF65" s="265"/>
      <c r="AG65" s="265"/>
      <c r="AH65" s="265"/>
      <c r="AI65" s="265"/>
      <c r="AJ65" s="265"/>
      <c r="AK65" s="265"/>
      <c r="AL65" s="265"/>
      <c r="AM65" s="265"/>
      <c r="AN65" s="265"/>
      <c r="AO65" s="265"/>
      <c r="AP65" s="265"/>
      <c r="AQ65" s="265"/>
      <c r="AR65" s="265"/>
    </row>
    <row r="66" spans="1:46" x14ac:dyDescent="0.15">
      <c r="A66" s="356"/>
      <c r="B66" s="323"/>
      <c r="C66" s="323"/>
      <c r="D66" s="323"/>
      <c r="E66" s="323"/>
      <c r="F66" s="323"/>
      <c r="G66" s="323"/>
      <c r="H66" s="323"/>
      <c r="I66" s="323"/>
      <c r="J66" s="323"/>
      <c r="K66" s="323"/>
      <c r="L66" s="323"/>
      <c r="M66" s="323"/>
      <c r="N66" s="323"/>
      <c r="O66" s="323"/>
      <c r="P66" s="323"/>
      <c r="Q66" s="323"/>
      <c r="R66" s="323"/>
      <c r="S66" s="323"/>
      <c r="T66" s="323"/>
      <c r="U66" s="323"/>
      <c r="V66" s="323"/>
      <c r="W66" s="323"/>
      <c r="X66" s="323"/>
      <c r="Y66" s="323"/>
      <c r="Z66" s="323"/>
      <c r="AA66" s="323"/>
      <c r="AB66" s="323"/>
      <c r="AC66" s="323"/>
      <c r="AD66" s="323"/>
      <c r="AE66" s="323"/>
      <c r="AF66" s="323"/>
      <c r="AG66" s="323"/>
      <c r="AH66" s="323"/>
      <c r="AI66" s="323"/>
      <c r="AJ66" s="323"/>
      <c r="AK66" s="323"/>
      <c r="AL66" s="323"/>
      <c r="AM66" s="323"/>
      <c r="AN66" s="323"/>
      <c r="AO66" s="323"/>
      <c r="AP66" s="323"/>
      <c r="AQ66" s="323"/>
      <c r="AR66" s="323"/>
      <c r="AS66" s="357"/>
    </row>
    <row r="67" spans="1:46" ht="13.5" hidden="1" customHeight="1" x14ac:dyDescent="0.15">
      <c r="AK67" s="265"/>
      <c r="AL67" s="265"/>
      <c r="AM67" s="265"/>
      <c r="AN67" s="265"/>
      <c r="AO67" s="265"/>
      <c r="AP67" s="265"/>
      <c r="AQ67" s="265"/>
      <c r="AR67" s="265"/>
      <c r="AS67" s="265"/>
      <c r="AT67" s="265"/>
    </row>
    <row r="68" spans="1:46" ht="13.5" hidden="1" customHeight="1" x14ac:dyDescent="0.15">
      <c r="AK68" s="265"/>
      <c r="AL68" s="265"/>
      <c r="AM68" s="265"/>
      <c r="AN68" s="265"/>
      <c r="AO68" s="265"/>
      <c r="AP68" s="265"/>
      <c r="AQ68" s="265"/>
      <c r="AR68" s="265"/>
    </row>
    <row r="69" spans="1:46" ht="13.5" hidden="1" customHeight="1" x14ac:dyDescent="0.15">
      <c r="AK69" s="265"/>
      <c r="AL69" s="265"/>
      <c r="AM69" s="265"/>
      <c r="AN69" s="265"/>
      <c r="AO69" s="265"/>
      <c r="AP69" s="265"/>
      <c r="AQ69" s="265"/>
      <c r="AR69" s="265"/>
    </row>
    <row r="70" spans="1:46" hidden="1" x14ac:dyDescent="0.15">
      <c r="AK70" s="265"/>
      <c r="AL70" s="265"/>
      <c r="AM70" s="265"/>
      <c r="AN70" s="265"/>
      <c r="AO70" s="265"/>
      <c r="AP70" s="265"/>
      <c r="AQ70" s="265"/>
      <c r="AR70" s="265"/>
    </row>
    <row r="71" spans="1:46" hidden="1" x14ac:dyDescent="0.15">
      <c r="AK71" s="265"/>
      <c r="AL71" s="265"/>
      <c r="AM71" s="265"/>
      <c r="AN71" s="265"/>
      <c r="AO71" s="265"/>
      <c r="AP71" s="265"/>
      <c r="AQ71" s="265"/>
      <c r="AR71" s="265"/>
    </row>
    <row r="72" spans="1:46" hidden="1" x14ac:dyDescent="0.15">
      <c r="AK72" s="265"/>
      <c r="AL72" s="265"/>
      <c r="AM72" s="265"/>
      <c r="AN72" s="265"/>
      <c r="AO72" s="265"/>
      <c r="AP72" s="265"/>
      <c r="AQ72" s="265"/>
      <c r="AR72" s="265"/>
    </row>
    <row r="73" spans="1:46" hidden="1" x14ac:dyDescent="0.15">
      <c r="AK73" s="265"/>
      <c r="AL73" s="265"/>
      <c r="AM73" s="265"/>
      <c r="AN73" s="265"/>
      <c r="AO73" s="265"/>
      <c r="AP73" s="265"/>
      <c r="AQ73" s="265"/>
      <c r="AR73" s="265"/>
    </row>
  </sheetData>
  <sheetProtection algorithmName="SHA-512" hashValue="UyVVtkFguOv2wonytaAMZNAqhAsZbfV8Ka75FWJhJPYP9UqFF38P+5fnqMxRQYYRa254TpBBlCPqfAH4uqxcGg==" saltValue="sDDKWoTRwfrlbgboVo90NQ=="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 right="0" top="0.39370078740157483" bottom="0.39370078740157483" header="0.19685039370078741" footer="0.19685039370078741"/>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topLeftCell="A88" zoomScaleNormal="100" zoomScaleSheetLayoutView="55" workbookViewId="0">
      <selection activeCell="B21" sqref="B21:AX21"/>
    </sheetView>
  </sheetViews>
  <sheetFormatPr defaultColWidth="0" defaultRowHeight="13.5" customHeight="1" zeroHeight="1" x14ac:dyDescent="0.15"/>
  <cols>
    <col min="1" max="125" width="2.5" style="263" customWidth="1"/>
    <col min="126" max="16384" width="9" style="262" hidden="1"/>
  </cols>
  <sheetData>
    <row r="1" spans="2:125" ht="13.5" customHeight="1" x14ac:dyDescent="0.15">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2:125" x14ac:dyDescent="0.15">
      <c r="B2" s="262"/>
      <c r="DG2" s="262"/>
    </row>
    <row r="3" spans="2:125" x14ac:dyDescent="0.15">
      <c r="C3" s="262"/>
      <c r="D3" s="262"/>
      <c r="E3" s="262"/>
      <c r="F3" s="262"/>
      <c r="G3" s="262"/>
      <c r="H3" s="262"/>
      <c r="I3" s="262"/>
      <c r="J3" s="262"/>
      <c r="K3" s="262"/>
      <c r="L3" s="262"/>
      <c r="M3" s="262"/>
      <c r="N3" s="262"/>
      <c r="O3" s="262"/>
      <c r="P3" s="262"/>
      <c r="Q3" s="262"/>
      <c r="R3" s="262"/>
      <c r="S3" s="262"/>
      <c r="T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H3" s="262"/>
      <c r="DI3" s="262"/>
      <c r="DJ3" s="262"/>
      <c r="DK3" s="262"/>
      <c r="DL3" s="262"/>
      <c r="DM3" s="262"/>
      <c r="DN3" s="262"/>
      <c r="DO3" s="262"/>
      <c r="DP3" s="262"/>
      <c r="DQ3" s="262"/>
      <c r="DR3" s="262"/>
      <c r="DS3" s="262"/>
      <c r="DT3" s="262"/>
      <c r="DU3" s="262"/>
    </row>
    <row r="4" spans="2:125" x14ac:dyDescent="0.15"/>
    <row r="5" spans="2:125" x14ac:dyDescent="0.15"/>
    <row r="6" spans="2:125" x14ac:dyDescent="0.15"/>
    <row r="7" spans="2:125" x14ac:dyDescent="0.15"/>
    <row r="8" spans="2:125" x14ac:dyDescent="0.15"/>
    <row r="9" spans="2:125" x14ac:dyDescent="0.15">
      <c r="DU9" s="26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62"/>
    </row>
    <row r="18" spans="125:125" x14ac:dyDescent="0.15"/>
    <row r="19" spans="125:125" x14ac:dyDescent="0.15"/>
    <row r="20" spans="125:125" x14ac:dyDescent="0.15">
      <c r="DU20" s="262"/>
    </row>
    <row r="21" spans="125:125" x14ac:dyDescent="0.15">
      <c r="DU21" s="26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62"/>
    </row>
    <row r="29" spans="125:125" x14ac:dyDescent="0.15"/>
    <row r="30" spans="125:125" x14ac:dyDescent="0.15"/>
    <row r="31" spans="125:125" x14ac:dyDescent="0.15"/>
    <row r="32" spans="125:125" x14ac:dyDescent="0.15"/>
    <row r="33" spans="2:125" x14ac:dyDescent="0.15">
      <c r="B33" s="262"/>
      <c r="G33" s="262"/>
      <c r="I33" s="262"/>
    </row>
    <row r="34" spans="2:125" x14ac:dyDescent="0.15">
      <c r="C34" s="262"/>
      <c r="P34" s="262"/>
      <c r="DE34" s="262"/>
      <c r="DH34" s="262"/>
    </row>
    <row r="35" spans="2:125" x14ac:dyDescent="0.15">
      <c r="D35" s="262"/>
      <c r="E35" s="262"/>
      <c r="DG35" s="262"/>
      <c r="DJ35" s="262"/>
      <c r="DP35" s="262"/>
      <c r="DQ35" s="262"/>
      <c r="DR35" s="262"/>
      <c r="DS35" s="262"/>
      <c r="DT35" s="262"/>
      <c r="DU35" s="262"/>
    </row>
    <row r="36" spans="2:125" x14ac:dyDescent="0.15">
      <c r="F36" s="262"/>
      <c r="H36" s="262"/>
      <c r="J36" s="262"/>
      <c r="K36" s="262"/>
      <c r="L36" s="262"/>
      <c r="M36" s="262"/>
      <c r="N36" s="262"/>
      <c r="O36" s="262"/>
      <c r="Q36" s="262"/>
      <c r="R36" s="262"/>
      <c r="S36" s="262"/>
      <c r="T36" s="262"/>
      <c r="U36" s="262"/>
      <c r="V36" s="262"/>
      <c r="W36" s="262"/>
      <c r="X36" s="262"/>
      <c r="Y36" s="262"/>
      <c r="Z36" s="262"/>
      <c r="AA36" s="262"/>
      <c r="AB36" s="262"/>
      <c r="AC36" s="262"/>
      <c r="AD36" s="262"/>
      <c r="AE36" s="262"/>
      <c r="AF36" s="262"/>
      <c r="AG36" s="262"/>
      <c r="AH36" s="262"/>
      <c r="AI36" s="262"/>
      <c r="AJ36" s="262"/>
      <c r="AK36" s="262"/>
      <c r="AL36" s="262"/>
      <c r="AM36" s="262"/>
      <c r="AN36" s="262"/>
      <c r="AO36" s="262"/>
      <c r="AP36" s="262"/>
      <c r="AQ36" s="262"/>
      <c r="AR36" s="262"/>
      <c r="AS36" s="262"/>
      <c r="AT36" s="262"/>
      <c r="AU36" s="262"/>
      <c r="AV36" s="262"/>
      <c r="AW36" s="262"/>
      <c r="AX36" s="262"/>
      <c r="AY36" s="262"/>
      <c r="AZ36" s="262"/>
      <c r="BA36" s="262"/>
      <c r="BB36" s="262"/>
      <c r="BC36" s="262"/>
      <c r="BD36" s="262"/>
      <c r="BE36" s="262"/>
      <c r="BF36" s="262"/>
      <c r="BG36" s="262"/>
      <c r="BH36" s="262"/>
      <c r="BI36" s="262"/>
      <c r="BJ36" s="262"/>
      <c r="BK36" s="262"/>
      <c r="BL36" s="262"/>
      <c r="BM36" s="262"/>
      <c r="BN36" s="262"/>
      <c r="BO36" s="262"/>
      <c r="BP36" s="262"/>
      <c r="BQ36" s="262"/>
      <c r="BR36" s="262"/>
      <c r="BS36" s="262"/>
      <c r="BT36" s="262"/>
      <c r="BU36" s="262"/>
      <c r="BV36" s="262"/>
      <c r="BW36" s="262"/>
      <c r="BX36" s="262"/>
      <c r="BY36" s="262"/>
      <c r="BZ36" s="262"/>
      <c r="CA36" s="262"/>
      <c r="CB36" s="262"/>
      <c r="CC36" s="262"/>
      <c r="CD36" s="262"/>
      <c r="CE36" s="262"/>
      <c r="CF36" s="262"/>
      <c r="CG36" s="262"/>
      <c r="CH36" s="262"/>
      <c r="CI36" s="262"/>
      <c r="CJ36" s="262"/>
      <c r="CK36" s="262"/>
      <c r="CL36" s="262"/>
      <c r="CM36" s="262"/>
      <c r="CN36" s="262"/>
      <c r="CO36" s="262"/>
      <c r="CP36" s="262"/>
      <c r="CQ36" s="262"/>
      <c r="CR36" s="262"/>
      <c r="CS36" s="262"/>
      <c r="CT36" s="262"/>
      <c r="CU36" s="262"/>
      <c r="CV36" s="262"/>
      <c r="CW36" s="262"/>
      <c r="CX36" s="262"/>
      <c r="CY36" s="262"/>
      <c r="CZ36" s="262"/>
      <c r="DA36" s="262"/>
      <c r="DB36" s="262"/>
      <c r="DC36" s="262"/>
      <c r="DD36" s="262"/>
      <c r="DF36" s="262"/>
      <c r="DI36" s="262"/>
      <c r="DK36" s="262"/>
      <c r="DL36" s="262"/>
      <c r="DM36" s="262"/>
      <c r="DN36" s="262"/>
      <c r="DO36" s="262"/>
      <c r="DP36" s="262"/>
      <c r="DQ36" s="262"/>
      <c r="DR36" s="262"/>
      <c r="DS36" s="262"/>
      <c r="DT36" s="262"/>
      <c r="DU36" s="262"/>
    </row>
    <row r="37" spans="2:125" x14ac:dyDescent="0.15">
      <c r="DU37" s="262"/>
    </row>
    <row r="38" spans="2:125" x14ac:dyDescent="0.15">
      <c r="DT38" s="262"/>
      <c r="DU38" s="262"/>
    </row>
    <row r="39" spans="2:125" x14ac:dyDescent="0.15"/>
    <row r="40" spans="2:125" x14ac:dyDescent="0.15">
      <c r="DH40" s="262"/>
    </row>
    <row r="41" spans="2:125" x14ac:dyDescent="0.15">
      <c r="DE41" s="262"/>
    </row>
    <row r="42" spans="2:125" x14ac:dyDescent="0.15">
      <c r="DG42" s="262"/>
      <c r="DJ42" s="262"/>
    </row>
    <row r="43" spans="2:125" x14ac:dyDescent="0.15">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F43" s="262"/>
      <c r="DI43" s="262"/>
      <c r="DK43" s="262"/>
      <c r="DL43" s="262"/>
      <c r="DM43" s="262"/>
      <c r="DN43" s="262"/>
      <c r="DO43" s="262"/>
      <c r="DP43" s="262"/>
      <c r="DQ43" s="262"/>
      <c r="DR43" s="262"/>
      <c r="DS43" s="262"/>
      <c r="DT43" s="262"/>
      <c r="DU43" s="262"/>
    </row>
    <row r="44" spans="2:125" x14ac:dyDescent="0.15">
      <c r="DU44" s="262"/>
    </row>
    <row r="45" spans="2:125" x14ac:dyDescent="0.15"/>
    <row r="46" spans="2:125" x14ac:dyDescent="0.15"/>
    <row r="47" spans="2:125" x14ac:dyDescent="0.15"/>
    <row r="48" spans="2:125" x14ac:dyDescent="0.15">
      <c r="DT48" s="262"/>
      <c r="DU48" s="262"/>
    </row>
    <row r="49" spans="120:125" x14ac:dyDescent="0.15">
      <c r="DU49" s="262"/>
    </row>
    <row r="50" spans="120:125" x14ac:dyDescent="0.15">
      <c r="DU50" s="262"/>
    </row>
    <row r="51" spans="120:125" x14ac:dyDescent="0.15">
      <c r="DP51" s="262"/>
      <c r="DQ51" s="262"/>
      <c r="DR51" s="262"/>
      <c r="DS51" s="262"/>
      <c r="DT51" s="262"/>
      <c r="DU51" s="262"/>
    </row>
    <row r="52" spans="120:125" x14ac:dyDescent="0.15"/>
    <row r="53" spans="120:125" x14ac:dyDescent="0.15"/>
    <row r="54" spans="120:125" x14ac:dyDescent="0.15">
      <c r="DU54" s="262"/>
    </row>
    <row r="55" spans="120:125" x14ac:dyDescent="0.15"/>
    <row r="56" spans="120:125" x14ac:dyDescent="0.15"/>
    <row r="57" spans="120:125" x14ac:dyDescent="0.15"/>
    <row r="58" spans="120:125" x14ac:dyDescent="0.15">
      <c r="DU58" s="262"/>
    </row>
    <row r="59" spans="120:125" x14ac:dyDescent="0.15"/>
    <row r="60" spans="120:125" x14ac:dyDescent="0.15"/>
    <row r="61" spans="120:125" x14ac:dyDescent="0.15"/>
    <row r="62" spans="120:125" x14ac:dyDescent="0.15"/>
    <row r="63" spans="120:125" x14ac:dyDescent="0.15">
      <c r="DU63" s="262"/>
    </row>
    <row r="64" spans="120:125" x14ac:dyDescent="0.15">
      <c r="DT64" s="262"/>
      <c r="DU64" s="262"/>
    </row>
    <row r="65" spans="123:125" x14ac:dyDescent="0.15"/>
    <row r="66" spans="123:125" x14ac:dyDescent="0.15"/>
    <row r="67" spans="123:125" x14ac:dyDescent="0.15"/>
    <row r="68" spans="123:125" x14ac:dyDescent="0.15"/>
    <row r="69" spans="123:125" x14ac:dyDescent="0.15">
      <c r="DS69" s="262"/>
      <c r="DT69" s="262"/>
      <c r="DU69" s="26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62"/>
    </row>
    <row r="83" spans="116:125" x14ac:dyDescent="0.15">
      <c r="DM83" s="262"/>
      <c r="DN83" s="262"/>
      <c r="DO83" s="262"/>
      <c r="DP83" s="262"/>
      <c r="DQ83" s="262"/>
      <c r="DR83" s="262"/>
      <c r="DS83" s="262"/>
      <c r="DT83" s="262"/>
      <c r="DU83" s="262"/>
    </row>
    <row r="84" spans="116:125" x14ac:dyDescent="0.15"/>
    <row r="85" spans="116:125" x14ac:dyDescent="0.15"/>
    <row r="86" spans="116:125" x14ac:dyDescent="0.15"/>
    <row r="87" spans="116:125" x14ac:dyDescent="0.15"/>
    <row r="88" spans="116:125" x14ac:dyDescent="0.15">
      <c r="DU88" s="26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62"/>
      <c r="DT94" s="262"/>
      <c r="DU94" s="262"/>
    </row>
    <row r="95" spans="116:125" ht="13.5" customHeight="1" x14ac:dyDescent="0.15">
      <c r="DU95" s="26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62"/>
    </row>
    <row r="102" spans="124:125" ht="13.5" customHeight="1" x14ac:dyDescent="0.15"/>
    <row r="103" spans="124:125" ht="13.5" customHeight="1" x14ac:dyDescent="0.15"/>
    <row r="104" spans="124:125" ht="13.5" customHeight="1" x14ac:dyDescent="0.15">
      <c r="DT104" s="262"/>
      <c r="DU104" s="26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2" t="s">
        <v>557</v>
      </c>
    </row>
    <row r="120" spans="125:125" ht="13.5" hidden="1" customHeight="1" x14ac:dyDescent="0.15"/>
    <row r="121" spans="125:125" ht="13.5" hidden="1" customHeight="1" x14ac:dyDescent="0.15">
      <c r="DU121" s="262"/>
    </row>
  </sheetData>
  <sheetProtection algorithmName="SHA-512" hashValue="ZxLQitE8sj8qnmYzYwUzAR2hbOZoWMZ0M64KT0kX7DXDS/m4T7CxmTmwB/b+DIBpm67Zg0oEXAQK8sTB8O6CXA==" saltValue="pke6sh7aqkiSlleQePqDlQ==" spinCount="100000" sheet="1" objects="1" scenarios="1"/>
  <dataConsolidate/>
  <phoneticPr fontId="2"/>
  <printOptions horizontalCentered="1"/>
  <pageMargins left="0" right="0" top="0.39370078740157483" bottom="0.39370078740157483" header="0.19685039370078741" footer="0.19685039370078741"/>
  <pageSetup paperSize="9" scale="37"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topLeftCell="A94" zoomScaleNormal="100" zoomScaleSheetLayoutView="55" workbookViewId="0">
      <selection activeCell="B21" sqref="B21:AX21"/>
    </sheetView>
  </sheetViews>
  <sheetFormatPr defaultColWidth="0" defaultRowHeight="13.5" customHeight="1" zeroHeight="1" x14ac:dyDescent="0.15"/>
  <cols>
    <col min="1" max="125" width="2.5" style="263" customWidth="1"/>
    <col min="126" max="142" width="0" style="262" hidden="1" customWidth="1"/>
    <col min="143" max="16384" width="9" style="262" hidden="1"/>
  </cols>
  <sheetData>
    <row r="1" spans="1:125" ht="13.5" customHeight="1" x14ac:dyDescent="0.15">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1:125" x14ac:dyDescent="0.15">
      <c r="B2" s="262"/>
      <c r="T2" s="262"/>
    </row>
    <row r="3" spans="1:125" x14ac:dyDescent="0.15">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G3" s="262"/>
      <c r="DH3" s="262"/>
      <c r="DI3" s="262"/>
      <c r="DJ3" s="262"/>
      <c r="DK3" s="262"/>
      <c r="DL3" s="262"/>
      <c r="DM3" s="262"/>
      <c r="DN3" s="262"/>
      <c r="DO3" s="262"/>
      <c r="DP3" s="262"/>
      <c r="DQ3" s="262"/>
      <c r="DR3" s="262"/>
      <c r="DS3" s="262"/>
      <c r="DT3" s="262"/>
      <c r="DU3" s="26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62"/>
      <c r="G33" s="262"/>
      <c r="I33" s="262"/>
    </row>
    <row r="34" spans="2:125" x14ac:dyDescent="0.15">
      <c r="C34" s="262"/>
      <c r="P34" s="262"/>
      <c r="R34" s="262"/>
      <c r="U34" s="262"/>
    </row>
    <row r="35" spans="2:125" x14ac:dyDescent="0.15">
      <c r="D35" s="262"/>
      <c r="E35" s="262"/>
      <c r="T35" s="262"/>
      <c r="W35" s="262"/>
      <c r="X35" s="262"/>
      <c r="Y35" s="262"/>
      <c r="Z35" s="262"/>
      <c r="AA35" s="262"/>
      <c r="AB35" s="262"/>
      <c r="AC35" s="262"/>
      <c r="AD35" s="262"/>
      <c r="AE35" s="262"/>
      <c r="AF35" s="262"/>
      <c r="AG35" s="262"/>
      <c r="AH35" s="262"/>
      <c r="AI35" s="262"/>
      <c r="AJ35" s="262"/>
      <c r="AK35" s="262"/>
      <c r="AL35" s="262"/>
      <c r="AM35" s="262"/>
      <c r="AN35" s="262"/>
      <c r="AO35" s="262"/>
      <c r="AP35" s="262"/>
      <c r="AQ35" s="262"/>
      <c r="AR35" s="262"/>
      <c r="AS35" s="262"/>
      <c r="AT35" s="262"/>
      <c r="AU35" s="262"/>
      <c r="AV35" s="262"/>
      <c r="AW35" s="262"/>
      <c r="AX35" s="262"/>
      <c r="AY35" s="262"/>
      <c r="AZ35" s="262"/>
      <c r="BA35" s="262"/>
      <c r="BB35" s="262"/>
      <c r="BC35" s="262"/>
      <c r="BD35" s="262"/>
      <c r="BE35" s="262"/>
      <c r="BF35" s="262"/>
      <c r="BG35" s="262"/>
      <c r="BH35" s="262"/>
      <c r="BI35" s="262"/>
      <c r="BJ35" s="262"/>
      <c r="BK35" s="262"/>
      <c r="BL35" s="262"/>
      <c r="BM35" s="262"/>
      <c r="BN35" s="262"/>
      <c r="BO35" s="262"/>
      <c r="BP35" s="262"/>
      <c r="BQ35" s="262"/>
      <c r="BR35" s="262"/>
      <c r="BS35" s="262"/>
      <c r="BT35" s="262"/>
      <c r="BU35" s="262"/>
      <c r="BV35" s="262"/>
      <c r="BW35" s="262"/>
      <c r="BX35" s="262"/>
      <c r="BY35" s="262"/>
      <c r="BZ35" s="262"/>
      <c r="CA35" s="262"/>
      <c r="CB35" s="262"/>
      <c r="CC35" s="262"/>
      <c r="CD35" s="262"/>
      <c r="CE35" s="262"/>
      <c r="CF35" s="262"/>
      <c r="CG35" s="262"/>
      <c r="CH35" s="262"/>
      <c r="CI35" s="262"/>
      <c r="CJ35" s="262"/>
      <c r="CK35" s="262"/>
      <c r="CL35" s="262"/>
      <c r="CM35" s="262"/>
      <c r="CN35" s="262"/>
      <c r="CO35" s="262"/>
      <c r="CP35" s="262"/>
      <c r="CQ35" s="262"/>
      <c r="CR35" s="262"/>
      <c r="CS35" s="262"/>
      <c r="CT35" s="262"/>
      <c r="CU35" s="262"/>
      <c r="CV35" s="262"/>
      <c r="CW35" s="262"/>
      <c r="CX35" s="262"/>
      <c r="CY35" s="262"/>
      <c r="CZ35" s="262"/>
      <c r="DA35" s="262"/>
      <c r="DB35" s="262"/>
      <c r="DC35" s="262"/>
      <c r="DD35" s="262"/>
      <c r="DE35" s="262"/>
      <c r="DF35" s="262"/>
      <c r="DG35" s="262"/>
      <c r="DH35" s="262"/>
      <c r="DI35" s="262"/>
      <c r="DJ35" s="262"/>
      <c r="DK35" s="262"/>
      <c r="DL35" s="262"/>
      <c r="DM35" s="262"/>
      <c r="DN35" s="262"/>
      <c r="DO35" s="262"/>
      <c r="DP35" s="262"/>
      <c r="DQ35" s="262"/>
      <c r="DR35" s="262"/>
      <c r="DS35" s="262"/>
      <c r="DT35" s="262"/>
      <c r="DU35" s="262"/>
    </row>
    <row r="36" spans="2:125" x14ac:dyDescent="0.15">
      <c r="F36" s="262"/>
      <c r="H36" s="262"/>
      <c r="J36" s="262"/>
      <c r="K36" s="262"/>
      <c r="L36" s="262"/>
      <c r="M36" s="262"/>
      <c r="N36" s="262"/>
      <c r="O36" s="262"/>
      <c r="Q36" s="262"/>
      <c r="S36" s="262"/>
      <c r="V36" s="262"/>
    </row>
    <row r="37" spans="2:125" x14ac:dyDescent="0.15"/>
    <row r="38" spans="2:125" x14ac:dyDescent="0.15"/>
    <row r="39" spans="2:125" x14ac:dyDescent="0.15"/>
    <row r="40" spans="2:125" x14ac:dyDescent="0.15">
      <c r="U40" s="262"/>
    </row>
    <row r="41" spans="2:125" x14ac:dyDescent="0.15">
      <c r="R41" s="262"/>
    </row>
    <row r="42" spans="2:125" x14ac:dyDescent="0.15">
      <c r="T42" s="262"/>
      <c r="W42" s="262"/>
      <c r="X42" s="262"/>
      <c r="Y42" s="262"/>
      <c r="Z42" s="262"/>
      <c r="AA42" s="262"/>
      <c r="AB42" s="262"/>
      <c r="AC42" s="262"/>
      <c r="AD42" s="262"/>
      <c r="AE42" s="262"/>
      <c r="AF42" s="262"/>
      <c r="AG42" s="262"/>
      <c r="AH42" s="262"/>
      <c r="AI42" s="262"/>
      <c r="AJ42" s="262"/>
      <c r="AK42" s="262"/>
      <c r="AL42" s="262"/>
      <c r="AM42" s="262"/>
      <c r="AN42" s="262"/>
      <c r="AO42" s="262"/>
      <c r="AP42" s="262"/>
      <c r="AQ42" s="262"/>
      <c r="AR42" s="262"/>
      <c r="AS42" s="262"/>
      <c r="AT42" s="262"/>
      <c r="AU42" s="262"/>
      <c r="AV42" s="262"/>
      <c r="AW42" s="262"/>
      <c r="AX42" s="262"/>
      <c r="AY42" s="262"/>
      <c r="AZ42" s="262"/>
      <c r="BA42" s="262"/>
      <c r="BB42" s="262"/>
      <c r="BC42" s="262"/>
      <c r="BD42" s="262"/>
      <c r="BE42" s="262"/>
      <c r="BF42" s="262"/>
      <c r="BG42" s="262"/>
      <c r="BH42" s="262"/>
      <c r="BI42" s="262"/>
      <c r="BJ42" s="262"/>
      <c r="BK42" s="262"/>
      <c r="BL42" s="262"/>
      <c r="BM42" s="262"/>
      <c r="BN42" s="262"/>
      <c r="BO42" s="262"/>
      <c r="BP42" s="262"/>
      <c r="BQ42" s="262"/>
      <c r="BR42" s="262"/>
      <c r="BS42" s="262"/>
      <c r="BT42" s="262"/>
      <c r="BU42" s="262"/>
      <c r="BV42" s="262"/>
      <c r="BW42" s="262"/>
      <c r="BX42" s="262"/>
      <c r="BY42" s="262"/>
      <c r="BZ42" s="262"/>
      <c r="CA42" s="262"/>
      <c r="CB42" s="262"/>
      <c r="CC42" s="262"/>
      <c r="CD42" s="262"/>
      <c r="CE42" s="262"/>
      <c r="CF42" s="262"/>
      <c r="CG42" s="262"/>
      <c r="CH42" s="262"/>
      <c r="CI42" s="262"/>
      <c r="CJ42" s="262"/>
      <c r="CK42" s="262"/>
      <c r="CL42" s="262"/>
      <c r="CM42" s="262"/>
      <c r="CN42" s="262"/>
      <c r="CO42" s="262"/>
      <c r="CP42" s="262"/>
      <c r="CQ42" s="262"/>
      <c r="CR42" s="262"/>
      <c r="CS42" s="262"/>
      <c r="CT42" s="262"/>
      <c r="CU42" s="262"/>
      <c r="CV42" s="262"/>
      <c r="CW42" s="262"/>
      <c r="CX42" s="262"/>
      <c r="CY42" s="262"/>
      <c r="CZ42" s="262"/>
      <c r="DA42" s="262"/>
      <c r="DB42" s="262"/>
      <c r="DC42" s="262"/>
      <c r="DD42" s="262"/>
      <c r="DE42" s="262"/>
      <c r="DF42" s="262"/>
      <c r="DG42" s="262"/>
      <c r="DH42" s="262"/>
      <c r="DI42" s="262"/>
      <c r="DJ42" s="262"/>
      <c r="DK42" s="262"/>
      <c r="DL42" s="262"/>
      <c r="DM42" s="262"/>
      <c r="DN42" s="262"/>
      <c r="DO42" s="262"/>
      <c r="DP42" s="262"/>
      <c r="DQ42" s="262"/>
      <c r="DR42" s="262"/>
      <c r="DS42" s="262"/>
      <c r="DT42" s="262"/>
      <c r="DU42" s="262"/>
    </row>
    <row r="43" spans="2:125" x14ac:dyDescent="0.15">
      <c r="Q43" s="262"/>
      <c r="S43" s="262"/>
      <c r="V43" s="26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3" t="s">
        <v>558</v>
      </c>
    </row>
  </sheetData>
  <sheetProtection algorithmName="SHA-512" hashValue="WO1rgTwkymFgflSL3d/x7M1CkGWqcySL5/8RERsvMPa9jA47xMiooJB1KVO+e89IMfUhUT+NlIty3FEwSpKrZw==" saltValue="0Blhc9kYcOc44DQfn4aoNQ==" spinCount="100000" sheet="1" objects="1" scenarios="1"/>
  <dataConsolidate/>
  <phoneticPr fontId="2"/>
  <printOptions horizontalCentered="1"/>
  <pageMargins left="0" right="0" top="0.39370078740157483" bottom="0.39370078740157483" header="0.19685039370078741" footer="0.19685039370078741"/>
  <pageSetup paperSize="9" scale="37"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topLeftCell="A37" zoomScaleSheetLayoutView="100" workbookViewId="0">
      <selection activeCell="B21" sqref="B21:AX21"/>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559</v>
      </c>
      <c r="G46" s="8" t="s">
        <v>560</v>
      </c>
      <c r="H46" s="8" t="s">
        <v>561</v>
      </c>
      <c r="I46" s="8" t="s">
        <v>562</v>
      </c>
      <c r="J46" s="9" t="s">
        <v>563</v>
      </c>
    </row>
    <row r="47" spans="2:10" ht="57.75" customHeight="1" x14ac:dyDescent="0.15">
      <c r="B47" s="10"/>
      <c r="C47" s="1167" t="s">
        <v>3</v>
      </c>
      <c r="D47" s="1167"/>
      <c r="E47" s="1168"/>
      <c r="F47" s="11">
        <v>29.53</v>
      </c>
      <c r="G47" s="12">
        <v>31.99</v>
      </c>
      <c r="H47" s="12">
        <v>27.18</v>
      </c>
      <c r="I47" s="12">
        <v>32.44</v>
      </c>
      <c r="J47" s="13">
        <v>35.92</v>
      </c>
    </row>
    <row r="48" spans="2:10" ht="57.75" customHeight="1" x14ac:dyDescent="0.15">
      <c r="B48" s="14"/>
      <c r="C48" s="1169" t="s">
        <v>4</v>
      </c>
      <c r="D48" s="1169"/>
      <c r="E48" s="1170"/>
      <c r="F48" s="15">
        <v>9.4600000000000009</v>
      </c>
      <c r="G48" s="16">
        <v>8.7899999999999991</v>
      </c>
      <c r="H48" s="16">
        <v>6.14</v>
      </c>
      <c r="I48" s="16">
        <v>3.87</v>
      </c>
      <c r="J48" s="17">
        <v>2.0299999999999998</v>
      </c>
    </row>
    <row r="49" spans="2:10" ht="57.75" customHeight="1" thickBot="1" x14ac:dyDescent="0.2">
      <c r="B49" s="18"/>
      <c r="C49" s="1171" t="s">
        <v>5</v>
      </c>
      <c r="D49" s="1171"/>
      <c r="E49" s="1172"/>
      <c r="F49" s="19">
        <v>2.25</v>
      </c>
      <c r="G49" s="20">
        <v>2.58</v>
      </c>
      <c r="H49" s="20" t="s">
        <v>564</v>
      </c>
      <c r="I49" s="20">
        <v>4.9000000000000004</v>
      </c>
      <c r="J49" s="21">
        <v>4.8600000000000003</v>
      </c>
    </row>
    <row r="50" spans="2:10" x14ac:dyDescent="0.15"/>
  </sheetData>
  <sheetProtection algorithmName="SHA-512" hashValue="1PXnlNf78WK63Q1Pu8+BWYNOexoezU4XDhbRrABccII3vU8xfKU/vpJPIJnNebcpNktgPrNsW9rUWXj+WCCKEA==" saltValue="p/01KdUM0QKZeHU8JQIcLA==" spinCount="100000" sheet="1" objects="1" scenarios="1"/>
  <mergeCells count="3">
    <mergeCell ref="C47:E47"/>
    <mergeCell ref="C48:E48"/>
    <mergeCell ref="C49:E49"/>
  </mergeCells>
  <phoneticPr fontId="2"/>
  <printOptions horizontalCentered="1"/>
  <pageMargins left="0" right="0" top="0.39370078740157483" bottom="0.39370078740157483" header="0.19685039370078741" footer="0.19685039370078741"/>
  <pageSetup paperSize="9" scale="61" orientation="landscape"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cp:lastPrinted>2023-09-29T00:08:27Z</cp:lastPrinted>
  <dcterms:modified xsi:type="dcterms:W3CDTF">2023-09-29T00:09:36Z</dcterms:modified>
</cp:coreProperties>
</file>